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drawings/drawing7.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19.1.26\共有課\高齢福祉課\02-04有料老人ホーム関係\R6\20250214門真市有料老人ホーム設置運営指導指針の一部改正について(通知)\"/>
    </mc:Choice>
  </mc:AlternateContent>
  <bookViews>
    <workbookView xWindow="32760" yWindow="32760" windowWidth="11820" windowHeight="7230" firstSheet="1" activeTab="7"/>
  </bookViews>
  <sheets>
    <sheet name="０作成にあたっての注意事項" sheetId="27" r:id="rId1"/>
    <sheet name="１事業主体　２事業概要" sheetId="1" r:id="rId2"/>
    <sheet name="３建物概要" sheetId="18" r:id="rId3"/>
    <sheet name="４サービス内容" sheetId="19" r:id="rId4"/>
    <sheet name="５職員体制" sheetId="20" r:id="rId5"/>
    <sheet name="６利用料金" sheetId="29" r:id="rId6"/>
    <sheet name="７入居者状況" sheetId="22" r:id="rId7"/>
    <sheet name="８苦情等体制　９情報開示" sheetId="23" r:id="rId8"/>
    <sheet name="10その他" sheetId="24" r:id="rId9"/>
    <sheet name="別添１" sheetId="2" r:id="rId10"/>
    <sheet name="別添２" sheetId="32" r:id="rId11"/>
    <sheet name="別添３" sheetId="36" r:id="rId12"/>
    <sheet name="別添４" sheetId="37" r:id="rId13"/>
  </sheets>
  <definedNames>
    <definedName name="_xlnm.Print_Area" localSheetId="0">'０作成にあたっての注意事項'!$A$1:$K$10</definedName>
    <definedName name="_xlnm.Print_Area" localSheetId="8">'10その他'!$A$1:$O$62</definedName>
    <definedName name="_xlnm.Print_Area" localSheetId="1">'１事業主体　２事業概要'!$A$1:$M$52</definedName>
    <definedName name="_xlnm.Print_Area" localSheetId="2">'３建物概要'!$A$1:$O$37</definedName>
    <definedName name="_xlnm.Print_Area" localSheetId="3">'４サービス内容'!$A$1:$M$127</definedName>
    <definedName name="_xlnm.Print_Area" localSheetId="4">'５職員体制'!$A$1:$Q$70</definedName>
    <definedName name="_xlnm.Print_Area" localSheetId="5">'６利用料金'!$A$1:$Q$69</definedName>
    <definedName name="_xlnm.Print_Area" localSheetId="6">'７入居者状況'!$A$1:$O$40</definedName>
    <definedName name="_xlnm.Print_Area" localSheetId="7">'８苦情等体制　９情報開示'!$A$1:$O$56</definedName>
    <definedName name="_xlnm.Print_Area" localSheetId="9">別添１!$A$1:$I$49</definedName>
    <definedName name="_xlnm.Print_Area" localSheetId="10">別添２!$A$1:$K$31</definedName>
    <definedName name="_xlnm.Print_Area" localSheetId="11">別添３!$A$1:$N$108</definedName>
    <definedName name="_xlnm.Print_Area" localSheetId="12">別添４!$A$1:$L$59</definedName>
    <definedName name="_xlnm.Print_Titles" localSheetId="12">別添４!$3:$3</definedName>
  </definedNames>
  <calcPr calcId="162913"/>
</workbook>
</file>

<file path=xl/calcChain.xml><?xml version="1.0" encoding="utf-8"?>
<calcChain xmlns="http://schemas.openxmlformats.org/spreadsheetml/2006/main">
  <c r="O4" i="37" l="1"/>
  <c r="E4" i="37" s="1"/>
  <c r="O5" i="37"/>
  <c r="E5" i="37" s="1"/>
  <c r="O6" i="37"/>
  <c r="E6" i="37" s="1"/>
  <c r="O7" i="37"/>
  <c r="E7" i="37" s="1"/>
  <c r="O8" i="37"/>
  <c r="E8" i="37" s="1"/>
  <c r="O9" i="37"/>
  <c r="E9" i="37" s="1"/>
  <c r="O10" i="37"/>
  <c r="E10" i="37" s="1"/>
  <c r="O11" i="37"/>
  <c r="E11" i="37" s="1"/>
  <c r="O12" i="37"/>
  <c r="E12" i="37" s="1"/>
  <c r="O13" i="37"/>
  <c r="E13" i="37" s="1"/>
  <c r="O14" i="37"/>
  <c r="E14" i="37" s="1"/>
  <c r="O15" i="37"/>
  <c r="E15" i="37"/>
  <c r="P15" i="37" s="1"/>
  <c r="G15" i="37" s="1"/>
  <c r="O16" i="37"/>
  <c r="E16" i="37" s="1"/>
  <c r="O17" i="37"/>
  <c r="E17" i="37" s="1"/>
  <c r="O18" i="37"/>
  <c r="E18" i="37"/>
  <c r="Q18" i="37" s="1"/>
  <c r="I18" i="37" s="1"/>
  <c r="O19" i="37"/>
  <c r="E19" i="37"/>
  <c r="Q19" i="37" s="1"/>
  <c r="I19" i="37" s="1"/>
  <c r="O20" i="37"/>
  <c r="E20" i="37" s="1"/>
  <c r="C21" i="37"/>
  <c r="O21" i="37" s="1"/>
  <c r="E21" i="37" s="1"/>
  <c r="O22" i="37"/>
  <c r="E22" i="37"/>
  <c r="P22" i="37" s="1"/>
  <c r="G22" i="37" s="1"/>
  <c r="O23" i="37"/>
  <c r="E23" i="37" s="1"/>
  <c r="O24" i="37"/>
  <c r="E24" i="37"/>
  <c r="O25" i="37"/>
  <c r="E25" i="37"/>
  <c r="C26" i="37"/>
  <c r="O26" i="37"/>
  <c r="E26" i="37" s="1"/>
  <c r="O27" i="37"/>
  <c r="E27" i="37" s="1"/>
  <c r="O28" i="37"/>
  <c r="E28" i="37" s="1"/>
  <c r="O29" i="37"/>
  <c r="E29" i="37" s="1"/>
  <c r="O30" i="37"/>
  <c r="E30" i="37" s="1"/>
  <c r="O31" i="37"/>
  <c r="E31" i="37" s="1"/>
  <c r="K32" i="37"/>
  <c r="O33" i="37"/>
  <c r="E33" i="37"/>
  <c r="O34" i="37"/>
  <c r="E34" i="37"/>
  <c r="O36" i="37"/>
  <c r="E36" i="37" s="1"/>
  <c r="R36" i="37" s="1"/>
  <c r="K36" i="37" s="1"/>
  <c r="Q36" i="37"/>
  <c r="I36" i="37" s="1"/>
  <c r="O37" i="37"/>
  <c r="P37" i="37" s="1"/>
  <c r="G37" i="37" s="1"/>
  <c r="Q37" i="37"/>
  <c r="I37" i="37"/>
  <c r="O38" i="37"/>
  <c r="E38" i="37"/>
  <c r="R38" i="37" s="1"/>
  <c r="K38" i="37" s="1"/>
  <c r="O39" i="37"/>
  <c r="E39" i="37"/>
  <c r="P39" i="37" s="1"/>
  <c r="G39" i="37" s="1"/>
  <c r="O40" i="37"/>
  <c r="E40" i="37" s="1"/>
  <c r="O41" i="37"/>
  <c r="E41" i="37"/>
  <c r="P41" i="37" s="1"/>
  <c r="G41" i="37" s="1"/>
  <c r="O42" i="37"/>
  <c r="P42" i="37" s="1"/>
  <c r="G42" i="37" s="1"/>
  <c r="O43" i="37"/>
  <c r="P43" i="37" s="1"/>
  <c r="G43" i="37" s="1"/>
  <c r="E43" i="37"/>
  <c r="R43" i="37" s="1"/>
  <c r="K43" i="37" s="1"/>
  <c r="O44" i="37"/>
  <c r="E44" i="37"/>
  <c r="O45" i="37"/>
  <c r="E45" i="37"/>
  <c r="O46" i="37"/>
  <c r="E46" i="37"/>
  <c r="O47" i="37"/>
  <c r="E47" i="37"/>
  <c r="O48" i="37"/>
  <c r="E48" i="37"/>
  <c r="O49" i="37"/>
  <c r="E49" i="37"/>
  <c r="G29" i="36"/>
  <c r="H3" i="36"/>
  <c r="J36" i="36" s="1"/>
  <c r="K36" i="36" s="1"/>
  <c r="J13" i="36"/>
  <c r="K13" i="36" s="1"/>
  <c r="H14" i="36"/>
  <c r="I14" i="36"/>
  <c r="J14" i="36"/>
  <c r="K14" i="36"/>
  <c r="G17" i="36"/>
  <c r="J17" i="36" s="1"/>
  <c r="G18" i="36"/>
  <c r="H18" i="36" s="1"/>
  <c r="G19" i="36"/>
  <c r="G20" i="36"/>
  <c r="I20" i="36"/>
  <c r="G21" i="36"/>
  <c r="G22" i="36"/>
  <c r="J22" i="36" s="1"/>
  <c r="G23" i="36"/>
  <c r="H23" i="36" s="1"/>
  <c r="G24" i="36"/>
  <c r="J24" i="36" s="1"/>
  <c r="K24" i="36"/>
  <c r="G25" i="36"/>
  <c r="G26" i="36"/>
  <c r="I26" i="36" s="1"/>
  <c r="G27" i="36"/>
  <c r="G28" i="36"/>
  <c r="J28" i="36" s="1"/>
  <c r="G30" i="36"/>
  <c r="I30" i="36" s="1"/>
  <c r="H30" i="36"/>
  <c r="G31" i="36"/>
  <c r="J31" i="36" s="1"/>
  <c r="H31" i="36"/>
  <c r="I31" i="36" s="1"/>
  <c r="G32" i="36"/>
  <c r="H32" i="36"/>
  <c r="G33" i="36"/>
  <c r="K33" i="36" s="1"/>
  <c r="H33" i="36"/>
  <c r="I33" i="36"/>
  <c r="J33" i="36"/>
  <c r="G34" i="36"/>
  <c r="H34" i="36" s="1"/>
  <c r="J34" i="36"/>
  <c r="K34" i="36"/>
  <c r="G35" i="36"/>
  <c r="J35" i="36" s="1"/>
  <c r="K35" i="36" s="1"/>
  <c r="G36" i="36"/>
  <c r="G37" i="36"/>
  <c r="H37" i="36"/>
  <c r="G38" i="36"/>
  <c r="H38" i="36"/>
  <c r="G39" i="36"/>
  <c r="H39" i="36" s="1"/>
  <c r="I39" i="36" s="1"/>
  <c r="G40" i="36"/>
  <c r="H40" i="36" s="1"/>
  <c r="P34" i="37"/>
  <c r="G34" i="37"/>
  <c r="Q34" i="37"/>
  <c r="I34" i="37" s="1"/>
  <c r="R34" i="37"/>
  <c r="K34" i="37" s="1"/>
  <c r="P24" i="37"/>
  <c r="G24" i="37"/>
  <c r="Q24" i="37"/>
  <c r="I24" i="37"/>
  <c r="R24" i="37"/>
  <c r="K24" i="37"/>
  <c r="Q38" i="37"/>
  <c r="I38" i="37"/>
  <c r="P38" i="37"/>
  <c r="G38" i="37" s="1"/>
  <c r="Q15" i="37"/>
  <c r="I15" i="37" s="1"/>
  <c r="R15" i="37"/>
  <c r="K15" i="37"/>
  <c r="R25" i="37"/>
  <c r="K25" i="37" s="1"/>
  <c r="P25" i="37"/>
  <c r="G25" i="37" s="1"/>
  <c r="Q25" i="37"/>
  <c r="I25" i="37" s="1"/>
  <c r="R48" i="37"/>
  <c r="K48" i="37"/>
  <c r="Q48" i="37"/>
  <c r="I48" i="37"/>
  <c r="P48" i="37"/>
  <c r="G48" i="37"/>
  <c r="Q49" i="37"/>
  <c r="I49" i="37"/>
  <c r="P49" i="37"/>
  <c r="G49" i="37" s="1"/>
  <c r="R49" i="37"/>
  <c r="K49" i="37"/>
  <c r="R47" i="37"/>
  <c r="K47" i="37" s="1"/>
  <c r="P47" i="37"/>
  <c r="G47" i="37" s="1"/>
  <c r="Q47" i="37"/>
  <c r="I47" i="37"/>
  <c r="P46" i="37"/>
  <c r="G46" i="37" s="1"/>
  <c r="Q46" i="37"/>
  <c r="I46" i="37"/>
  <c r="R46" i="37"/>
  <c r="K46" i="37"/>
  <c r="P45" i="37"/>
  <c r="G45" i="37"/>
  <c r="Q45" i="37"/>
  <c r="I45" i="37" s="1"/>
  <c r="R45" i="37"/>
  <c r="K45" i="37" s="1"/>
  <c r="R44" i="37"/>
  <c r="K44" i="37" s="1"/>
  <c r="P44" i="37"/>
  <c r="G44" i="37"/>
  <c r="Q44" i="37"/>
  <c r="I44" i="37"/>
  <c r="R33" i="37"/>
  <c r="K33" i="37"/>
  <c r="Q33" i="37"/>
  <c r="I33" i="37"/>
  <c r="P33" i="37"/>
  <c r="G33" i="37" s="1"/>
  <c r="E37" i="37"/>
  <c r="R37" i="37"/>
  <c r="K37" i="37"/>
  <c r="P36" i="37"/>
  <c r="G36" i="37"/>
  <c r="E42" i="37"/>
  <c r="R42" i="37"/>
  <c r="K42" i="37"/>
  <c r="H26" i="36"/>
  <c r="H35" i="36"/>
  <c r="K39" i="36"/>
  <c r="J39" i="36"/>
  <c r="K21" i="36"/>
  <c r="J21" i="36"/>
  <c r="J38" i="36"/>
  <c r="K38" i="36"/>
  <c r="J30" i="36"/>
  <c r="K30" i="36"/>
  <c r="I38" i="36"/>
  <c r="I35" i="36"/>
  <c r="I40" i="36"/>
  <c r="H20" i="36"/>
  <c r="I37" i="36"/>
  <c r="Q20" i="37" l="1"/>
  <c r="I20" i="37" s="1"/>
  <c r="P20" i="37"/>
  <c r="G20" i="37" s="1"/>
  <c r="R20" i="37"/>
  <c r="K20" i="37" s="1"/>
  <c r="Q23" i="37"/>
  <c r="I23" i="37" s="1"/>
  <c r="R23" i="37"/>
  <c r="K23" i="37" s="1"/>
  <c r="P23" i="37"/>
  <c r="G23" i="37" s="1"/>
  <c r="R31" i="37"/>
  <c r="K31" i="37" s="1"/>
  <c r="Q31" i="37"/>
  <c r="I31" i="37" s="1"/>
  <c r="P31" i="37"/>
  <c r="G31" i="37" s="1"/>
  <c r="Q17" i="37"/>
  <c r="I17" i="37" s="1"/>
  <c r="R17" i="37"/>
  <c r="K17" i="37" s="1"/>
  <c r="P17" i="37"/>
  <c r="G17" i="37" s="1"/>
  <c r="R16" i="37"/>
  <c r="K16" i="37" s="1"/>
  <c r="Q16" i="37"/>
  <c r="I16" i="37" s="1"/>
  <c r="P16" i="37"/>
  <c r="G16" i="37" s="1"/>
  <c r="Q30" i="37"/>
  <c r="I30" i="37" s="1"/>
  <c r="P30" i="37"/>
  <c r="G30" i="37" s="1"/>
  <c r="R30" i="37"/>
  <c r="K30" i="37" s="1"/>
  <c r="R21" i="37"/>
  <c r="K21" i="37" s="1"/>
  <c r="Q21" i="37"/>
  <c r="I21" i="37" s="1"/>
  <c r="P21" i="37"/>
  <c r="G21" i="37" s="1"/>
  <c r="P26" i="37"/>
  <c r="G26" i="37" s="1"/>
  <c r="Q26" i="37"/>
  <c r="I26" i="37" s="1"/>
  <c r="R26" i="37"/>
  <c r="K26" i="37" s="1"/>
  <c r="P29" i="37"/>
  <c r="G29" i="37" s="1"/>
  <c r="Q29" i="37"/>
  <c r="I29" i="37" s="1"/>
  <c r="R29" i="37"/>
  <c r="K29" i="37" s="1"/>
  <c r="P14" i="37"/>
  <c r="G14" i="37" s="1"/>
  <c r="Q14" i="37"/>
  <c r="I14" i="37" s="1"/>
  <c r="R14" i="37"/>
  <c r="K14" i="37" s="1"/>
  <c r="P40" i="37"/>
  <c r="G40" i="37" s="1"/>
  <c r="R40" i="37"/>
  <c r="K40" i="37" s="1"/>
  <c r="Q40" i="37"/>
  <c r="I40" i="37" s="1"/>
  <c r="R13" i="37"/>
  <c r="K13" i="37" s="1"/>
  <c r="P13" i="37"/>
  <c r="G13" i="37" s="1"/>
  <c r="Q13" i="37"/>
  <c r="I13" i="37" s="1"/>
  <c r="P12" i="37"/>
  <c r="G12" i="37" s="1"/>
  <c r="R12" i="37"/>
  <c r="K12" i="37" s="1"/>
  <c r="Q12" i="37"/>
  <c r="I12" i="37" s="1"/>
  <c r="Q11" i="37"/>
  <c r="I11" i="37" s="1"/>
  <c r="R11" i="37"/>
  <c r="K11" i="37" s="1"/>
  <c r="P11" i="37"/>
  <c r="G11" i="37" s="1"/>
  <c r="J55" i="37"/>
  <c r="P10" i="37"/>
  <c r="G10" i="37" s="1"/>
  <c r="Q10" i="37"/>
  <c r="I10" i="37" s="1"/>
  <c r="R10" i="37"/>
  <c r="K10" i="37" s="1"/>
  <c r="I55" i="37"/>
  <c r="P9" i="37"/>
  <c r="G9" i="37" s="1"/>
  <c r="Q9" i="37"/>
  <c r="I9" i="37" s="1"/>
  <c r="R9" i="37"/>
  <c r="K9" i="37" s="1"/>
  <c r="R27" i="37"/>
  <c r="K27" i="37" s="1"/>
  <c r="P27" i="37"/>
  <c r="G27" i="37" s="1"/>
  <c r="Q27" i="37"/>
  <c r="I27" i="37" s="1"/>
  <c r="H55" i="37"/>
  <c r="Q8" i="37"/>
  <c r="I8" i="37" s="1"/>
  <c r="P8" i="37"/>
  <c r="G8" i="37" s="1"/>
  <c r="R8" i="37"/>
  <c r="K8" i="37" s="1"/>
  <c r="R7" i="37"/>
  <c r="K7" i="37" s="1"/>
  <c r="Q7" i="37"/>
  <c r="I7" i="37" s="1"/>
  <c r="P7" i="37"/>
  <c r="G7" i="37" s="1"/>
  <c r="G55" i="37"/>
  <c r="Q28" i="37"/>
  <c r="I28" i="37" s="1"/>
  <c r="R28" i="37"/>
  <c r="K28" i="37" s="1"/>
  <c r="P28" i="37"/>
  <c r="G28" i="37" s="1"/>
  <c r="F55" i="37"/>
  <c r="P6" i="37"/>
  <c r="G6" i="37" s="1"/>
  <c r="Q6" i="37"/>
  <c r="I6" i="37" s="1"/>
  <c r="R6" i="37"/>
  <c r="K6" i="37" s="1"/>
  <c r="F58" i="37" s="1"/>
  <c r="P5" i="37"/>
  <c r="G5" i="37" s="1"/>
  <c r="D56" i="37" s="1"/>
  <c r="D55" i="37"/>
  <c r="Q5" i="37"/>
  <c r="I5" i="37" s="1"/>
  <c r="R5" i="37"/>
  <c r="K5" i="37" s="1"/>
  <c r="D58" i="37" s="1"/>
  <c r="R4" i="37"/>
  <c r="K4" i="37" s="1"/>
  <c r="C58" i="37" s="1"/>
  <c r="Q4" i="37"/>
  <c r="I4" i="37" s="1"/>
  <c r="P4" i="37"/>
  <c r="G4" i="37" s="1"/>
  <c r="C56" i="37" s="1"/>
  <c r="C55" i="37"/>
  <c r="R39" i="37"/>
  <c r="K39" i="37" s="1"/>
  <c r="J32" i="36"/>
  <c r="K32" i="36" s="1"/>
  <c r="H8" i="36"/>
  <c r="I8" i="36" s="1"/>
  <c r="I32" i="36"/>
  <c r="J37" i="36"/>
  <c r="K37" i="36" s="1"/>
  <c r="J19" i="36"/>
  <c r="K19" i="36" s="1"/>
  <c r="J26" i="36"/>
  <c r="K26" i="36" s="1"/>
  <c r="R19" i="37"/>
  <c r="K19" i="37" s="1"/>
  <c r="H25" i="36"/>
  <c r="I25" i="36" s="1"/>
  <c r="R41" i="37"/>
  <c r="K41" i="37" s="1"/>
  <c r="K23" i="36"/>
  <c r="H10" i="36"/>
  <c r="I10" i="36" s="1"/>
  <c r="J8" i="36"/>
  <c r="K8" i="36" s="1"/>
  <c r="K28" i="36"/>
  <c r="H21" i="36"/>
  <c r="I21" i="36" s="1"/>
  <c r="J23" i="36"/>
  <c r="Q41" i="37"/>
  <c r="I41" i="37" s="1"/>
  <c r="I23" i="36"/>
  <c r="H11" i="36"/>
  <c r="I11" i="36" s="1"/>
  <c r="J40" i="36"/>
  <c r="K40" i="36" s="1"/>
  <c r="H13" i="36"/>
  <c r="I13" i="36" s="1"/>
  <c r="H12" i="36"/>
  <c r="I12" i="36" s="1"/>
  <c r="P19" i="37"/>
  <c r="G19" i="37" s="1"/>
  <c r="J25" i="36"/>
  <c r="K25" i="36" s="1"/>
  <c r="H9" i="36"/>
  <c r="I9" i="36" s="1"/>
  <c r="H17" i="36"/>
  <c r="I17" i="36" s="1"/>
  <c r="K22" i="36"/>
  <c r="R22" i="37"/>
  <c r="K22" i="37" s="1"/>
  <c r="Q43" i="37"/>
  <c r="I43" i="37" s="1"/>
  <c r="J10" i="36"/>
  <c r="K10" i="36" s="1"/>
  <c r="Q22" i="37"/>
  <c r="I22" i="37" s="1"/>
  <c r="K17" i="36"/>
  <c r="Q39" i="37"/>
  <c r="I39" i="37" s="1"/>
  <c r="J12" i="36"/>
  <c r="K12" i="36" s="1"/>
  <c r="K31" i="36"/>
  <c r="H28" i="36"/>
  <c r="I28" i="36" s="1"/>
  <c r="P18" i="37"/>
  <c r="G18" i="37" s="1"/>
  <c r="H19" i="36"/>
  <c r="I19" i="36" s="1"/>
  <c r="K18" i="36"/>
  <c r="I34" i="36"/>
  <c r="J18" i="36"/>
  <c r="Q42" i="37"/>
  <c r="I42" i="37" s="1"/>
  <c r="R18" i="37"/>
  <c r="K18" i="37" s="1"/>
  <c r="H36" i="36"/>
  <c r="I36" i="36" s="1"/>
  <c r="H24" i="36"/>
  <c r="I24" i="36" s="1"/>
  <c r="I18" i="36"/>
  <c r="J11" i="36"/>
  <c r="K11" i="36" s="1"/>
  <c r="J20" i="36"/>
  <c r="K20" i="36" s="1"/>
  <c r="J9" i="36"/>
  <c r="K9" i="36" s="1"/>
  <c r="H22" i="36"/>
  <c r="I22" i="36" s="1"/>
  <c r="D57" i="37" l="1"/>
  <c r="F57" i="37"/>
  <c r="H57" i="37"/>
  <c r="G56" i="37"/>
  <c r="F56" i="37"/>
  <c r="G57" i="37"/>
  <c r="C57" i="37"/>
  <c r="I58" i="37"/>
  <c r="H58" i="37"/>
  <c r="I57" i="37"/>
  <c r="G58" i="37"/>
  <c r="I56" i="37"/>
  <c r="J58" i="37"/>
  <c r="J57" i="37"/>
  <c r="J56" i="37"/>
  <c r="H56" i="37"/>
</calcChain>
</file>

<file path=xl/comments1.xml><?xml version="1.0" encoding="utf-8"?>
<comments xmlns="http://schemas.openxmlformats.org/spreadsheetml/2006/main">
  <authors>
    <author>HOSTNAME</author>
    <author>大阪府</author>
  </authors>
  <commentList>
    <comment ref="I4" authorId="0" shapeId="0">
      <text>
        <r>
          <rPr>
            <sz val="9"/>
            <color indexed="81"/>
            <rFont val="ＭＳ Ｐゴシック"/>
            <family val="3"/>
            <charset val="128"/>
          </rPr>
          <t>「記入年月日、記入者名、ホーム名（設置者）・職名」を入力してください。</t>
        </r>
      </text>
    </comment>
    <comment ref="D17" authorId="1" shapeId="0">
      <text>
        <r>
          <rPr>
            <sz val="9"/>
            <color indexed="81"/>
            <rFont val="ＭＳ Ｐゴシック"/>
            <family val="3"/>
            <charset val="128"/>
          </rPr>
          <t>国税庁から指定された13桁の法人番号を入力してください。</t>
        </r>
      </text>
    </comment>
    <comment ref="E18" authorId="0" shapeId="0">
      <text>
        <r>
          <rPr>
            <sz val="9"/>
            <color indexed="81"/>
            <rFont val="ＭＳ Ｐゴシック"/>
            <family val="3"/>
            <charset val="128"/>
          </rPr>
          <t>設置者の所在地を正確に入力してください。</t>
        </r>
      </text>
    </comment>
    <comment ref="F24" authorId="0" shapeId="0">
      <text>
        <r>
          <rPr>
            <sz val="9"/>
            <color indexed="81"/>
            <rFont val="ＭＳ Ｐゴシック"/>
            <family val="3"/>
            <charset val="128"/>
          </rPr>
          <t xml:space="preserve">登記事項との整合性を図ってください。
</t>
        </r>
      </text>
    </comment>
    <comment ref="D25" authorId="0" shapeId="0">
      <text>
        <r>
          <rPr>
            <sz val="9"/>
            <color indexed="81"/>
            <rFont val="ＭＳ Ｐゴシック"/>
            <family val="3"/>
            <charset val="128"/>
          </rPr>
          <t>設置者が実施するホーム以外の主な事業種類を入力してください。介護保険事業の内容については詳細を（別添1）に入力してください。</t>
        </r>
        <r>
          <rPr>
            <b/>
            <sz val="9"/>
            <color indexed="81"/>
            <rFont val="ＭＳ Ｐゴシック"/>
            <family val="3"/>
            <charset val="128"/>
          </rPr>
          <t xml:space="preserve">
</t>
        </r>
      </text>
    </comment>
    <comment ref="F29" authorId="0" shapeId="0">
      <text>
        <r>
          <rPr>
            <sz val="9"/>
            <color indexed="81"/>
            <rFont val="ＭＳ Ｐゴシック"/>
            <family val="3"/>
            <charset val="128"/>
          </rPr>
          <t>門真市に届出又は大阪府に登録を行っている、ホームの正式名称を入力してください。</t>
        </r>
      </text>
    </comment>
    <comment ref="D31" authorId="0" shapeId="0">
      <text>
        <r>
          <rPr>
            <sz val="9"/>
            <color indexed="81"/>
            <rFont val="ＭＳ Ｐゴシック"/>
            <family val="3"/>
            <charset val="128"/>
          </rPr>
          <t>〇有料は、「有料老人ホーム設置時の老人福祉法第２９条第１項に規定する届出」を選択してください。
〇サ高住は、「高齢者の居住の安定確保に関する法律第５条第１項に規定するサービス付き高齢者向け住宅の登録」を選択してください。</t>
        </r>
      </text>
    </comment>
    <comment ref="E33" authorId="0" shapeId="0">
      <text>
        <r>
          <rPr>
            <sz val="9"/>
            <color indexed="81"/>
            <rFont val="ＭＳ Ｐゴシック"/>
            <family val="3"/>
            <charset val="128"/>
          </rPr>
          <t>ホームの所在地を正確に入力してください。</t>
        </r>
      </text>
    </comment>
    <comment ref="D35" authorId="0" shapeId="0">
      <text>
        <r>
          <rPr>
            <sz val="9"/>
            <color indexed="81"/>
            <rFont val="ＭＳ Ｐゴシック"/>
            <family val="3"/>
            <charset val="128"/>
          </rPr>
          <t>・最寄りの公共交通機関の駅（バス停）等の名称、そこからの距離及び所要時間を入力してください。
・所要時間の算出方法は、不動産公正競争規約で定められています。
（参考・不動産公正競争規約抜粋）
徒歩による所要時間は、道路距離８０ｍにつき１分間を要するものとして算出した数値を表示すること。この場合において、１分未満の端数が生じたときは、１分として算出すること。</t>
        </r>
      </text>
    </comment>
    <comment ref="I41" authorId="1" shapeId="0">
      <text>
        <r>
          <rPr>
            <sz val="9"/>
            <color indexed="81"/>
            <rFont val="ＭＳ Ｐゴシック"/>
            <family val="3"/>
            <charset val="128"/>
          </rPr>
          <t>〇有料は、左側に事業開始日を入力してください。
・ただし、届出以前に有料の運営を開始していた場合、右側に届出受理日（＝届出日）も入力してください。
〇サ高住は、左側に有料に該当した日（入居開始日又は老人福祉法上の介護等サービス提供開始日）を入力してください。
・また、右側に登録日及び登録番号を入力してください。
　例：平成〇年〇月○日／平成〇年△月△日（大阪府（00）0000）
※事業主体によって、ホームを他社から事業承継して開設した場合、消費者の誤認を防ぐ上で、当初の事業開始日も下の行に付記するよう努めてください（当初開設日○年○月○日）。</t>
        </r>
        <r>
          <rPr>
            <sz val="9"/>
            <color indexed="81"/>
            <rFont val="MS P ゴシック"/>
            <family val="3"/>
            <charset val="128"/>
          </rPr>
          <t xml:space="preserve">
</t>
        </r>
      </text>
    </comment>
    <comment ref="I47" authorId="1" shapeId="0">
      <text>
        <r>
          <rPr>
            <sz val="9"/>
            <color indexed="81"/>
            <rFont val="ＭＳ Ｐゴシック"/>
            <family val="3"/>
            <charset val="128"/>
          </rPr>
          <t>・（介護予防）特定施設入居者生活介護指定日及び直近の指定日を入力してください。
・介護保険事業者は、6年ごとに指定の更新を受けなければ、指定の効力を失います。必ず更新の手続を行ってください。</t>
        </r>
      </text>
    </comment>
  </commentList>
</comments>
</file>

<file path=xl/comments2.xml><?xml version="1.0" encoding="utf-8"?>
<comments xmlns="http://schemas.openxmlformats.org/spreadsheetml/2006/main">
  <authors>
    <author>HOSTNAME</author>
  </authors>
  <commentList>
    <comment ref="I7" authorId="0" shapeId="0">
      <text>
        <r>
          <rPr>
            <sz val="9"/>
            <color indexed="81"/>
            <rFont val="ＭＳ Ｐゴシック"/>
            <family val="3"/>
            <charset val="128"/>
          </rPr>
          <t xml:space="preserve">建物全体が有料老人ホーム事業のみに使用される場合、全体面積と同じ数値を入力し、介護保険事業所やテナントなど、有料老人ホーム事業以外の用途を持つ施設があれば、その面積を除いた面積を入力してください。
</t>
        </r>
      </text>
    </comment>
    <comment ref="H9" authorId="0" shapeId="0">
      <text>
        <r>
          <rPr>
            <sz val="9"/>
            <color indexed="81"/>
            <rFont val="ＭＳ Ｐゴシック"/>
            <family val="3"/>
            <charset val="128"/>
          </rPr>
          <t>「その他」を選択した場合、必ず入力してください。</t>
        </r>
      </text>
    </comment>
    <comment ref="I12" authorId="0" shapeId="0">
      <text>
        <r>
          <rPr>
            <sz val="9"/>
            <color indexed="81"/>
            <rFont val="ＭＳ Ｐゴシック"/>
            <family val="3"/>
            <charset val="128"/>
          </rPr>
          <t>〇サ高住は選択してください。
〇有料は【省略】してください。</t>
        </r>
      </text>
    </comment>
    <comment ref="I14" authorId="0" shapeId="0">
      <text>
        <r>
          <rPr>
            <sz val="9"/>
            <color indexed="81"/>
            <rFont val="ＭＳ Ｐゴシック"/>
            <family val="3"/>
            <charset val="128"/>
          </rPr>
          <t>・有料は、実有効面積（トイレ、収納設備等を除く内法面積）を入力してください。
・サ高住は、登録している面積を入力してください。</t>
        </r>
      </text>
    </comment>
    <comment ref="K14" authorId="0" shapeId="0">
      <text>
        <r>
          <rPr>
            <sz val="9"/>
            <color indexed="81"/>
            <rFont val="ＭＳ Ｐゴシック"/>
            <family val="3"/>
            <charset val="128"/>
          </rPr>
          <t>・「部屋タイプ」の選択肢に該当がない場合、入力してください。
・感染症等に罹患する観点から、原則として１人１室としてください。
・１室に２人以上の者を入居させる場合には、内法面積で１人当り１０．６５平方メートル以上の確保に努めてください。
・相部屋を選択した場合、定員数を入力してください。
・相部屋がある場合、入居者の感染症等に対応するために「一時介護室」を設置してください。</t>
        </r>
      </text>
    </comment>
    <comment ref="E25" authorId="0" shapeId="0">
      <text>
        <r>
          <rPr>
            <sz val="9"/>
            <color indexed="81"/>
            <rFont val="ＭＳ Ｐゴシック"/>
            <family val="3"/>
            <charset val="128"/>
          </rPr>
          <t xml:space="preserve">個室は、居室内の浴室でなく、共用施設に設置するユニットバス等の個室を指します。
</t>
        </r>
      </text>
    </comment>
    <comment ref="K26" authorId="0" shapeId="0">
      <text>
        <r>
          <rPr>
            <sz val="9"/>
            <color indexed="81"/>
            <rFont val="ＭＳ Ｐゴシック"/>
            <family val="3"/>
            <charset val="128"/>
          </rPr>
          <t>「その他」を選択した場合、「浴室の種類、設置数」を入力してください。</t>
        </r>
      </text>
    </comment>
    <comment ref="K27" authorId="0" shapeId="0">
      <text>
        <r>
          <rPr>
            <sz val="9"/>
            <color indexed="81"/>
            <rFont val="ＭＳ Ｐゴシック"/>
            <family val="3"/>
            <charset val="128"/>
          </rPr>
          <t>共用施設内で対応可能な設備の有無を入力してください。</t>
        </r>
      </text>
    </comment>
    <comment ref="K33" authorId="0" shapeId="0">
      <text>
        <r>
          <rPr>
            <sz val="9"/>
            <color indexed="81"/>
            <rFont val="ＭＳ Ｐゴシック"/>
            <family val="3"/>
            <charset val="128"/>
          </rPr>
          <t>到着時間は、フロア動線が短い居室や長い居室も含めて、「○～○分」と入力してください。</t>
        </r>
      </text>
    </comment>
    <comment ref="D34" authorId="0" shapeId="0">
      <text>
        <r>
          <rPr>
            <sz val="9"/>
            <color indexed="81"/>
            <rFont val="ＭＳ Ｐゴシック"/>
            <family val="3"/>
            <charset val="128"/>
          </rPr>
          <t xml:space="preserve">入居者が利用することができる共用施設を入力してください。ただし、外部の方も利用できる施設の場合、景品表示法指定告示に従ってその旨を付記してください。
</t>
        </r>
      </text>
    </comment>
    <comment ref="G36" authorId="0" shapeId="0">
      <text>
        <r>
          <rPr>
            <sz val="9"/>
            <color indexed="81"/>
            <rFont val="ＭＳ Ｐゴシック"/>
            <family val="3"/>
            <charset val="128"/>
          </rPr>
          <t xml:space="preserve">「なし」を選択した場合、必ず入力してください。
</t>
        </r>
      </text>
    </comment>
  </commentList>
</comments>
</file>

<file path=xl/comments3.xml><?xml version="1.0" encoding="utf-8"?>
<comments xmlns="http://schemas.openxmlformats.org/spreadsheetml/2006/main">
  <authors>
    <author>HOSTNAME</author>
    <author>大阪府</author>
  </authors>
  <commentList>
    <comment ref="F3" authorId="0" shapeId="0">
      <text>
        <r>
          <rPr>
            <sz val="9"/>
            <color indexed="81"/>
            <rFont val="ＭＳ Ｐゴシック"/>
            <family val="3"/>
            <charset val="128"/>
          </rPr>
          <t>消費者にホームのアピール等を行う自由記述部分です。
特定は、運営規程の概要（目的、方針）を入力してください。</t>
        </r>
      </text>
    </comment>
    <comment ref="E7" authorId="0" shapeId="0">
      <text>
        <r>
          <rPr>
            <sz val="9"/>
            <color indexed="81"/>
            <rFont val="ＭＳ Ｐゴシック"/>
            <family val="3"/>
            <charset val="128"/>
          </rPr>
          <t>サービスの提供主体を選択してください。</t>
        </r>
      </text>
    </comment>
    <comment ref="F7" authorId="0" shapeId="0">
      <text>
        <r>
          <rPr>
            <sz val="9"/>
            <color indexed="81"/>
            <rFont val="ＭＳ Ｐゴシック"/>
            <family val="3"/>
            <charset val="128"/>
          </rPr>
          <t>「委託」を選択した場合、「委託業者名」を必ず入力してください。</t>
        </r>
      </text>
    </comment>
    <comment ref="F14" authorId="0" shapeId="0">
      <text>
        <r>
          <rPr>
            <sz val="9"/>
            <color indexed="81"/>
            <rFont val="ＭＳ Ｐゴシック"/>
            <family val="3"/>
            <charset val="128"/>
          </rPr>
          <t>〇サ高住は選択してください。（高齢者住まい法施行規則第11条参照）
〇有料は【省略】してください。
・資格について、介護職員基礎研修、ホームヘルパー1級、ホームヘルパー2級の資格保持者は、「介護職員初任者研修修了者」と入力してください。</t>
        </r>
      </text>
    </comment>
    <comment ref="F57" authorId="0" shapeId="0">
      <text>
        <r>
          <rPr>
            <sz val="9"/>
            <color indexed="81"/>
            <rFont val="ＭＳ Ｐゴシック"/>
            <family val="3"/>
            <charset val="128"/>
          </rPr>
          <t>契約上の職員配置比率を入力してください。
「５職員体制（特定施設入居者生活介護等の提供体制）」と一致させてください。</t>
        </r>
      </text>
    </comment>
    <comment ref="E80" authorId="0" shapeId="0">
      <text>
        <r>
          <rPr>
            <sz val="9"/>
            <color indexed="81"/>
            <rFont val="ＭＳ Ｐゴシック"/>
            <family val="3"/>
            <charset val="128"/>
          </rPr>
          <t xml:space="preserve">ホームが行う医療支援内容を選択します。このうち費用が発生するものは、（別添2）に金額等を明記してください。
</t>
        </r>
      </text>
    </comment>
    <comment ref="E81" authorId="0" shapeId="0">
      <text>
        <r>
          <rPr>
            <sz val="9"/>
            <color indexed="81"/>
            <rFont val="ＭＳ Ｐゴシック"/>
            <family val="3"/>
            <charset val="128"/>
          </rPr>
          <t>「医療支援」で「その他」を選択した場合、必ず入力してください。</t>
        </r>
      </text>
    </comment>
    <comment ref="F82" authorId="1" shapeId="0">
      <text>
        <r>
          <rPr>
            <sz val="9"/>
            <color indexed="81"/>
            <rFont val="ＭＳ Ｐゴシック"/>
            <family val="3"/>
            <charset val="128"/>
          </rPr>
          <t>・ホームから医療機関までの距離の入力は任意です。
・入力する際は、景品表示法指定告示に従い、ホームから医療機関までの距離を入力してください。</t>
        </r>
        <r>
          <rPr>
            <sz val="9"/>
            <color indexed="81"/>
            <rFont val="MS P ゴシック"/>
            <family val="3"/>
            <charset val="128"/>
          </rPr>
          <t xml:space="preserve">
</t>
        </r>
      </text>
    </comment>
    <comment ref="F84" authorId="1" shapeId="0">
      <text>
        <r>
          <rPr>
            <sz val="9"/>
            <color indexed="81"/>
            <rFont val="MS P ゴシック"/>
            <family val="3"/>
            <charset val="128"/>
          </rPr>
          <t>景品表示法指定告示に従い、協力医療機関の診療科目について入力してください。</t>
        </r>
      </text>
    </comment>
    <comment ref="F85" authorId="1" shapeId="0">
      <text>
        <r>
          <rPr>
            <sz val="9"/>
            <color indexed="81"/>
            <rFont val="ＭＳ Ｐゴシック"/>
            <family val="3"/>
            <charset val="128"/>
          </rPr>
          <t>景品表示法指定告示に従い、医療協力の具体的科目及び内容について入力してください。</t>
        </r>
        <r>
          <rPr>
            <sz val="9"/>
            <color indexed="81"/>
            <rFont val="MS P ゴシック"/>
            <family val="3"/>
            <charset val="128"/>
          </rPr>
          <t xml:space="preserve">
</t>
        </r>
      </text>
    </comment>
    <comment ref="B102" authorId="0" shapeId="0">
      <text>
        <r>
          <rPr>
            <sz val="9"/>
            <color indexed="81"/>
            <rFont val="ＭＳ Ｐゴシック"/>
            <family val="3"/>
            <charset val="128"/>
          </rPr>
          <t xml:space="preserve">該当する場合は入力してください。ただし、入居者の自己都合による住み替えは含みません。
</t>
        </r>
      </text>
    </comment>
    <comment ref="F103" authorId="0" shapeId="0">
      <text>
        <r>
          <rPr>
            <sz val="9"/>
            <color indexed="81"/>
            <rFont val="ＭＳ Ｐゴシック"/>
            <family val="3"/>
            <charset val="128"/>
          </rPr>
          <t>・介護居室から他の介護居室への住み替えを求める場合、「介護居室へ移る場合」を選択してください。
・一般居室間の場合、「その他」を選択し、下の行の「その他の場合」に内容を入力してください。</t>
        </r>
      </text>
    </comment>
    <comment ref="F106" authorId="0" shapeId="0">
      <text>
        <r>
          <rPr>
            <sz val="9"/>
            <color indexed="81"/>
            <rFont val="ＭＳ Ｐゴシック"/>
            <family val="3"/>
            <charset val="128"/>
          </rPr>
          <t xml:space="preserve">契約書の規定を入力してください。なお、専用居室間の住み替えでは、合意を得られないものは認められないことに注意してください。
</t>
        </r>
      </text>
    </comment>
    <comment ref="F108" authorId="0" shapeId="0">
      <text>
        <r>
          <rPr>
            <sz val="9"/>
            <color indexed="81"/>
            <rFont val="ＭＳ Ｐゴシック"/>
            <family val="3"/>
            <charset val="128"/>
          </rPr>
          <t xml:space="preserve">当初契約した居室の利用権が移る場合、その旨を入力してください。
</t>
        </r>
      </text>
    </comment>
    <comment ref="H110" authorId="0" shapeId="0">
      <text>
        <r>
          <rPr>
            <sz val="9"/>
            <color indexed="81"/>
            <rFont val="ＭＳ Ｐゴシック"/>
            <family val="3"/>
            <charset val="128"/>
          </rPr>
          <t>「あり」を選択した場合、「変更の内容」について必ず入力してください。</t>
        </r>
      </text>
    </comment>
    <comment ref="E119" authorId="0" shapeId="0">
      <text>
        <r>
          <rPr>
            <sz val="9"/>
            <color indexed="81"/>
            <rFont val="ＭＳ Ｐゴシック"/>
            <family val="3"/>
            <charset val="128"/>
          </rPr>
          <t>ホームは住まいであり、入居後に特定の療養管理や処置が必要となった場合、一般在宅と同じく医療保険を利用して入居を維持できます。仮に、ホームの看護職員では対応できない処置等があれば入力するよう努めてください。</t>
        </r>
      </text>
    </comment>
    <comment ref="E120" authorId="0" shapeId="0">
      <text>
        <r>
          <rPr>
            <sz val="9"/>
            <color indexed="81"/>
            <rFont val="ＭＳ Ｐゴシック"/>
            <family val="3"/>
            <charset val="128"/>
          </rPr>
          <t>入居契約書上の契約終了事由を入力してください。</t>
        </r>
      </text>
    </comment>
    <comment ref="G121" authorId="0" shapeId="0">
      <text>
        <r>
          <rPr>
            <sz val="9"/>
            <color indexed="81"/>
            <rFont val="ＭＳ Ｐゴシック"/>
            <family val="3"/>
            <charset val="128"/>
          </rPr>
          <t xml:space="preserve">入居契約規定との合致が必要です。仮に有期限契約の場合、「契約期間が満了した場合」等も入力してください。その上で、特に事業者からの契約解除の内容についての記載は、借家契約における事業者解約要件のような社会通念上で許容されている解約条件以外の、有料老人ホーム契約として特徴的な要件のみを例示（他に解除事由がある場合は「、等」を付記）してください。
</t>
        </r>
      </text>
    </comment>
    <comment ref="E126" authorId="0" shapeId="0">
      <text>
        <r>
          <rPr>
            <sz val="9"/>
            <color indexed="81"/>
            <rFont val="ＭＳ Ｐゴシック"/>
            <family val="3"/>
            <charset val="128"/>
          </rPr>
          <t>「届出又は登録した室数」にかかわらず、入居見込者数の最大を入力してください。</t>
        </r>
      </text>
    </comment>
  </commentList>
</comments>
</file>

<file path=xl/comments4.xml><?xml version="1.0" encoding="utf-8"?>
<comments xmlns="http://schemas.openxmlformats.org/spreadsheetml/2006/main">
  <authors>
    <author>HOSTNAME</author>
  </authors>
  <commentList>
    <comment ref="D6" authorId="0" shapeId="0">
      <text>
        <r>
          <rPr>
            <sz val="9"/>
            <color indexed="81"/>
            <rFont val="ＭＳ Ｐゴシック"/>
            <family val="3"/>
            <charset val="128"/>
          </rPr>
          <t>「５職員体制（職員の状況）」の常勤・非常勤人数との整合性を図ってください。
①非専従者の場合、常勤換算する時点で調整してください。
②介護付ホームで介護・看護職員については、「老企52号に基づく個別選択サービスを行う職員」、「自立者に対応する職員」がいる場合、常勤換算人数欄に内数を入力してください（特定施設の人員算定上で除外するため）。
※自立者対応職員の人数表示は、介護費等を受領しない場合にも必要です。
③外部委託する職種があればその旨を「兼務している職種名及び人数」に入力してください。（その場合、表の職員数には人数を入力しないで下さい。）</t>
        </r>
      </text>
    </comment>
    <comment ref="B24" authorId="0" shapeId="0">
      <text>
        <r>
          <rPr>
            <sz val="9"/>
            <color indexed="81"/>
            <rFont val="ＭＳ Ｐゴシック"/>
            <family val="3"/>
            <charset val="128"/>
          </rPr>
          <t>資格について、介護職員基礎研修、ホームヘルパー1級、ホームヘルパー2級の資格保持者は、「介護職員初任者研修修了者」に入力してください。</t>
        </r>
      </text>
    </comment>
    <comment ref="K26" authorId="0" shapeId="0">
      <text>
        <r>
          <rPr>
            <sz val="9"/>
            <color indexed="81"/>
            <rFont val="ＭＳ Ｐゴシック"/>
            <family val="3"/>
            <charset val="128"/>
          </rPr>
          <t xml:space="preserve">「認定特定行為業務従事者：２号研修（詳細は備考欄）」を選択した場合、「①届出している事業所名、②取得している資格内容等」について入力してください。
（例）
認定特定行為業務従事者（２号研修）喀痰吸引：
口腔内、鼻腔内、気管カニューレ内部
認定特定行為業務従事者（２号研修）経管栄養：
胃ろう又は腸ろう・経鼻
</t>
        </r>
      </text>
    </comment>
    <comment ref="B28" authorId="0" shapeId="0">
      <text>
        <r>
          <rPr>
            <sz val="9"/>
            <color indexed="81"/>
            <rFont val="ＭＳ Ｐゴシック"/>
            <family val="3"/>
            <charset val="128"/>
          </rPr>
          <t xml:space="preserve">・上記の表で書き分ける「常勤・非常勤」職員の区分に従って有資格者の状況を入力してください。
・1名で複数の資格を有する場合には重複した入力が可能です。
</t>
        </r>
      </text>
    </comment>
    <comment ref="I42" authorId="0" shapeId="0">
      <text>
        <r>
          <rPr>
            <sz val="9"/>
            <color indexed="81"/>
            <rFont val="ＭＳ Ｐゴシック"/>
            <family val="3"/>
            <charset val="128"/>
          </rPr>
          <t>宿直者を除き、夜勤者数と最少時人数を入力してください。景品表示法指定告示により、夜勤帯で最も手薄になる時間の職員数を表示する必要があります。仮に夜勤1名の場合、休憩時間等で持ち場を離れるため最少時は0名と入力してください。また、看護・介護職員1名ずつの場合、最少時はそれぞれ0名と入力してください。</t>
        </r>
      </text>
    </comment>
    <comment ref="B46" authorId="0" shapeId="0">
      <text>
        <r>
          <rPr>
            <sz val="9"/>
            <color indexed="81"/>
            <rFont val="ＭＳ Ｐゴシック"/>
            <family val="3"/>
            <charset val="128"/>
          </rPr>
          <t>「看護職員、介護職員、生活相談員」以外の職種（事務員・夜間警備員等）の場合、入力してください。　</t>
        </r>
      </text>
    </comment>
    <comment ref="K49" authorId="0" shapeId="0">
      <text>
        <r>
          <rPr>
            <sz val="9"/>
            <color indexed="81"/>
            <rFont val="ＭＳ Ｐゴシック"/>
            <family val="3"/>
            <charset val="128"/>
          </rPr>
          <t xml:space="preserve">契約上の職員配置比率を入力してください。
「４サービスの内容（介護サービスの内容）人員配置が手厚い介護サービスの実施」と一致させてください。
</t>
        </r>
      </text>
    </comment>
    <comment ref="B57" authorId="0" shapeId="0">
      <text>
        <r>
          <rPr>
            <sz val="9"/>
            <color indexed="81"/>
            <rFont val="ＭＳ Ｐゴシック"/>
            <family val="3"/>
            <charset val="128"/>
          </rPr>
          <t>・「５職員体制（職種別の職員数）」の常勤・非常勤人数との整合性を図ってください。</t>
        </r>
      </text>
    </comment>
  </commentList>
</comments>
</file>

<file path=xl/comments5.xml><?xml version="1.0" encoding="utf-8"?>
<comments xmlns="http://schemas.openxmlformats.org/spreadsheetml/2006/main">
  <authors>
    <author>HOSTNAME</author>
  </authors>
  <commentList>
    <comment ref="I5" authorId="0" shapeId="0">
      <text>
        <r>
          <rPr>
            <sz val="9"/>
            <color indexed="81"/>
            <rFont val="ＭＳ Ｐゴシック"/>
            <family val="3"/>
            <charset val="128"/>
          </rPr>
          <t>「選択方式」を選択した場合、必ず入力してください。
（例）全額前払い方式,一部前払い・一部月払い方式,月払い方式</t>
        </r>
      </text>
    </comment>
    <comment ref="H10" authorId="0" shapeId="0">
      <text>
        <r>
          <rPr>
            <sz val="9"/>
            <color indexed="81"/>
            <rFont val="ＭＳ Ｐゴシック"/>
            <family val="3"/>
            <charset val="128"/>
          </rPr>
          <t xml:space="preserve">食費、管理費などについて、長期不在時の減額制度がある場合にその有無と内容を入力してください。
</t>
        </r>
      </text>
    </comment>
    <comment ref="F26" authorId="0" shapeId="0">
      <text>
        <r>
          <rPr>
            <sz val="9"/>
            <color indexed="81"/>
            <rFont val="ＭＳ Ｐゴシック"/>
            <family val="3"/>
            <charset val="128"/>
          </rPr>
          <t>・「入居時点で必要な費用」がある場合、項目について入力してください。</t>
        </r>
      </text>
    </comment>
    <comment ref="B27" authorId="0" shapeId="0">
      <text>
        <r>
          <rPr>
            <sz val="9"/>
            <color indexed="81"/>
            <rFont val="ＭＳ Ｐゴシック"/>
            <family val="3"/>
            <charset val="128"/>
          </rPr>
          <t xml:space="preserve">
・月額費用が固定でない場合、「月額費用の合計」の横に（目安）と入力してください。</t>
        </r>
      </text>
    </comment>
    <comment ref="K27" authorId="0" shapeId="0">
      <text>
        <r>
          <rPr>
            <sz val="9"/>
            <color indexed="81"/>
            <rFont val="ＭＳ Ｐゴシック"/>
            <family val="3"/>
            <charset val="128"/>
          </rPr>
          <t>・相部屋の場合、原則として1人分の費用を入力してください。
・1人以上の費用を入力する場合、「月額費用の合計」の金額の横に（人数）を入力してください。</t>
        </r>
      </text>
    </comment>
    <comment ref="E35" authorId="0" shapeId="0">
      <text>
        <r>
          <rPr>
            <sz val="9"/>
            <color indexed="81"/>
            <rFont val="ＭＳ Ｐゴシック"/>
            <family val="3"/>
            <charset val="128"/>
          </rPr>
          <t>例示されている費用以外に月額費用があれば入力してください。
（例）（別添2）のとおり</t>
        </r>
      </text>
    </comment>
    <comment ref="G42" authorId="0" shapeId="0">
      <text>
        <r>
          <rPr>
            <sz val="9"/>
            <color indexed="81"/>
            <rFont val="ＭＳ Ｐゴシック"/>
            <family val="3"/>
            <charset val="128"/>
          </rPr>
          <t>・老人福祉法に基づき算定根拠を概括記載してください。なお、居室のタイプ等によって金額に幅がある場合、欄内で金額の範囲を書き分けてください。
・詳細の書き分けを行わない場合、重要事項説明書に料金表を添付するなどし、消費者との取引条件を全て明らかにしてください。</t>
        </r>
      </text>
    </comment>
    <comment ref="G44" authorId="0" shapeId="0">
      <text>
        <r>
          <rPr>
            <sz val="9"/>
            <color indexed="81"/>
            <rFont val="ＭＳ Ｐゴシック"/>
            <family val="3"/>
            <charset val="128"/>
          </rPr>
          <t>使途を入力してください。景品表示法指定告示に従ってすべて入力し、「等」で括らないようにしてください。</t>
        </r>
      </text>
    </comment>
    <comment ref="G48" authorId="0" shapeId="0">
      <text>
        <r>
          <rPr>
            <sz val="9"/>
            <color indexed="81"/>
            <rFont val="ＭＳ Ｐゴシック"/>
            <family val="3"/>
            <charset val="128"/>
          </rPr>
          <t>介護保険サービスの自己負担額は含みません。上乗せ介護費について入力してください。
【告示に従った積算根拠表示】
例えば、人員配置が手厚いとして介護サービスに関する費用を徴収する場合にあっては、
①要介護者等の人数に応じた介護職員等の数
②当該費用及び徴収方法
③さらに特定施設の人員過配置費用の場合、「介護保険給付及び利用者負担分による収入によってカバーできない額に充当するものとして合理的な積算根拠に基づいている」、ことについての概括的記載が義務です（月払いの場合も同じ）。
を入力してください。</t>
        </r>
      </text>
    </comment>
    <comment ref="G51" authorId="0" shapeId="0">
      <text>
        <r>
          <rPr>
            <sz val="9"/>
            <color indexed="81"/>
            <rFont val="ＭＳ Ｐゴシック"/>
            <family val="3"/>
            <charset val="128"/>
          </rPr>
          <t>例示されている費用以外に月額費用があれば入力してください。</t>
        </r>
      </text>
    </comment>
    <comment ref="B59" authorId="0" shapeId="0">
      <text>
        <r>
          <rPr>
            <sz val="9"/>
            <color indexed="81"/>
            <rFont val="ＭＳ Ｐゴシック"/>
            <family val="3"/>
            <charset val="128"/>
          </rPr>
          <t xml:space="preserve">・家賃以外の前払金を受領する場合、本欄内で書き分けてください。
・家賃の算定根拠は老人福祉法、介護サービス費用は景品表示法指定告示にそれぞれ従ってください。
</t>
        </r>
      </text>
    </comment>
    <comment ref="J62" authorId="0" shapeId="0">
      <text>
        <r>
          <rPr>
            <sz val="9"/>
            <color indexed="81"/>
            <rFont val="ＭＳ Ｐゴシック"/>
            <family val="3"/>
            <charset val="128"/>
          </rPr>
          <t>老人福祉法施行規則に従い「入居日の翌日」としてください。</t>
        </r>
      </text>
    </comment>
    <comment ref="J63" authorId="0" shapeId="0">
      <text>
        <r>
          <rPr>
            <sz val="9"/>
            <color indexed="81"/>
            <rFont val="ＭＳ Ｐゴシック"/>
            <family val="3"/>
            <charset val="128"/>
          </rPr>
          <t>契約方式によって異なる場合は欄内で書き分けてください。</t>
        </r>
      </text>
    </comment>
    <comment ref="J67" authorId="0" shapeId="0">
      <text>
        <r>
          <rPr>
            <sz val="9"/>
            <color indexed="81"/>
            <rFont val="ＭＳ Ｐゴシック"/>
            <family val="3"/>
            <charset val="128"/>
          </rPr>
          <t>老人福祉法施行規則に従って入力してください。</t>
        </r>
      </text>
    </comment>
    <comment ref="J68" authorId="0" shapeId="0">
      <text>
        <r>
          <rPr>
            <sz val="9"/>
            <color indexed="81"/>
            <rFont val="ＭＳ Ｐゴシック"/>
            <family val="3"/>
            <charset val="128"/>
          </rPr>
          <t>「１、２、３、４」を選択した場合、具体的な名称を入力してください。</t>
        </r>
      </text>
    </comment>
  </commentList>
</comments>
</file>

<file path=xl/comments6.xml><?xml version="1.0" encoding="utf-8"?>
<comments xmlns="http://schemas.openxmlformats.org/spreadsheetml/2006/main">
  <authors>
    <author>HOSTNAME</author>
  </authors>
  <commentList>
    <comment ref="B21" authorId="0" shapeId="0">
      <text>
        <r>
          <rPr>
            <sz val="9"/>
            <color indexed="81"/>
            <rFont val="ＭＳ Ｐゴシック"/>
            <family val="3"/>
            <charset val="128"/>
          </rPr>
          <t>経管栄養には、胃ろうと腸ろう、経鼻経管を含みます。</t>
        </r>
      </text>
    </comment>
    <comment ref="B26" authorId="0" shapeId="0">
      <text>
        <r>
          <rPr>
            <sz val="9"/>
            <color indexed="81"/>
            <rFont val="ＭＳ Ｐゴシック"/>
            <family val="3"/>
            <charset val="128"/>
          </rPr>
          <t xml:space="preserve">男性：20（男性入居者）/60（全入居者）×100≒33%
女性：40（女性入居者）/60（全入居者）×100≒67%
</t>
        </r>
      </text>
    </comment>
    <comment ref="J27" authorId="0" shapeId="0">
      <text>
        <r>
          <rPr>
            <sz val="9"/>
            <color indexed="81"/>
            <rFont val="ＭＳ Ｐゴシック"/>
            <family val="3"/>
            <charset val="128"/>
          </rPr>
          <t>・平均介護度の算出方法は、以下のとおりです。
（要支援1）＝0.375、（要支援2）＝0.375、
（要介護1）＝1、（要介護2）＝2、（要介護3）＝3、
（要介護4）＝4、（要介護5）＝5
・平均介護度は、小数点第3位を四捨五入してください。
【計算式】
（　　要介護・要支援　　）　（入居者数）　　　　（計）
（　　 自立 　 ）　 0          ×　１５人　　　　＝　    ０
（要支援1・2）０．３７５　 ×　１５人　　　　＝５．６２５
（　要介護1　）　 １　　　　×　　２人　　　　＝ 　　 ２　
（　要介護2　）　 ２　　　　×　　５人　　　　＝　　１０　
（　要介護3　） 　３　　　　×　　８人　　　　＝　　２４　
（　要介護4　） 　４　　　　×　１０人　　　　＝　　４０　
（　要介護5　） 　</t>
        </r>
        <r>
          <rPr>
            <u/>
            <sz val="9"/>
            <color indexed="81"/>
            <rFont val="ＭＳ Ｐゴシック"/>
            <family val="3"/>
            <charset val="128"/>
          </rPr>
          <t>５　　　　×　　５人　　　　＝　　２５　　　　</t>
        </r>
        <r>
          <rPr>
            <sz val="9"/>
            <color indexed="81"/>
            <rFont val="ＭＳ Ｐゴシック"/>
            <family val="3"/>
            <charset val="128"/>
          </rPr>
          <t xml:space="preserve">
（合計)　　　　　　　　　　　　　  ６０人　 　　　  １０６．６２５
【平均介護度】
　１０６．６２５（合計）／６０人（入居者数合計）≒１．７８</t>
        </r>
        <r>
          <rPr>
            <sz val="9"/>
            <color indexed="10"/>
            <rFont val="ＭＳ Ｐゴシック"/>
            <family val="3"/>
            <charset val="128"/>
          </rPr>
          <t>　</t>
        </r>
      </text>
    </comment>
    <comment ref="B29" authorId="0" shapeId="0">
      <text>
        <r>
          <rPr>
            <sz val="9"/>
            <color indexed="81"/>
            <rFont val="ＭＳ Ｐゴシック"/>
            <family val="3"/>
            <charset val="128"/>
          </rPr>
          <t>すべての入居契約終了者の状況について入力した上で、事業主体、入居者双方から入居契約を解除した理由を入力してください。</t>
        </r>
      </text>
    </comment>
  </commentList>
</comments>
</file>

<file path=xl/comments7.xml><?xml version="1.0" encoding="utf-8"?>
<comments xmlns="http://schemas.openxmlformats.org/spreadsheetml/2006/main">
  <authors>
    <author>HOSTNAME</author>
  </authors>
  <commentList>
    <comment ref="F9" authorId="0" shapeId="0">
      <text>
        <r>
          <rPr>
            <sz val="9"/>
            <color indexed="81"/>
            <rFont val="ＭＳ Ｐゴシック"/>
            <family val="3"/>
            <charset val="128"/>
          </rPr>
          <t>所在市町村（保険者）の窓口を入力してください。</t>
        </r>
      </text>
    </comment>
    <comment ref="F13" authorId="0" shapeId="0">
      <text>
        <r>
          <rPr>
            <sz val="9"/>
            <color indexed="81"/>
            <rFont val="ＭＳ Ｐゴシック"/>
            <family val="3"/>
            <charset val="128"/>
          </rPr>
          <t>大阪府国民健康保険団体連合会にFAXはありません。</t>
        </r>
      </text>
    </comment>
    <comment ref="F17" authorId="0" shapeId="0">
      <text>
        <r>
          <rPr>
            <sz val="9"/>
            <color indexed="81"/>
            <rFont val="ＭＳ Ｐゴシック"/>
            <family val="3"/>
            <charset val="128"/>
          </rPr>
          <t xml:space="preserve">有料の所管庁の窓口を入力してください。
</t>
        </r>
      </text>
    </comment>
    <comment ref="F21" authorId="0" shapeId="0">
      <text>
        <r>
          <rPr>
            <sz val="9"/>
            <color indexed="81"/>
            <rFont val="ＭＳ Ｐゴシック"/>
            <family val="3"/>
            <charset val="128"/>
          </rPr>
          <t>〇サ高住の所管庁の窓口を入力してください。
〇有料は【省略】してください。
　大阪府都市整備部住宅建築局居住企画課
　住宅施策推進グループ
　℡06-6210-9711 FAX 06-6210-9712　
　大阪府福祉部介護事業者課施設指導グループ
　℡06－6944－2675 FAX 06-6944-6670　</t>
        </r>
      </text>
    </comment>
    <comment ref="F25" authorId="0" shapeId="0">
      <text>
        <r>
          <rPr>
            <sz val="9"/>
            <color indexed="81"/>
            <rFont val="ＭＳ Ｐゴシック"/>
            <family val="3"/>
            <charset val="128"/>
          </rPr>
          <t>・ホームの所管庁の窓口を入力してください。
　</t>
        </r>
      </text>
    </comment>
    <comment ref="B40" authorId="0" shapeId="0">
      <text>
        <r>
          <rPr>
            <sz val="9"/>
            <color indexed="81"/>
            <rFont val="ＭＳ Ｐゴシック"/>
            <family val="3"/>
            <charset val="128"/>
          </rPr>
          <t xml:space="preserve">それぞれについて直近で実施した内容について入力してください。
</t>
        </r>
      </text>
    </comment>
    <comment ref="F41" authorId="0" shapeId="0">
      <text>
        <r>
          <rPr>
            <sz val="9"/>
            <color indexed="81"/>
            <rFont val="ＭＳ Ｐゴシック"/>
            <family val="3"/>
            <charset val="128"/>
          </rPr>
          <t>利用者アンケート調査、意見箱等利用者の意見等を把握する取組内容を入力してください。</t>
        </r>
      </text>
    </comment>
  </commentList>
</comments>
</file>

<file path=xl/comments8.xml><?xml version="1.0" encoding="utf-8"?>
<comments xmlns="http://schemas.openxmlformats.org/spreadsheetml/2006/main">
  <authors>
    <author>HOSTNAME</author>
    <author>大阪府</author>
  </authors>
  <commentList>
    <comment ref="H5" authorId="0" shapeId="0">
      <text>
        <r>
          <rPr>
            <sz val="9"/>
            <color indexed="81"/>
            <rFont val="ＭＳ Ｐゴシック"/>
            <family val="3"/>
            <charset val="128"/>
          </rPr>
          <t xml:space="preserve">運営懇談会を設置せずに代替措置を講じる場合は、門真市の設置運営指導指針規定に従って入力してください。
（参考・指針抜粋）
ただし、入居定員が少ないなどの理由により、運営懇談会の設置が困難なときは、地域との定期的な交流が確保されていることや、入居者の家族との個別の連絡体制が確保されていることなどの代替となる措置があり、かつ、当該措置が運営懇談会の代替になるものとして入居者への説明を行っている場合にあっては、この限りでない。
</t>
        </r>
      </text>
    </comment>
    <comment ref="E24" authorId="0" shapeId="0">
      <text>
        <r>
          <rPr>
            <sz val="9"/>
            <color indexed="81"/>
            <rFont val="ＭＳ Ｐゴシック"/>
            <family val="3"/>
            <charset val="128"/>
          </rPr>
          <t>具体的な内容を入力してください。</t>
        </r>
      </text>
    </comment>
    <comment ref="E25" authorId="0" shapeId="0">
      <text>
        <r>
          <rPr>
            <sz val="9"/>
            <color indexed="81"/>
            <rFont val="ＭＳ Ｐゴシック"/>
            <family val="3"/>
            <charset val="128"/>
          </rPr>
          <t>・具体的な内容を入力してください。
門真市への事故報告は、「有料老人ホームでの事故発生時の報告等の取扱い」に基づいて報告してください。
・緊急事態について想定し、取り決めてください。
例えば、
・入居者の緊急事態は何を指すのか？（例：３７度以上の熱、救急搬送時等）
・誰に連絡したらいいのか？（例：長男、長男がいない場合次男、あるいは両方等）</t>
        </r>
      </text>
    </comment>
    <comment ref="E26" authorId="1" shapeId="0">
      <text>
        <r>
          <rPr>
            <sz val="9"/>
            <color indexed="81"/>
            <rFont val="MS P ゴシック"/>
            <family val="3"/>
            <charset val="128"/>
          </rPr>
          <t>○用途区分が「有料老人ホーム」であり、条例施行（Ｈ５年）以降に建築確認申請された施設は、適合審査対象です。
○用途区分が「有料老人ホーム」以外の施設の場合、用途によっては不適合の可能性がありますので、条例に適合しているかご確認ください。
○条例施行（Ｈ５年）前に建築確認申請され、以降増改築等による建築確認を受けていない施設は、左側は空白、右側にその旨を記載してください。</t>
        </r>
      </text>
    </comment>
    <comment ref="E29" authorId="0" shapeId="0">
      <text>
        <r>
          <rPr>
            <sz val="9"/>
            <color indexed="81"/>
            <rFont val="ＭＳ Ｐゴシック"/>
            <family val="3"/>
            <charset val="128"/>
          </rPr>
          <t>「あり」を選択した場合、必ず入力してください。
（例）有料の居室面積13㎡未満
　　　廊下幅1.8m未満
　　　建築用途区分が「児童福祉施設等」</t>
        </r>
      </text>
    </comment>
    <comment ref="G31" authorId="0" shapeId="0">
      <text>
        <r>
          <rPr>
            <sz val="9"/>
            <color indexed="81"/>
            <rFont val="ＭＳ Ｐゴシック"/>
            <family val="3"/>
            <charset val="128"/>
          </rPr>
          <t>「適合している」を選択した場合、必ず入力してください。</t>
        </r>
      </text>
    </comment>
    <comment ref="E35" authorId="0" shapeId="0">
      <text>
        <r>
          <rPr>
            <sz val="9"/>
            <color indexed="81"/>
            <rFont val="ＭＳ Ｐゴシック"/>
            <family val="3"/>
            <charset val="128"/>
          </rPr>
          <t>不適合事項で「あり」を選択した場合、必ず入力してください。
（例）
「合致しない事項の内容」運営懇談会の開催を行っていない。
「代替措置等の内容」今年度は、入居者等に入居者・サービス提供の状況、家賃等の金銭、収支状況等を文書にて通知を予定している。来年度は、実施できる体制を整えて、開催を予定している。
「不適合事項がある場合の入居者への説明」入居者及びご家族へ契約前、契約時に、不適合事項及び代替措置等について説明している。</t>
        </r>
      </text>
    </comment>
  </commentList>
</comments>
</file>

<file path=xl/comments9.xml><?xml version="1.0" encoding="utf-8"?>
<comments xmlns="http://schemas.openxmlformats.org/spreadsheetml/2006/main">
  <authors>
    <author>HOSTNAME</author>
  </authors>
  <commentList>
    <comment ref="B1" authorId="0" shapeId="0">
      <text>
        <r>
          <rPr>
            <sz val="9"/>
            <color indexed="81"/>
            <rFont val="ＭＳ Ｐゴシック"/>
            <family val="3"/>
            <charset val="128"/>
          </rPr>
          <t>実際に行っているサービスに応じて、項目の追加・削除等を行ってください。</t>
        </r>
      </text>
    </comment>
    <comment ref="D4" authorId="0" shapeId="0">
      <text>
        <r>
          <rPr>
            <sz val="9"/>
            <color indexed="81"/>
            <rFont val="ＭＳ Ｐゴシック"/>
            <family val="3"/>
            <charset val="128"/>
          </rPr>
          <t>「あり」を選択したときは、「料金」の項目に、
①　個別サービスの利用料が全額月額費に含まれる場合は、「月額費に含む」を入力してください。
②一部月額費に含まれる場合は、「月額費に含まれる範囲」を入力し、
「備考」の項目に、「月額費に含まれない範囲」及び「１回あたりの金額」も併せて入力してください。
③　月額費に含まれない場合は、「１回あたりの金額」を入力してください。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<sst xmlns="http://schemas.openxmlformats.org/spreadsheetml/2006/main" count="1539" uniqueCount="1068">
  <si>
    <t>＜居宅サービス＞</t>
    <rPh sb="1" eb="3">
      <t>キョタク</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</si>
  <si>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</si>
  <si>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</si>
  <si>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</si>
  <si>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2"/>
  </si>
  <si>
    <t>居宅療養管理指導</t>
    <rPh sb="0" eb="2">
      <t>キョタク</t>
    </rPh>
    <rPh sb="2" eb="4">
      <t>リョウヨウ</t>
    </rPh>
    <rPh sb="4" eb="6">
      <t>カンリ</t>
    </rPh>
    <rPh sb="6" eb="8">
      <t>シドウ</t>
    </rPh>
    <phoneticPr fontId="2"/>
  </si>
  <si>
    <t>通所介護</t>
    <rPh sb="0" eb="2">
      <t>ツウショ</t>
    </rPh>
    <rPh sb="2" eb="4">
      <t>カイゴ</t>
    </rPh>
    <phoneticPr fontId="2"/>
  </si>
  <si>
    <t>通所リハビリテーション</t>
    <rPh sb="0" eb="2">
      <t>ツウショ</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</si>
  <si>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</si>
  <si>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</si>
  <si>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特定施設入居者生活介護</t>
    <rPh sb="0" eb="2">
      <t>トクテイ</t>
    </rPh>
    <rPh sb="2" eb="4">
      <t>シセツ</t>
    </rPh>
    <rPh sb="4" eb="7">
      <t>ニュウキョシャ</t>
    </rPh>
    <rPh sb="7" eb="9">
      <t>セイカツ</t>
    </rPh>
    <rPh sb="9" eb="11">
      <t>カイゴ</t>
    </rPh>
    <phoneticPr fontId="2"/>
  </si>
  <si>
    <t>福祉用具貸与</t>
    <rPh sb="0" eb="2">
      <t>フクシ</t>
    </rPh>
    <rPh sb="2" eb="4">
      <t>ヨウグ</t>
    </rPh>
    <rPh sb="4" eb="6">
      <t>タイヨ</t>
    </rPh>
    <phoneticPr fontId="2"/>
  </si>
  <si>
    <t>特定福祉用具販売</t>
    <rPh sb="0" eb="2">
      <t>トクテイ</t>
    </rPh>
    <rPh sb="2" eb="4">
      <t>フクシ</t>
    </rPh>
    <rPh sb="4" eb="6">
      <t>ヨウグ</t>
    </rPh>
    <rPh sb="6" eb="8">
      <t>ハンバイ</t>
    </rPh>
    <phoneticPr fontId="2"/>
  </si>
  <si>
    <t>＜地域密着型サービス＞</t>
    <rPh sb="1" eb="3">
      <t>チイキ</t>
    </rPh>
    <rPh sb="3" eb="5">
      <t>ミッチャク</t>
    </rPh>
    <rPh sb="5" eb="6">
      <t>ガタ</t>
    </rPh>
    <phoneticPr fontId="2"/>
  </si>
  <si>
    <t>夜間対応型訪問介護</t>
    <rPh sb="0" eb="2">
      <t>ヤカン</t>
    </rPh>
    <rPh sb="2" eb="4">
      <t>タイオウ</t>
    </rPh>
    <rPh sb="4" eb="5">
      <t>ガタ</t>
    </rPh>
    <rPh sb="5" eb="7">
      <t>ホウモン</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</si>
  <si>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</si>
  <si>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</si>
  <si>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2"/>
  </si>
  <si>
    <t>＜居宅介護予防サービス＞</t>
    <rPh sb="1" eb="3">
      <t>キョタク</t>
    </rPh>
    <rPh sb="3" eb="5">
      <t>カイゴ</t>
    </rPh>
    <rPh sb="5" eb="7">
      <t>ヨボウ</t>
    </rPh>
    <phoneticPr fontId="2"/>
  </si>
  <si>
    <t>介護予防訪問介護</t>
    <rPh sb="0" eb="2">
      <t>カイゴ</t>
    </rPh>
    <rPh sb="2" eb="4">
      <t>ヨボウ</t>
    </rPh>
    <rPh sb="4" eb="6">
      <t>ホウモン</t>
    </rPh>
    <rPh sb="6" eb="8">
      <t>カイゴ</t>
    </rPh>
    <phoneticPr fontId="2"/>
  </si>
  <si>
    <t>介護予防訪問入浴介護</t>
    <rPh sb="0" eb="2">
      <t>カイゴ</t>
    </rPh>
    <rPh sb="2" eb="4">
      <t>ヨボウ</t>
    </rPh>
    <rPh sb="4" eb="6">
      <t>ホウモン</t>
    </rPh>
    <rPh sb="6" eb="8">
      <t>ニュウヨク</t>
    </rPh>
    <rPh sb="8" eb="10">
      <t>カイゴ</t>
    </rPh>
    <phoneticPr fontId="2"/>
  </si>
  <si>
    <t>介護予防訪問看護</t>
    <rPh sb="0" eb="2">
      <t>カイゴ</t>
    </rPh>
    <rPh sb="2" eb="4">
      <t>ヨボウ</t>
    </rPh>
    <rPh sb="4" eb="6">
      <t>ホウモン</t>
    </rPh>
    <rPh sb="6" eb="8">
      <t>カンゴ</t>
    </rPh>
    <phoneticPr fontId="2"/>
  </si>
  <si>
    <t>介護予防訪問リハビリテーション</t>
    <rPh sb="0" eb="2">
      <t>カイゴ</t>
    </rPh>
    <rPh sb="2" eb="4">
      <t>ヨボウ</t>
    </rPh>
    <rPh sb="4" eb="6">
      <t>ホウモン</t>
    </rPh>
    <phoneticPr fontId="2"/>
  </si>
  <si>
    <t>介護予防居宅療養管理指導</t>
    <rPh sb="0" eb="2">
      <t>カイゴ</t>
    </rPh>
    <rPh sb="2" eb="4">
      <t>ヨボウ</t>
    </rPh>
    <rPh sb="4" eb="6">
      <t>キョタク</t>
    </rPh>
    <rPh sb="6" eb="8">
      <t>リョウヨウ</t>
    </rPh>
    <rPh sb="8" eb="10">
      <t>カンリ</t>
    </rPh>
    <rPh sb="10" eb="12">
      <t>シドウ</t>
    </rPh>
    <phoneticPr fontId="2"/>
  </si>
  <si>
    <t>介護予防通所介護</t>
    <rPh sb="0" eb="2">
      <t>カイゴ</t>
    </rPh>
    <rPh sb="2" eb="4">
      <t>ヨボウ</t>
    </rPh>
    <rPh sb="4" eb="6">
      <t>ツウショ</t>
    </rPh>
    <rPh sb="6" eb="8">
      <t>カイゴ</t>
    </rPh>
    <phoneticPr fontId="2"/>
  </si>
  <si>
    <t>介護予防通所リハビリテーション</t>
    <rPh sb="0" eb="2">
      <t>カイゴ</t>
    </rPh>
    <rPh sb="2" eb="4">
      <t>ヨボウ</t>
    </rPh>
    <rPh sb="4" eb="6">
      <t>ツウショ</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</si>
  <si>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</si>
  <si>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</si>
  <si>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介護予防福祉用具貸与</t>
    <rPh sb="0" eb="2">
      <t>カイゴ</t>
    </rPh>
    <rPh sb="2" eb="4">
      <t>ヨボウ</t>
    </rPh>
    <rPh sb="4" eb="6">
      <t>フクシ</t>
    </rPh>
    <rPh sb="6" eb="8">
      <t>ヨウグ</t>
    </rPh>
    <rPh sb="8" eb="10">
      <t>タイヨ</t>
    </rPh>
    <phoneticPr fontId="2"/>
  </si>
  <si>
    <t>特定介護予防福祉用具販売</t>
    <rPh sb="0" eb="2">
      <t>トクテイ</t>
    </rPh>
    <rPh sb="2" eb="4">
      <t>カイゴ</t>
    </rPh>
    <rPh sb="4" eb="6">
      <t>ヨボウ</t>
    </rPh>
    <rPh sb="6" eb="8">
      <t>フクシ</t>
    </rPh>
    <rPh sb="8" eb="10">
      <t>ヨウグ</t>
    </rPh>
    <rPh sb="10" eb="12">
      <t>ハンバイ</t>
    </rPh>
    <phoneticPr fontId="2"/>
  </si>
  <si>
    <t>＜地域密着型介護予防サービス＞</t>
    <rPh sb="1" eb="3">
      <t>チイキ</t>
    </rPh>
    <rPh sb="3" eb="5">
      <t>ミッチャク</t>
    </rPh>
    <rPh sb="5" eb="6">
      <t>ガタ</t>
    </rPh>
    <rPh sb="6" eb="8">
      <t>カイゴ</t>
    </rPh>
    <rPh sb="8" eb="10">
      <t>ヨボウ</t>
    </rPh>
    <phoneticPr fontId="2"/>
  </si>
  <si>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</si>
  <si>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</si>
  <si>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</si>
  <si>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＜介護保険施設＞</t>
    <rPh sb="1" eb="3">
      <t>カイゴ</t>
    </rPh>
    <rPh sb="3" eb="5">
      <t>ホケン</t>
    </rPh>
    <rPh sb="5" eb="7">
      <t>シセツ</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</si>
  <si>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</si>
  <si>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</si>
  <si>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</si>
  <si>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事業所の名称</t>
    <rPh sb="0" eb="3">
      <t>ジギョウショ</t>
    </rPh>
    <rPh sb="4" eb="6">
      <t>メイショウ</t>
    </rPh>
    <phoneticPr fontId="2"/>
  </si>
  <si>
    <t>名称</t>
    <rPh sb="0" eb="2">
      <t>メイショウ</t>
    </rPh>
    <phoneticPr fontId="2"/>
  </si>
  <si>
    <t>電話番号</t>
    <rPh sb="0" eb="2">
      <t>デンワ</t>
    </rPh>
    <rPh sb="2" eb="4">
      <t>バンゴウ</t>
    </rPh>
    <phoneticPr fontId="2"/>
  </si>
  <si>
    <t>常勤</t>
    <rPh sb="0" eb="2">
      <t>ジョウキン</t>
    </rPh>
    <phoneticPr fontId="2"/>
  </si>
  <si>
    <t>合計</t>
    <rPh sb="0" eb="2">
      <t>ゴウケイ</t>
    </rPh>
    <phoneticPr fontId="2"/>
  </si>
  <si>
    <t>非常勤</t>
    <rPh sb="0" eb="3">
      <t>ヒジョウキン</t>
    </rPh>
    <phoneticPr fontId="2"/>
  </si>
  <si>
    <t>生活相談員</t>
    <rPh sb="0" eb="2">
      <t>セイカツ</t>
    </rPh>
    <rPh sb="2" eb="5">
      <t>ソウダンイン</t>
    </rPh>
    <phoneticPr fontId="2"/>
  </si>
  <si>
    <t>介護職員</t>
    <rPh sb="0" eb="2">
      <t>カイゴ</t>
    </rPh>
    <rPh sb="2" eb="4">
      <t>ショクイン</t>
    </rPh>
    <phoneticPr fontId="2"/>
  </si>
  <si>
    <t>計画作成担当者</t>
    <rPh sb="0" eb="2">
      <t>ケイカク</t>
    </rPh>
    <rPh sb="2" eb="4">
      <t>サクセイ</t>
    </rPh>
    <rPh sb="4" eb="7">
      <t>タントウシャ</t>
    </rPh>
    <phoneticPr fontId="2"/>
  </si>
  <si>
    <t>居室利用権の取扱い</t>
    <rPh sb="0" eb="2">
      <t>キョシツ</t>
    </rPh>
    <rPh sb="2" eb="5">
      <t>リヨウケン</t>
    </rPh>
    <rPh sb="6" eb="8">
      <t>トリアツカ</t>
    </rPh>
    <phoneticPr fontId="2"/>
  </si>
  <si>
    <t>その他</t>
    <rPh sb="2" eb="3">
      <t>タ</t>
    </rPh>
    <phoneticPr fontId="2"/>
  </si>
  <si>
    <t>留意事項</t>
    <rPh sb="0" eb="2">
      <t>リュウイ</t>
    </rPh>
    <rPh sb="2" eb="4">
      <t>ジコウ</t>
    </rPh>
    <phoneticPr fontId="2"/>
  </si>
  <si>
    <t>契約の解除の内容</t>
    <rPh sb="0" eb="2">
      <t>ケイヤク</t>
    </rPh>
    <rPh sb="3" eb="5">
      <t>カイジョ</t>
    </rPh>
    <rPh sb="6" eb="8">
      <t>ナイヨウ</t>
    </rPh>
    <phoneticPr fontId="2"/>
  </si>
  <si>
    <t>自立</t>
    <rPh sb="0" eb="2">
      <t>ジリツ</t>
    </rPh>
    <phoneticPr fontId="2"/>
  </si>
  <si>
    <t>社会福祉施設</t>
    <rPh sb="0" eb="2">
      <t>シャカイ</t>
    </rPh>
    <rPh sb="2" eb="4">
      <t>フクシ</t>
    </rPh>
    <rPh sb="4" eb="6">
      <t>シセツ</t>
    </rPh>
    <phoneticPr fontId="2"/>
  </si>
  <si>
    <t>医療機関</t>
    <rPh sb="0" eb="2">
      <t>イリョウ</t>
    </rPh>
    <rPh sb="2" eb="4">
      <t>キカン</t>
    </rPh>
    <phoneticPr fontId="2"/>
  </si>
  <si>
    <t>自宅等</t>
    <rPh sb="0" eb="2">
      <t>ジタク</t>
    </rPh>
    <rPh sb="2" eb="3">
      <t>トウ</t>
    </rPh>
    <phoneticPr fontId="2"/>
  </si>
  <si>
    <t>男性</t>
    <rPh sb="0" eb="2">
      <t>ダンセイ</t>
    </rPh>
    <phoneticPr fontId="2"/>
  </si>
  <si>
    <t>居室の状況</t>
    <rPh sb="0" eb="2">
      <t>キョシツ</t>
    </rPh>
    <rPh sb="3" eb="5">
      <t>ジョウキョウ</t>
    </rPh>
    <phoneticPr fontId="2"/>
  </si>
  <si>
    <t>平日</t>
    <rPh sb="0" eb="2">
      <t>ヘイジツ</t>
    </rPh>
    <phoneticPr fontId="2"/>
  </si>
  <si>
    <t>土曜</t>
    <rPh sb="0" eb="2">
      <t>ドヨウ</t>
    </rPh>
    <phoneticPr fontId="2"/>
  </si>
  <si>
    <t>日曜・祝日</t>
    <rPh sb="0" eb="2">
      <t>ニチヨウ</t>
    </rPh>
    <rPh sb="3" eb="5">
      <t>シュクジツ</t>
    </rPh>
    <phoneticPr fontId="2"/>
  </si>
  <si>
    <t>食費</t>
    <rPh sb="0" eb="2">
      <t>ショクヒ</t>
    </rPh>
    <phoneticPr fontId="2"/>
  </si>
  <si>
    <t>様</t>
    <rPh sb="0" eb="1">
      <t>サマ</t>
    </rPh>
    <phoneticPr fontId="2"/>
  </si>
  <si>
    <t>所属・職名</t>
    <rPh sb="0" eb="2">
      <t>ショゾク</t>
    </rPh>
    <rPh sb="3" eb="5">
      <t>ショクメイ</t>
    </rPh>
    <phoneticPr fontId="2"/>
  </si>
  <si>
    <t>記入年月日</t>
    <rPh sb="0" eb="2">
      <t>キニュウ</t>
    </rPh>
    <rPh sb="2" eb="5">
      <t>ネンガッピ</t>
    </rPh>
    <phoneticPr fontId="2"/>
  </si>
  <si>
    <t>小規模多機能型居宅介護</t>
    <rPh sb="0" eb="3">
      <t>ショウキボ</t>
    </rPh>
    <rPh sb="3" eb="6">
      <t>タキノウ</t>
    </rPh>
    <rPh sb="6" eb="7">
      <t>ガタ</t>
    </rPh>
    <rPh sb="7" eb="9">
      <t>キョタク</t>
    </rPh>
    <rPh sb="9" eb="11">
      <t>カイゴ</t>
    </rPh>
    <phoneticPr fontId="2"/>
  </si>
  <si>
    <t>入居者の状況</t>
    <rPh sb="0" eb="3">
      <t>ニュウキョシャ</t>
    </rPh>
    <rPh sb="4" eb="6">
      <t>ジョウキョウ</t>
    </rPh>
    <phoneticPr fontId="2"/>
  </si>
  <si>
    <t>損害賠償責任保険の加入状況</t>
    <rPh sb="0" eb="2">
      <t>ソンガイ</t>
    </rPh>
    <rPh sb="2" eb="4">
      <t>バイショウ</t>
    </rPh>
    <rPh sb="4" eb="6">
      <t>セキニン</t>
    </rPh>
    <rPh sb="6" eb="8">
      <t>ホケン</t>
    </rPh>
    <rPh sb="9" eb="11">
      <t>カニュウ</t>
    </rPh>
    <rPh sb="11" eb="13">
      <t>ジョウキョウ</t>
    </rPh>
    <phoneticPr fontId="2"/>
  </si>
  <si>
    <t>居宅介護支援</t>
    <rPh sb="0" eb="2">
      <t>キョタク</t>
    </rPh>
    <rPh sb="2" eb="4">
      <t>カイゴ</t>
    </rPh>
    <rPh sb="4" eb="6">
      <t>シエン</t>
    </rPh>
    <phoneticPr fontId="2"/>
  </si>
  <si>
    <t>介護予防支援</t>
    <rPh sb="0" eb="2">
      <t>カイゴ</t>
    </rPh>
    <rPh sb="2" eb="4">
      <t>ヨボウ</t>
    </rPh>
    <rPh sb="4" eb="6">
      <t>シエン</t>
    </rPh>
    <phoneticPr fontId="2"/>
  </si>
  <si>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7">
      <t>ショウ</t>
    </rPh>
    <rPh sb="17" eb="18">
      <t>カツ</t>
    </rPh>
    <rPh sb="18" eb="20">
      <t>カイゴ</t>
    </rPh>
    <phoneticPr fontId="2"/>
  </si>
  <si>
    <t>敷金</t>
    <rPh sb="0" eb="2">
      <t>シキキン</t>
    </rPh>
    <phoneticPr fontId="2"/>
  </si>
  <si>
    <t>年齢に応じた金額設定</t>
    <rPh sb="0" eb="2">
      <t>ネンレイ</t>
    </rPh>
    <rPh sb="3" eb="4">
      <t>オウ</t>
    </rPh>
    <rPh sb="6" eb="8">
      <t>キンガク</t>
    </rPh>
    <rPh sb="8" eb="10">
      <t>セッテイ</t>
    </rPh>
    <phoneticPr fontId="2"/>
  </si>
  <si>
    <t>１ 事業主体概要</t>
    <rPh sb="2" eb="4">
      <t>ジギョウ</t>
    </rPh>
    <rPh sb="4" eb="6">
      <t>シュタイ</t>
    </rPh>
    <rPh sb="6" eb="8">
      <t>ガイヨウ</t>
    </rPh>
    <phoneticPr fontId="2"/>
  </si>
  <si>
    <t>主たる事務所の所在地</t>
    <rPh sb="0" eb="1">
      <t>シュ</t>
    </rPh>
    <rPh sb="3" eb="6">
      <t>ジムショ</t>
    </rPh>
    <rPh sb="7" eb="10">
      <t>ショザイチ</t>
    </rPh>
    <phoneticPr fontId="2"/>
  </si>
  <si>
    <t>連絡先</t>
    <rPh sb="0" eb="2">
      <t>レンラク</t>
    </rPh>
    <rPh sb="2" eb="3">
      <t>サキ</t>
    </rPh>
    <phoneticPr fontId="2"/>
  </si>
  <si>
    <t>ホームページアドレス</t>
    <phoneticPr fontId="2"/>
  </si>
  <si>
    <t>ＦＡＸ番号</t>
    <rPh sb="3" eb="5">
      <t>バンゴウ</t>
    </rPh>
    <phoneticPr fontId="2"/>
  </si>
  <si>
    <t>設立年月日</t>
    <rPh sb="0" eb="2">
      <t>セツリツ</t>
    </rPh>
    <rPh sb="2" eb="5">
      <t>ネンガッピ</t>
    </rPh>
    <phoneticPr fontId="2"/>
  </si>
  <si>
    <t>主な実施事業</t>
    <rPh sb="0" eb="1">
      <t>オモ</t>
    </rPh>
    <rPh sb="2" eb="4">
      <t>ジッシ</t>
    </rPh>
    <rPh sb="4" eb="6">
      <t>ジギョウ</t>
    </rPh>
    <phoneticPr fontId="2"/>
  </si>
  <si>
    <t>２</t>
    <phoneticPr fontId="2"/>
  </si>
  <si>
    <t>所在地</t>
    <rPh sb="0" eb="3">
      <t>ショザイチ</t>
    </rPh>
    <phoneticPr fontId="2"/>
  </si>
  <si>
    <t>管理者</t>
    <rPh sb="0" eb="3">
      <t>カンリシャ</t>
    </rPh>
    <phoneticPr fontId="2"/>
  </si>
  <si>
    <t>（住まいの概要）</t>
    <rPh sb="1" eb="2">
      <t>ス</t>
    </rPh>
    <rPh sb="5" eb="7">
      <t>ガイヨウ</t>
    </rPh>
    <phoneticPr fontId="2"/>
  </si>
  <si>
    <t>３　建物概要</t>
    <rPh sb="2" eb="4">
      <t>タテモノ</t>
    </rPh>
    <rPh sb="4" eb="6">
      <t>ガイヨウ</t>
    </rPh>
    <phoneticPr fontId="2"/>
  </si>
  <si>
    <t>土地</t>
    <rPh sb="0" eb="2">
      <t>トチ</t>
    </rPh>
    <phoneticPr fontId="2"/>
  </si>
  <si>
    <t>建物</t>
    <rPh sb="0" eb="2">
      <t>タテモノ</t>
    </rPh>
    <phoneticPr fontId="2"/>
  </si>
  <si>
    <t>耐火構造</t>
    <rPh sb="0" eb="2">
      <t>タイカ</t>
    </rPh>
    <rPh sb="2" eb="4">
      <t>コウゾウ</t>
    </rPh>
    <phoneticPr fontId="2"/>
  </si>
  <si>
    <t>建物概要</t>
    <rPh sb="0" eb="2">
      <t>タテモノ</t>
    </rPh>
    <rPh sb="2" eb="4">
      <t>ガイヨウ</t>
    </rPh>
    <phoneticPr fontId="2"/>
  </si>
  <si>
    <t>浴室</t>
    <rPh sb="0" eb="2">
      <t>ヨクシツ</t>
    </rPh>
    <phoneticPr fontId="2"/>
  </si>
  <si>
    <t>面積</t>
    <rPh sb="0" eb="2">
      <t>メンセキ</t>
    </rPh>
    <phoneticPr fontId="2"/>
  </si>
  <si>
    <t>共用施設</t>
    <rPh sb="0" eb="2">
      <t>キョウヨウ</t>
    </rPh>
    <rPh sb="2" eb="4">
      <t>シセツ</t>
    </rPh>
    <phoneticPr fontId="2"/>
  </si>
  <si>
    <t>共用浴室</t>
    <rPh sb="0" eb="2">
      <t>キョウヨウ</t>
    </rPh>
    <rPh sb="2" eb="4">
      <t>ヨクシツ</t>
    </rPh>
    <phoneticPr fontId="2"/>
  </si>
  <si>
    <t>共用浴室における介護浴槽</t>
    <rPh sb="0" eb="2">
      <t>キョウヨウ</t>
    </rPh>
    <rPh sb="2" eb="4">
      <t>ヨクシツ</t>
    </rPh>
    <rPh sb="8" eb="10">
      <t>カイゴ</t>
    </rPh>
    <rPh sb="10" eb="12">
      <t>ヨクソウ</t>
    </rPh>
    <phoneticPr fontId="2"/>
  </si>
  <si>
    <t>食堂</t>
    <rPh sb="0" eb="2">
      <t>ショクドウ</t>
    </rPh>
    <phoneticPr fontId="2"/>
  </si>
  <si>
    <t>エレベーター</t>
    <phoneticPr fontId="2"/>
  </si>
  <si>
    <t>消火器</t>
    <rPh sb="0" eb="3">
      <t>ショウカキ</t>
    </rPh>
    <phoneticPr fontId="2"/>
  </si>
  <si>
    <t>自動火災報知設備</t>
    <rPh sb="0" eb="2">
      <t>ジドウ</t>
    </rPh>
    <rPh sb="2" eb="4">
      <t>カサイ</t>
    </rPh>
    <rPh sb="4" eb="6">
      <t>ホウチ</t>
    </rPh>
    <rPh sb="6" eb="8">
      <t>セツビ</t>
    </rPh>
    <phoneticPr fontId="2"/>
  </si>
  <si>
    <t>４</t>
    <phoneticPr fontId="2"/>
  </si>
  <si>
    <t>サービスの内容</t>
    <rPh sb="5" eb="7">
      <t>ナイヨウ</t>
    </rPh>
    <phoneticPr fontId="2"/>
  </si>
  <si>
    <t>（全体の方針）</t>
    <rPh sb="1" eb="3">
      <t>ゼンタイ</t>
    </rPh>
    <rPh sb="4" eb="6">
      <t>ホウシン</t>
    </rPh>
    <phoneticPr fontId="2"/>
  </si>
  <si>
    <t>運営に関する方針</t>
    <rPh sb="0" eb="2">
      <t>ウンエイ</t>
    </rPh>
    <rPh sb="3" eb="4">
      <t>カン</t>
    </rPh>
    <rPh sb="6" eb="8">
      <t>ホウシン</t>
    </rPh>
    <phoneticPr fontId="2"/>
  </si>
  <si>
    <t>食事の提供</t>
    <rPh sb="0" eb="2">
      <t>ショクジ</t>
    </rPh>
    <rPh sb="3" eb="5">
      <t>テイキョウ</t>
    </rPh>
    <phoneticPr fontId="2"/>
  </si>
  <si>
    <t>個別機能訓練加算</t>
    <rPh sb="0" eb="2">
      <t>コベツ</t>
    </rPh>
    <rPh sb="2" eb="4">
      <t>キノウ</t>
    </rPh>
    <rPh sb="4" eb="6">
      <t>クンレン</t>
    </rPh>
    <rPh sb="6" eb="8">
      <t>カサン</t>
    </rPh>
    <phoneticPr fontId="2"/>
  </si>
  <si>
    <t>夜間看護体制加算</t>
    <rPh sb="0" eb="2">
      <t>ヤカン</t>
    </rPh>
    <rPh sb="2" eb="4">
      <t>カンゴ</t>
    </rPh>
    <rPh sb="4" eb="6">
      <t>タイセイ</t>
    </rPh>
    <rPh sb="6" eb="8">
      <t>カサン</t>
    </rPh>
    <phoneticPr fontId="2"/>
  </si>
  <si>
    <t>看取り介護加算</t>
    <rPh sb="0" eb="2">
      <t>ミト</t>
    </rPh>
    <rPh sb="3" eb="5">
      <t>カイゴ</t>
    </rPh>
    <rPh sb="5" eb="7">
      <t>カサン</t>
    </rPh>
    <phoneticPr fontId="2"/>
  </si>
  <si>
    <t>認知症専門ケア加算</t>
    <rPh sb="0" eb="2">
      <t>ニンチ</t>
    </rPh>
    <rPh sb="2" eb="3">
      <t>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</si>
  <si>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</si>
  <si>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医療支援</t>
    <rPh sb="0" eb="2">
      <t>イリョウ</t>
    </rPh>
    <rPh sb="2" eb="4">
      <t>シエン</t>
    </rPh>
    <phoneticPr fontId="2"/>
  </si>
  <si>
    <t>住所</t>
    <rPh sb="0" eb="2">
      <t>ジュウショ</t>
    </rPh>
    <phoneticPr fontId="2"/>
  </si>
  <si>
    <t>診療科目</t>
    <rPh sb="0" eb="2">
      <t>シンリョウ</t>
    </rPh>
    <rPh sb="2" eb="4">
      <t>カモク</t>
    </rPh>
    <phoneticPr fontId="2"/>
  </si>
  <si>
    <t>協力内容</t>
    <rPh sb="0" eb="2">
      <t>キョウリョク</t>
    </rPh>
    <rPh sb="2" eb="4">
      <t>ナイヨウ</t>
    </rPh>
    <phoneticPr fontId="2"/>
  </si>
  <si>
    <t>協力歯科医療機関</t>
    <rPh sb="0" eb="2">
      <t>キョウリョク</t>
    </rPh>
    <rPh sb="2" eb="4">
      <t>シカ</t>
    </rPh>
    <rPh sb="4" eb="6">
      <t>イリョウ</t>
    </rPh>
    <rPh sb="6" eb="8">
      <t>キカン</t>
    </rPh>
    <phoneticPr fontId="2"/>
  </si>
  <si>
    <t>入居後に居室を住み替える場合</t>
    <rPh sb="0" eb="2">
      <t>ニュウキョ</t>
    </rPh>
    <rPh sb="2" eb="3">
      <t>ゴ</t>
    </rPh>
    <rPh sb="4" eb="6">
      <t>キョシツ</t>
    </rPh>
    <rPh sb="7" eb="8">
      <t>ス</t>
    </rPh>
    <rPh sb="9" eb="10">
      <t>カ</t>
    </rPh>
    <rPh sb="12" eb="14">
      <t>バアイ</t>
    </rPh>
    <phoneticPr fontId="2"/>
  </si>
  <si>
    <t>判断基準の内容</t>
    <rPh sb="0" eb="2">
      <t>ハンダン</t>
    </rPh>
    <rPh sb="2" eb="4">
      <t>キジュン</t>
    </rPh>
    <rPh sb="5" eb="7">
      <t>ナイヨウ</t>
    </rPh>
    <phoneticPr fontId="2"/>
  </si>
  <si>
    <t>手続の内容</t>
    <rPh sb="0" eb="2">
      <t>テツヅキ</t>
    </rPh>
    <rPh sb="3" eb="5">
      <t>ナイヨウ</t>
    </rPh>
    <phoneticPr fontId="2"/>
  </si>
  <si>
    <t>追加的費用の有無</t>
    <rPh sb="0" eb="3">
      <t>ツイカテキ</t>
    </rPh>
    <rPh sb="3" eb="5">
      <t>ヒヨウ</t>
    </rPh>
    <rPh sb="6" eb="8">
      <t>ウム</t>
    </rPh>
    <phoneticPr fontId="2"/>
  </si>
  <si>
    <t>前払金償却の調整の有無</t>
    <rPh sb="0" eb="2">
      <t>マエバラ</t>
    </rPh>
    <rPh sb="2" eb="3">
      <t>キン</t>
    </rPh>
    <rPh sb="3" eb="5">
      <t>ショウキャク</t>
    </rPh>
    <rPh sb="6" eb="8">
      <t>チョウセイ</t>
    </rPh>
    <rPh sb="9" eb="11">
      <t>ウム</t>
    </rPh>
    <phoneticPr fontId="2"/>
  </si>
  <si>
    <t>面積の増減</t>
    <rPh sb="0" eb="2">
      <t>メンセキ</t>
    </rPh>
    <rPh sb="3" eb="5">
      <t>ゾウゲン</t>
    </rPh>
    <phoneticPr fontId="2"/>
  </si>
  <si>
    <t>便所の変更</t>
    <rPh sb="0" eb="2">
      <t>ベンジョ</t>
    </rPh>
    <rPh sb="3" eb="5">
      <t>ヘンコウ</t>
    </rPh>
    <phoneticPr fontId="2"/>
  </si>
  <si>
    <t>浴室の変更</t>
    <rPh sb="0" eb="2">
      <t>ヨクシツ</t>
    </rPh>
    <rPh sb="3" eb="5">
      <t>ヘンコウ</t>
    </rPh>
    <phoneticPr fontId="2"/>
  </si>
  <si>
    <t>洗面所の変更</t>
    <rPh sb="0" eb="2">
      <t>センメン</t>
    </rPh>
    <rPh sb="2" eb="3">
      <t>ジョ</t>
    </rPh>
    <rPh sb="4" eb="6">
      <t>ヘンコウ</t>
    </rPh>
    <phoneticPr fontId="2"/>
  </si>
  <si>
    <t>その他の変更</t>
    <rPh sb="2" eb="3">
      <t>タ</t>
    </rPh>
    <rPh sb="4" eb="6">
      <t>ヘンコウ</t>
    </rPh>
    <phoneticPr fontId="2"/>
  </si>
  <si>
    <t>従前の居室との仕様の変更</t>
    <rPh sb="0" eb="2">
      <t>ジュウゼン</t>
    </rPh>
    <rPh sb="3" eb="5">
      <t>キョシツ</t>
    </rPh>
    <rPh sb="7" eb="9">
      <t>シヨウ</t>
    </rPh>
    <rPh sb="10" eb="12">
      <t>ヘンコウ</t>
    </rPh>
    <phoneticPr fontId="2"/>
  </si>
  <si>
    <t>（入居に関する要件）</t>
    <rPh sb="1" eb="3">
      <t>ニュウキョ</t>
    </rPh>
    <rPh sb="4" eb="5">
      <t>カン</t>
    </rPh>
    <rPh sb="7" eb="9">
      <t>ヨウケン</t>
    </rPh>
    <phoneticPr fontId="2"/>
  </si>
  <si>
    <t>入居対象となる者</t>
    <rPh sb="0" eb="2">
      <t>ニュウキョ</t>
    </rPh>
    <rPh sb="2" eb="4">
      <t>タイショウ</t>
    </rPh>
    <rPh sb="7" eb="8">
      <t>モノ</t>
    </rPh>
    <phoneticPr fontId="2"/>
  </si>
  <si>
    <t>事業主体から解約を求める場合</t>
    <rPh sb="0" eb="2">
      <t>ジギョウ</t>
    </rPh>
    <rPh sb="2" eb="4">
      <t>シュタイ</t>
    </rPh>
    <rPh sb="6" eb="8">
      <t>カイヤク</t>
    </rPh>
    <rPh sb="9" eb="10">
      <t>モト</t>
    </rPh>
    <rPh sb="12" eb="14">
      <t>バアイ</t>
    </rPh>
    <phoneticPr fontId="2"/>
  </si>
  <si>
    <t>解約条項</t>
    <rPh sb="0" eb="2">
      <t>カイヤク</t>
    </rPh>
    <rPh sb="2" eb="4">
      <t>ジョウコウ</t>
    </rPh>
    <phoneticPr fontId="2"/>
  </si>
  <si>
    <t>解約予告期間</t>
    <rPh sb="0" eb="2">
      <t>カイヤク</t>
    </rPh>
    <rPh sb="2" eb="4">
      <t>ヨコク</t>
    </rPh>
    <rPh sb="4" eb="6">
      <t>キカン</t>
    </rPh>
    <phoneticPr fontId="2"/>
  </si>
  <si>
    <t>入居者からの解約予告期間</t>
    <rPh sb="0" eb="3">
      <t>ニュウキョシャ</t>
    </rPh>
    <rPh sb="6" eb="8">
      <t>カイヤク</t>
    </rPh>
    <rPh sb="8" eb="10">
      <t>ヨコク</t>
    </rPh>
    <rPh sb="10" eb="12">
      <t>キカン</t>
    </rPh>
    <phoneticPr fontId="2"/>
  </si>
  <si>
    <t>５</t>
    <phoneticPr fontId="2"/>
  </si>
  <si>
    <t>直接処遇職員</t>
    <rPh sb="0" eb="2">
      <t>チョクセツ</t>
    </rPh>
    <rPh sb="2" eb="4">
      <t>ショグウ</t>
    </rPh>
    <rPh sb="4" eb="6">
      <t>ショクイン</t>
    </rPh>
    <phoneticPr fontId="2"/>
  </si>
  <si>
    <t>看護職員</t>
    <rPh sb="0" eb="2">
      <t>カンゴ</t>
    </rPh>
    <rPh sb="2" eb="4">
      <t>ショクイン</t>
    </rPh>
    <phoneticPr fontId="2"/>
  </si>
  <si>
    <t>機能訓練指導員</t>
    <rPh sb="0" eb="2">
      <t>キノウ</t>
    </rPh>
    <rPh sb="2" eb="4">
      <t>クンレン</t>
    </rPh>
    <rPh sb="4" eb="7">
      <t>シドウイン</t>
    </rPh>
    <phoneticPr fontId="2"/>
  </si>
  <si>
    <t>栄養士</t>
    <rPh sb="0" eb="3">
      <t>エイヨウシ</t>
    </rPh>
    <phoneticPr fontId="2"/>
  </si>
  <si>
    <t>調理員</t>
    <rPh sb="0" eb="3">
      <t>チョウリイン</t>
    </rPh>
    <phoneticPr fontId="2"/>
  </si>
  <si>
    <t>事務員</t>
    <rPh sb="0" eb="3">
      <t>ジムイン</t>
    </rPh>
    <phoneticPr fontId="2"/>
  </si>
  <si>
    <t>その他職員</t>
    <rPh sb="2" eb="3">
      <t>タ</t>
    </rPh>
    <rPh sb="3" eb="5">
      <t>ショクイン</t>
    </rPh>
    <phoneticPr fontId="2"/>
  </si>
  <si>
    <t>１年未満</t>
    <rPh sb="1" eb="2">
      <t>ネン</t>
    </rPh>
    <rPh sb="2" eb="4">
      <t>ミマン</t>
    </rPh>
    <phoneticPr fontId="2"/>
  </si>
  <si>
    <t>１年以上
３年未満</t>
    <rPh sb="1" eb="4">
      <t>ネンイジョウ</t>
    </rPh>
    <rPh sb="6" eb="7">
      <t>ネン</t>
    </rPh>
    <rPh sb="7" eb="9">
      <t>ミマン</t>
    </rPh>
    <phoneticPr fontId="2"/>
  </si>
  <si>
    <t>３年以上
５年未満</t>
    <rPh sb="1" eb="4">
      <t>ネンイジョウ</t>
    </rPh>
    <rPh sb="6" eb="7">
      <t>ネン</t>
    </rPh>
    <rPh sb="7" eb="9">
      <t>ミマン</t>
    </rPh>
    <phoneticPr fontId="2"/>
  </si>
  <si>
    <t>５年以上
１０年未満</t>
    <rPh sb="1" eb="4">
      <t>ネンイジョウ</t>
    </rPh>
    <rPh sb="7" eb="8">
      <t>ネン</t>
    </rPh>
    <rPh sb="8" eb="10">
      <t>ミマン</t>
    </rPh>
    <phoneticPr fontId="2"/>
  </si>
  <si>
    <t>従業者の健康診断の実施状況</t>
    <rPh sb="0" eb="3">
      <t>ジュウギョウシャ</t>
    </rPh>
    <rPh sb="4" eb="6">
      <t>ケンコウ</t>
    </rPh>
    <rPh sb="6" eb="8">
      <t>シンダン</t>
    </rPh>
    <rPh sb="9" eb="11">
      <t>ジッシ</t>
    </rPh>
    <rPh sb="11" eb="13">
      <t>ジョウキョウ</t>
    </rPh>
    <phoneticPr fontId="2"/>
  </si>
  <si>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2"/>
  </si>
  <si>
    <t>他の職務との兼務</t>
    <rPh sb="0" eb="1">
      <t>タ</t>
    </rPh>
    <rPh sb="2" eb="4">
      <t>ショクム</t>
    </rPh>
    <rPh sb="6" eb="8">
      <t>ケンム</t>
    </rPh>
    <phoneticPr fontId="2"/>
  </si>
  <si>
    <t>資格等の名称</t>
    <rPh sb="0" eb="3">
      <t>シカクトウ</t>
    </rPh>
    <rPh sb="4" eb="6">
      <t>メイショウ</t>
    </rPh>
    <phoneticPr fontId="2"/>
  </si>
  <si>
    <t>職員数（実人数）</t>
    <rPh sb="0" eb="3">
      <t>ショクインスウ</t>
    </rPh>
    <rPh sb="4" eb="5">
      <t>ジツ</t>
    </rPh>
    <rPh sb="5" eb="7">
      <t>ニンズウ</t>
    </rPh>
    <phoneticPr fontId="2"/>
  </si>
  <si>
    <t>（職種別の職員数）</t>
    <rPh sb="1" eb="4">
      <t>ショクシュベツ</t>
    </rPh>
    <rPh sb="5" eb="8">
      <t>ショクインスウ</t>
    </rPh>
    <phoneticPr fontId="2"/>
  </si>
  <si>
    <t>（資格を有している介護職員の人数）</t>
    <rPh sb="1" eb="3">
      <t>シカク</t>
    </rPh>
    <rPh sb="4" eb="5">
      <t>ユウ</t>
    </rPh>
    <rPh sb="9" eb="11">
      <t>カイゴ</t>
    </rPh>
    <rPh sb="11" eb="13">
      <t>ショクイン</t>
    </rPh>
    <rPh sb="14" eb="16">
      <t>ニンズウ</t>
    </rPh>
    <phoneticPr fontId="2"/>
  </si>
  <si>
    <t>６</t>
    <phoneticPr fontId="2"/>
  </si>
  <si>
    <t>利用料金</t>
    <rPh sb="0" eb="2">
      <t>リヨウ</t>
    </rPh>
    <rPh sb="2" eb="4">
      <t>リョウキン</t>
    </rPh>
    <phoneticPr fontId="2"/>
  </si>
  <si>
    <t>（利用料金の支払い方法）</t>
    <rPh sb="1" eb="3">
      <t>リヨウ</t>
    </rPh>
    <rPh sb="3" eb="5">
      <t>リョウキン</t>
    </rPh>
    <rPh sb="6" eb="8">
      <t>シハラ</t>
    </rPh>
    <rPh sb="9" eb="11">
      <t>ホウホウ</t>
    </rPh>
    <phoneticPr fontId="2"/>
  </si>
  <si>
    <t>居住の権利形態</t>
    <rPh sb="0" eb="2">
      <t>キョジュウ</t>
    </rPh>
    <rPh sb="3" eb="5">
      <t>ケンリ</t>
    </rPh>
    <rPh sb="5" eb="7">
      <t>ケイタイ</t>
    </rPh>
    <phoneticPr fontId="2"/>
  </si>
  <si>
    <t>利用料金の支払い方式</t>
    <rPh sb="0" eb="2">
      <t>リヨウ</t>
    </rPh>
    <rPh sb="2" eb="4">
      <t>リョウキン</t>
    </rPh>
    <rPh sb="5" eb="7">
      <t>シハラ</t>
    </rPh>
    <rPh sb="8" eb="10">
      <t>ホウシキ</t>
    </rPh>
    <phoneticPr fontId="2"/>
  </si>
  <si>
    <t>要介護状態に応じた金額設定</t>
    <rPh sb="0" eb="3">
      <t>ヨウカイゴ</t>
    </rPh>
    <rPh sb="3" eb="5">
      <t>ジョウタイ</t>
    </rPh>
    <rPh sb="6" eb="7">
      <t>オウ</t>
    </rPh>
    <rPh sb="9" eb="11">
      <t>キンガク</t>
    </rPh>
    <rPh sb="11" eb="13">
      <t>セッテイ</t>
    </rPh>
    <phoneticPr fontId="2"/>
  </si>
  <si>
    <t>入院等による不在時における利用料金（月払い）の取扱い</t>
    <rPh sb="0" eb="3">
      <t>ニュウイントウ</t>
    </rPh>
    <rPh sb="6" eb="8">
      <t>フザイ</t>
    </rPh>
    <rPh sb="8" eb="9">
      <t>ジ</t>
    </rPh>
    <rPh sb="13" eb="15">
      <t>リヨウ</t>
    </rPh>
    <rPh sb="15" eb="17">
      <t>リョウキン</t>
    </rPh>
    <rPh sb="18" eb="20">
      <t>ツキバラ</t>
    </rPh>
    <rPh sb="23" eb="25">
      <t>トリアツカ</t>
    </rPh>
    <phoneticPr fontId="2"/>
  </si>
  <si>
    <t>利用料金の改定</t>
    <rPh sb="0" eb="2">
      <t>リヨウ</t>
    </rPh>
    <rPh sb="2" eb="4">
      <t>リョウキン</t>
    </rPh>
    <rPh sb="5" eb="7">
      <t>カイテイ</t>
    </rPh>
    <phoneticPr fontId="2"/>
  </si>
  <si>
    <t>条件</t>
    <rPh sb="0" eb="2">
      <t>ジョウケン</t>
    </rPh>
    <phoneticPr fontId="2"/>
  </si>
  <si>
    <t>（資格を有している機能訓練指導員の人数）</t>
    <rPh sb="1" eb="3">
      <t>シカク</t>
    </rPh>
    <rPh sb="4" eb="5">
      <t>ユウ</t>
    </rPh>
    <rPh sb="9" eb="13">
      <t>キノウクンレン</t>
    </rPh>
    <rPh sb="13" eb="16">
      <t>シドウイン</t>
    </rPh>
    <rPh sb="17" eb="19">
      <t>ニンズウ</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</si>
  <si>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</si>
  <si>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</si>
  <si>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4">
      <t>チョウカク</t>
    </rPh>
    <rPh sb="4" eb="5">
      <t>シ</t>
    </rPh>
    <phoneticPr fontId="2"/>
  </si>
  <si>
    <t>柔道整復士</t>
    <rPh sb="0" eb="2">
      <t>ジュウドウ</t>
    </rPh>
    <rPh sb="2" eb="4">
      <t>セイフク</t>
    </rPh>
    <rPh sb="4" eb="5">
      <t>シ</t>
    </rPh>
    <phoneticPr fontId="2"/>
  </si>
  <si>
    <t>平均人数</t>
    <rPh sb="0" eb="2">
      <t>ヘイキン</t>
    </rPh>
    <rPh sb="2" eb="3">
      <t>ニン</t>
    </rPh>
    <rPh sb="3" eb="4">
      <t>カズ</t>
    </rPh>
    <phoneticPr fontId="2"/>
  </si>
  <si>
    <t>実際の配置比率</t>
    <rPh sb="0" eb="2">
      <t>ジッサイ</t>
    </rPh>
    <rPh sb="3" eb="5">
      <t>ハイチ</t>
    </rPh>
    <rPh sb="5" eb="7">
      <t>ヒリツ</t>
    </rPh>
    <phoneticPr fontId="2"/>
  </si>
  <si>
    <t>（記入日時点での利用者数：常勤換算職員数）</t>
    <rPh sb="1" eb="3">
      <t>キニュウ</t>
    </rPh>
    <rPh sb="3" eb="4">
      <t>ビ</t>
    </rPh>
    <rPh sb="4" eb="6">
      <t>ジテン</t>
    </rPh>
    <rPh sb="8" eb="10">
      <t>リヨウ</t>
    </rPh>
    <rPh sb="10" eb="11">
      <t>シャ</t>
    </rPh>
    <rPh sb="11" eb="12">
      <t>スウ</t>
    </rPh>
    <rPh sb="13" eb="15">
      <t>ジョウキン</t>
    </rPh>
    <rPh sb="15" eb="17">
      <t>カンザン</t>
    </rPh>
    <rPh sb="17" eb="20">
      <t>ショクインスウ</t>
    </rPh>
    <phoneticPr fontId="2"/>
  </si>
  <si>
    <t>ホームの職員数</t>
    <rPh sb="4" eb="7">
      <t>ショクインスウ</t>
    </rPh>
    <phoneticPr fontId="2"/>
  </si>
  <si>
    <t>訪問介護事業所の名称</t>
    <rPh sb="0" eb="2">
      <t>ホウモン</t>
    </rPh>
    <rPh sb="2" eb="4">
      <t>カイゴ</t>
    </rPh>
    <rPh sb="4" eb="7">
      <t>ジギョウショ</t>
    </rPh>
    <rPh sb="8" eb="10">
      <t>メイショウ</t>
    </rPh>
    <phoneticPr fontId="2"/>
  </si>
  <si>
    <t>訪問看護事業所の名称</t>
    <rPh sb="0" eb="2">
      <t>ホウモン</t>
    </rPh>
    <rPh sb="2" eb="4">
      <t>カンゴ</t>
    </rPh>
    <rPh sb="4" eb="7">
      <t>ジギョウショ</t>
    </rPh>
    <rPh sb="8" eb="10">
      <t>メイショウ</t>
    </rPh>
    <phoneticPr fontId="2"/>
  </si>
  <si>
    <t>通所介護事業所の名称</t>
    <rPh sb="0" eb="1">
      <t>ツウ</t>
    </rPh>
    <rPh sb="1" eb="2">
      <t>ショ</t>
    </rPh>
    <rPh sb="2" eb="4">
      <t>カイゴ</t>
    </rPh>
    <rPh sb="4" eb="7">
      <t>ジギョウショ</t>
    </rPh>
    <rPh sb="8" eb="10">
      <t>メイショウ</t>
    </rPh>
    <phoneticPr fontId="2"/>
  </si>
  <si>
    <t>（職員の状況）</t>
    <rPh sb="1" eb="3">
      <t>ショクイン</t>
    </rPh>
    <rPh sb="4" eb="6">
      <t>ジョウキョウ</t>
    </rPh>
    <phoneticPr fontId="2"/>
  </si>
  <si>
    <t>要介護度</t>
    <rPh sb="0" eb="3">
      <t>ヨウカイゴ</t>
    </rPh>
    <rPh sb="3" eb="4">
      <t>ド</t>
    </rPh>
    <phoneticPr fontId="2"/>
  </si>
  <si>
    <t>年齢</t>
    <rPh sb="0" eb="2">
      <t>ネンレイ</t>
    </rPh>
    <phoneticPr fontId="2"/>
  </si>
  <si>
    <t>前払金</t>
    <rPh sb="0" eb="2">
      <t>マエバラ</t>
    </rPh>
    <rPh sb="2" eb="3">
      <t>キン</t>
    </rPh>
    <phoneticPr fontId="2"/>
  </si>
  <si>
    <t>家賃</t>
    <rPh sb="0" eb="2">
      <t>ヤチン</t>
    </rPh>
    <phoneticPr fontId="2"/>
  </si>
  <si>
    <t>プラン１</t>
    <phoneticPr fontId="2"/>
  </si>
  <si>
    <t>プラン２</t>
    <phoneticPr fontId="2"/>
  </si>
  <si>
    <t>利用者の個別的な選択によるサービス利用料</t>
    <rPh sb="0" eb="3">
      <t>リヨウシャ</t>
    </rPh>
    <rPh sb="4" eb="7">
      <t>コベツテキ</t>
    </rPh>
    <rPh sb="8" eb="10">
      <t>センタク</t>
    </rPh>
    <rPh sb="17" eb="20">
      <t>リヨウリョウ</t>
    </rPh>
    <phoneticPr fontId="2"/>
  </si>
  <si>
    <t>その他のサービス利用料</t>
    <rPh sb="2" eb="3">
      <t>タ</t>
    </rPh>
    <rPh sb="8" eb="11">
      <t>リヨウリョウ</t>
    </rPh>
    <phoneticPr fontId="2"/>
  </si>
  <si>
    <t>別添２</t>
    <rPh sb="0" eb="2">
      <t>ベッテン</t>
    </rPh>
    <phoneticPr fontId="2"/>
  </si>
  <si>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2"/>
  </si>
  <si>
    <t>想定居住期間（償却年月数）</t>
    <rPh sb="0" eb="2">
      <t>ソウテイ</t>
    </rPh>
    <rPh sb="2" eb="4">
      <t>キョジュウ</t>
    </rPh>
    <rPh sb="4" eb="6">
      <t>キカン</t>
    </rPh>
    <rPh sb="7" eb="9">
      <t>ショウキャク</t>
    </rPh>
    <rPh sb="9" eb="11">
      <t>ネンゲツ</t>
    </rPh>
    <rPh sb="11" eb="12">
      <t>スウ</t>
    </rPh>
    <phoneticPr fontId="2"/>
  </si>
  <si>
    <t>償却の開始日</t>
    <rPh sb="0" eb="2">
      <t>ショウキャク</t>
    </rPh>
    <rPh sb="3" eb="6">
      <t>カイシビ</t>
    </rPh>
    <phoneticPr fontId="2"/>
  </si>
  <si>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4">
      <t>ショウキャクガク</t>
    </rPh>
    <phoneticPr fontId="2"/>
  </si>
  <si>
    <t>返還金の算定方法</t>
    <rPh sb="0" eb="2">
      <t>ヘンカン</t>
    </rPh>
    <rPh sb="2" eb="3">
      <t>キン</t>
    </rPh>
    <rPh sb="4" eb="6">
      <t>サンテイ</t>
    </rPh>
    <rPh sb="6" eb="8">
      <t>ホウホウ</t>
    </rPh>
    <phoneticPr fontId="2"/>
  </si>
  <si>
    <t>前払金の保全先</t>
    <rPh sb="0" eb="2">
      <t>マエバラ</t>
    </rPh>
    <rPh sb="2" eb="3">
      <t>キン</t>
    </rPh>
    <rPh sb="4" eb="6">
      <t>ホゼン</t>
    </rPh>
    <rPh sb="6" eb="7">
      <t>サキ</t>
    </rPh>
    <phoneticPr fontId="2"/>
  </si>
  <si>
    <t>入居後３月以内の契約終了</t>
    <rPh sb="0" eb="2">
      <t>ニュウキョ</t>
    </rPh>
    <rPh sb="2" eb="3">
      <t>ゴ</t>
    </rPh>
    <rPh sb="4" eb="5">
      <t>ツキ</t>
    </rPh>
    <rPh sb="5" eb="7">
      <t>イナイ</t>
    </rPh>
    <rPh sb="8" eb="10">
      <t>ケイヤク</t>
    </rPh>
    <rPh sb="10" eb="12">
      <t>シュウリョウ</t>
    </rPh>
    <phoneticPr fontId="2"/>
  </si>
  <si>
    <t>入居後３月を超えた契約終了</t>
    <rPh sb="0" eb="2">
      <t>ニュウキョ</t>
    </rPh>
    <rPh sb="2" eb="3">
      <t>ゴ</t>
    </rPh>
    <rPh sb="4" eb="5">
      <t>ツキ</t>
    </rPh>
    <rPh sb="6" eb="7">
      <t>コ</t>
    </rPh>
    <rPh sb="9" eb="11">
      <t>ケイヤク</t>
    </rPh>
    <rPh sb="11" eb="13">
      <t>シュウリョウ</t>
    </rPh>
    <phoneticPr fontId="2"/>
  </si>
  <si>
    <t>性別</t>
    <rPh sb="0" eb="2">
      <t>セイベツ</t>
    </rPh>
    <phoneticPr fontId="2"/>
  </si>
  <si>
    <t>６５歳未満</t>
    <rPh sb="2" eb="3">
      <t>サイ</t>
    </rPh>
    <rPh sb="3" eb="5">
      <t>ミマン</t>
    </rPh>
    <phoneticPr fontId="2"/>
  </si>
  <si>
    <t>６５歳以上７５歳未満</t>
    <rPh sb="2" eb="5">
      <t>サイイジョウ</t>
    </rPh>
    <rPh sb="7" eb="8">
      <t>サイ</t>
    </rPh>
    <rPh sb="8" eb="10">
      <t>ミマン</t>
    </rPh>
    <phoneticPr fontId="2"/>
  </si>
  <si>
    <t>７５歳以上８５歳未満</t>
    <rPh sb="2" eb="5">
      <t>サイイジョウ</t>
    </rPh>
    <rPh sb="7" eb="8">
      <t>サイ</t>
    </rPh>
    <rPh sb="8" eb="10">
      <t>ミマン</t>
    </rPh>
    <phoneticPr fontId="2"/>
  </si>
  <si>
    <t>８５歳以上</t>
    <rPh sb="2" eb="5">
      <t>サイイジョウ</t>
    </rPh>
    <phoneticPr fontId="2"/>
  </si>
  <si>
    <t>年齢別</t>
    <rPh sb="0" eb="2">
      <t>ネンレイ</t>
    </rPh>
    <rPh sb="2" eb="3">
      <t>ベツ</t>
    </rPh>
    <phoneticPr fontId="2"/>
  </si>
  <si>
    <t>要介護度別</t>
    <rPh sb="0" eb="3">
      <t>ヨウカイゴ</t>
    </rPh>
    <rPh sb="3" eb="4">
      <t>ド</t>
    </rPh>
    <rPh sb="4" eb="5">
      <t>ベツ</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</si>
  <si>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</si>
  <si>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</si>
  <si>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</si>
  <si>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</si>
  <si>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</si>
  <si>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</si>
  <si>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</si>
  <si>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入居期間別</t>
    <rPh sb="0" eb="2">
      <t>ニュウキョ</t>
    </rPh>
    <rPh sb="2" eb="4">
      <t>キカン</t>
    </rPh>
    <rPh sb="4" eb="5">
      <t>ベツ</t>
    </rPh>
    <phoneticPr fontId="2"/>
  </si>
  <si>
    <t>６か月未満</t>
    <rPh sb="2" eb="3">
      <t>ゲツ</t>
    </rPh>
    <rPh sb="3" eb="5">
      <t>ミマン</t>
    </rPh>
    <phoneticPr fontId="2"/>
  </si>
  <si>
    <t>６か月以上１年未満</t>
    <rPh sb="2" eb="5">
      <t>ゲツイジョウ</t>
    </rPh>
    <rPh sb="6" eb="7">
      <t>ネン</t>
    </rPh>
    <rPh sb="7" eb="9">
      <t>ミマン</t>
    </rPh>
    <phoneticPr fontId="2"/>
  </si>
  <si>
    <t>１年以上５年未満</t>
    <rPh sb="1" eb="4">
      <t>ネンイジョウ</t>
    </rPh>
    <rPh sb="5" eb="6">
      <t>ネン</t>
    </rPh>
    <rPh sb="6" eb="8">
      <t>ミマン</t>
    </rPh>
    <phoneticPr fontId="2"/>
  </si>
  <si>
    <t>５年以上１０年未満</t>
    <rPh sb="1" eb="4">
      <t>ネンイジョウ</t>
    </rPh>
    <rPh sb="6" eb="7">
      <t>ネン</t>
    </rPh>
    <rPh sb="7" eb="9">
      <t>ミマン</t>
    </rPh>
    <phoneticPr fontId="2"/>
  </si>
  <si>
    <t>平均年齢</t>
    <rPh sb="0" eb="2">
      <t>ヘイキン</t>
    </rPh>
    <rPh sb="2" eb="4">
      <t>ネンレイ</t>
    </rPh>
    <phoneticPr fontId="2"/>
  </si>
  <si>
    <t>（前年度における退去者の状況）</t>
    <rPh sb="1" eb="4">
      <t>ゼンネンド</t>
    </rPh>
    <rPh sb="8" eb="11">
      <t>タイキョシャ</t>
    </rPh>
    <rPh sb="12" eb="14">
      <t>ジョウキョウ</t>
    </rPh>
    <phoneticPr fontId="2"/>
  </si>
  <si>
    <t>退去先別の人数</t>
    <rPh sb="0" eb="2">
      <t>タイキョ</t>
    </rPh>
    <rPh sb="2" eb="3">
      <t>サキ</t>
    </rPh>
    <rPh sb="3" eb="4">
      <t>ベツ</t>
    </rPh>
    <rPh sb="5" eb="7">
      <t>ニンズウ</t>
    </rPh>
    <phoneticPr fontId="2"/>
  </si>
  <si>
    <t>生前解約の状況</t>
    <rPh sb="0" eb="2">
      <t>セイゼン</t>
    </rPh>
    <rPh sb="2" eb="4">
      <t>カイヤク</t>
    </rPh>
    <rPh sb="5" eb="7">
      <t>ジョウキョウ</t>
    </rPh>
    <phoneticPr fontId="2"/>
  </si>
  <si>
    <t>死亡者</t>
    <rPh sb="0" eb="3">
      <t>シボウシャ</t>
    </rPh>
    <phoneticPr fontId="2"/>
  </si>
  <si>
    <t>施設側の申し出</t>
    <rPh sb="0" eb="2">
      <t>シセツ</t>
    </rPh>
    <rPh sb="2" eb="3">
      <t>ガワ</t>
    </rPh>
    <rPh sb="4" eb="5">
      <t>モウ</t>
    </rPh>
    <rPh sb="6" eb="7">
      <t>デ</t>
    </rPh>
    <phoneticPr fontId="2"/>
  </si>
  <si>
    <t>入居者側の申し出</t>
    <rPh sb="0" eb="3">
      <t>ニュウキョシャ</t>
    </rPh>
    <rPh sb="3" eb="4">
      <t>ガワ</t>
    </rPh>
    <rPh sb="5" eb="6">
      <t>モウ</t>
    </rPh>
    <rPh sb="7" eb="8">
      <t>デ</t>
    </rPh>
    <phoneticPr fontId="2"/>
  </si>
  <si>
    <t>苦情・事故等に関する体制</t>
    <rPh sb="0" eb="2">
      <t>クジョウ</t>
    </rPh>
    <rPh sb="3" eb="6">
      <t>ジコトウ</t>
    </rPh>
    <rPh sb="7" eb="8">
      <t>カン</t>
    </rPh>
    <rPh sb="10" eb="12">
      <t>タイセイ</t>
    </rPh>
    <phoneticPr fontId="2"/>
  </si>
  <si>
    <t>対応している時間</t>
    <rPh sb="0" eb="2">
      <t>タイオウ</t>
    </rPh>
    <rPh sb="6" eb="8">
      <t>ジカン</t>
    </rPh>
    <phoneticPr fontId="2"/>
  </si>
  <si>
    <t>定休日</t>
    <rPh sb="0" eb="3">
      <t>テイキュウビ</t>
    </rPh>
    <phoneticPr fontId="2"/>
  </si>
  <si>
    <t>（サービスの提供により賠償すべき事故が発生したときの対応）</t>
    <rPh sb="6" eb="8">
      <t>テイキョウ</t>
    </rPh>
    <rPh sb="11" eb="13">
      <t>バイショウ</t>
    </rPh>
    <rPh sb="16" eb="18">
      <t>ジコ</t>
    </rPh>
    <rPh sb="19" eb="21">
      <t>ハッセイ</t>
    </rPh>
    <rPh sb="26" eb="28">
      <t>タイオウ</t>
    </rPh>
    <phoneticPr fontId="2"/>
  </si>
  <si>
    <t>事故対応及びその予防のための指針</t>
    <rPh sb="0" eb="2">
      <t>ジコ</t>
    </rPh>
    <rPh sb="2" eb="4">
      <t>タイオウ</t>
    </rPh>
    <rPh sb="4" eb="5">
      <t>オヨ</t>
    </rPh>
    <rPh sb="8" eb="10">
      <t>ヨボウ</t>
    </rPh>
    <rPh sb="14" eb="16">
      <t>シシン</t>
    </rPh>
    <phoneticPr fontId="2"/>
  </si>
  <si>
    <t>（利用者等の意見を把握する体制、第三者による評価の実施状況等）</t>
    <rPh sb="1" eb="5">
      <t>リヨウシャトウ</t>
    </rPh>
    <rPh sb="6" eb="8">
      <t>イケン</t>
    </rPh>
    <rPh sb="9" eb="11">
      <t>ハアク</t>
    </rPh>
    <rPh sb="13" eb="15">
      <t>タイセイ</t>
    </rPh>
    <rPh sb="16" eb="17">
      <t>ダイ</t>
    </rPh>
    <rPh sb="17" eb="19">
      <t>サンシャ</t>
    </rPh>
    <rPh sb="22" eb="24">
      <t>ヒョウカ</t>
    </rPh>
    <rPh sb="25" eb="27">
      <t>ジッシ</t>
    </rPh>
    <rPh sb="27" eb="29">
      <t>ジョウキョウ</t>
    </rPh>
    <rPh sb="29" eb="30">
      <t>トウ</t>
    </rPh>
    <phoneticPr fontId="2"/>
  </si>
  <si>
    <t>第三者による評価の実施状況</t>
    <rPh sb="0" eb="1">
      <t>ダイ</t>
    </rPh>
    <rPh sb="1" eb="3">
      <t>サンシャ</t>
    </rPh>
    <rPh sb="6" eb="8">
      <t>ヒョウカ</t>
    </rPh>
    <rPh sb="9" eb="11">
      <t>ジッシ</t>
    </rPh>
    <rPh sb="11" eb="13">
      <t>ジョウキョウ</t>
    </rPh>
    <phoneticPr fontId="2"/>
  </si>
  <si>
    <t>実施日</t>
    <rPh sb="0" eb="3">
      <t>ジッシビ</t>
    </rPh>
    <phoneticPr fontId="2"/>
  </si>
  <si>
    <t>結果の開示</t>
    <rPh sb="0" eb="2">
      <t>ケッカ</t>
    </rPh>
    <rPh sb="3" eb="5">
      <t>カイジ</t>
    </rPh>
    <phoneticPr fontId="2"/>
  </si>
  <si>
    <t>評価機関名称</t>
    <rPh sb="0" eb="2">
      <t>ヒョウカ</t>
    </rPh>
    <rPh sb="2" eb="4">
      <t>キカン</t>
    </rPh>
    <rPh sb="4" eb="6">
      <t>メイショウ</t>
    </rPh>
    <phoneticPr fontId="2"/>
  </si>
  <si>
    <t>合致しない事項がある場合の内容</t>
    <rPh sb="0" eb="2">
      <t>ガッチ</t>
    </rPh>
    <rPh sb="5" eb="7">
      <t>ジコウ</t>
    </rPh>
    <rPh sb="10" eb="12">
      <t>バアイ</t>
    </rPh>
    <rPh sb="13" eb="15">
      <t>ナイヨウ</t>
    </rPh>
    <phoneticPr fontId="2"/>
  </si>
  <si>
    <t>９</t>
    <phoneticPr fontId="2"/>
  </si>
  <si>
    <t>入居希望者への事前の情報開示</t>
    <rPh sb="0" eb="2">
      <t>ニュウキョ</t>
    </rPh>
    <rPh sb="2" eb="5">
      <t>キボウシャ</t>
    </rPh>
    <rPh sb="7" eb="9">
      <t>ジゼン</t>
    </rPh>
    <rPh sb="10" eb="12">
      <t>ジョウホウ</t>
    </rPh>
    <rPh sb="12" eb="14">
      <t>カイジ</t>
    </rPh>
    <phoneticPr fontId="2"/>
  </si>
  <si>
    <t>入居契約書の雛形</t>
    <rPh sb="0" eb="2">
      <t>ニュウキョ</t>
    </rPh>
    <rPh sb="2" eb="5">
      <t>ケイヤクショ</t>
    </rPh>
    <rPh sb="6" eb="8">
      <t>ヒナガタ</t>
    </rPh>
    <phoneticPr fontId="2"/>
  </si>
  <si>
    <t>管理規程</t>
    <rPh sb="0" eb="2">
      <t>カンリ</t>
    </rPh>
    <rPh sb="2" eb="4">
      <t>キテイ</t>
    </rPh>
    <phoneticPr fontId="2"/>
  </si>
  <si>
    <t>事業収支計画書</t>
    <rPh sb="0" eb="2">
      <t>ジギョウ</t>
    </rPh>
    <rPh sb="2" eb="4">
      <t>シュウシ</t>
    </rPh>
    <rPh sb="4" eb="7">
      <t>ケイカクショ</t>
    </rPh>
    <phoneticPr fontId="2"/>
  </si>
  <si>
    <t>財務諸表の要旨</t>
    <rPh sb="0" eb="2">
      <t>ザイム</t>
    </rPh>
    <rPh sb="2" eb="4">
      <t>ショヒョウ</t>
    </rPh>
    <rPh sb="5" eb="7">
      <t>ヨウシ</t>
    </rPh>
    <phoneticPr fontId="2"/>
  </si>
  <si>
    <t>財務諸表の原本</t>
    <rPh sb="0" eb="2">
      <t>ザイム</t>
    </rPh>
    <rPh sb="2" eb="4">
      <t>ショヒョウ</t>
    </rPh>
    <rPh sb="5" eb="7">
      <t>ゲンポン</t>
    </rPh>
    <phoneticPr fontId="2"/>
  </si>
  <si>
    <t>※　サービス付き高齢者向け住宅の登録を受けている有料老人ホームについては、「登録申請　</t>
    <rPh sb="6" eb="7">
      <t>ツ</t>
    </rPh>
    <rPh sb="8" eb="11">
      <t>コウレイシャ</t>
    </rPh>
    <rPh sb="11" eb="12">
      <t>ム</t>
    </rPh>
    <rPh sb="13" eb="15">
      <t>ジュウタク</t>
    </rPh>
    <rPh sb="16" eb="18">
      <t>トウロク</t>
    </rPh>
    <rPh sb="19" eb="20">
      <t>ウ</t>
    </rPh>
    <rPh sb="24" eb="26">
      <t>ユウリョウ</t>
    </rPh>
    <rPh sb="26" eb="28">
      <t>ロウジン</t>
    </rPh>
    <rPh sb="38" eb="40">
      <t>トウロク</t>
    </rPh>
    <rPh sb="40" eb="42">
      <t>シンセイ</t>
    </rPh>
    <phoneticPr fontId="2"/>
  </si>
  <si>
    <t>　書の添付書類等の参考とする様式について（平成２３年１０月７日付け厚生労働省老健局高</t>
    <rPh sb="1" eb="2">
      <t>ショ</t>
    </rPh>
    <rPh sb="3" eb="5">
      <t>テンプ</t>
    </rPh>
    <rPh sb="5" eb="8">
      <t>ショルイトウ</t>
    </rPh>
    <rPh sb="9" eb="11">
      <t>サンコウ</t>
    </rPh>
    <rPh sb="14" eb="16">
      <t>ヨウシキ</t>
    </rPh>
    <rPh sb="21" eb="23">
      <t>ヘイセイ</t>
    </rPh>
    <rPh sb="25" eb="26">
      <t>ネン</t>
    </rPh>
    <rPh sb="28" eb="29">
      <t>ガツ</t>
    </rPh>
    <rPh sb="30" eb="31">
      <t>カ</t>
    </rPh>
    <rPh sb="31" eb="32">
      <t>ツ</t>
    </rPh>
    <rPh sb="33" eb="35">
      <t>コウセイ</t>
    </rPh>
    <rPh sb="35" eb="38">
      <t>ロウドウショウ</t>
    </rPh>
    <rPh sb="38" eb="39">
      <t>ロウ</t>
    </rPh>
    <rPh sb="39" eb="40">
      <t>ケン</t>
    </rPh>
    <rPh sb="40" eb="41">
      <t>キョク</t>
    </rPh>
    <rPh sb="41" eb="42">
      <t>ダカ</t>
    </rPh>
    <phoneticPr fontId="2"/>
  </si>
  <si>
    <t>　齢者支援課長・国土交通省住宅局安心居住推進課長事務連絡）」の別紙４の記載内容を合わ</t>
    <rPh sb="1" eb="2">
      <t>ヨワイ</t>
    </rPh>
    <rPh sb="2" eb="3">
      <t>シャ</t>
    </rPh>
    <rPh sb="3" eb="6">
      <t>シエンカ</t>
    </rPh>
    <rPh sb="6" eb="7">
      <t>チョウ</t>
    </rPh>
    <rPh sb="8" eb="13">
      <t>コクドコウツウショウ</t>
    </rPh>
    <rPh sb="13" eb="15">
      <t>ジュウタク</t>
    </rPh>
    <rPh sb="15" eb="16">
      <t>キョク</t>
    </rPh>
    <rPh sb="16" eb="18">
      <t>アンシン</t>
    </rPh>
    <rPh sb="18" eb="20">
      <t>キョジュウ</t>
    </rPh>
    <rPh sb="20" eb="22">
      <t>スイシン</t>
    </rPh>
    <rPh sb="22" eb="24">
      <t>カチョウ</t>
    </rPh>
    <rPh sb="24" eb="26">
      <t>ジム</t>
    </rPh>
    <rPh sb="26" eb="28">
      <t>レンラク</t>
    </rPh>
    <rPh sb="31" eb="33">
      <t>ベッシ</t>
    </rPh>
    <rPh sb="35" eb="37">
      <t>キサイ</t>
    </rPh>
    <rPh sb="37" eb="39">
      <t>ナイヨウ</t>
    </rPh>
    <rPh sb="40" eb="41">
      <t>ア</t>
    </rPh>
    <phoneticPr fontId="2"/>
  </si>
  <si>
    <t>　せて記載して差し支えありません。その場合、以下の１から３まで及び６の内容については、</t>
    <rPh sb="3" eb="5">
      <t>キサイ</t>
    </rPh>
    <rPh sb="7" eb="8">
      <t>サ</t>
    </rPh>
    <rPh sb="9" eb="10">
      <t>ツカ</t>
    </rPh>
    <rPh sb="19" eb="21">
      <t>バアイ</t>
    </rPh>
    <rPh sb="22" eb="24">
      <t>イカ</t>
    </rPh>
    <rPh sb="31" eb="32">
      <t>オヨ</t>
    </rPh>
    <rPh sb="35" eb="37">
      <t>ナイヨウ</t>
    </rPh>
    <phoneticPr fontId="2"/>
  </si>
  <si>
    <t>　別紙４の記載内容で説明されているものとみなし、欄自体を削除して差し支えありません。</t>
    <rPh sb="1" eb="3">
      <t>ベッシ</t>
    </rPh>
    <rPh sb="5" eb="7">
      <t>キサイ</t>
    </rPh>
    <rPh sb="7" eb="9">
      <t>ナイヨウ</t>
    </rPh>
    <rPh sb="10" eb="12">
      <t>セツメイ</t>
    </rPh>
    <rPh sb="24" eb="25">
      <t>ラン</t>
    </rPh>
    <rPh sb="25" eb="27">
      <t>ジタイ</t>
    </rPh>
    <rPh sb="28" eb="30">
      <t>サクジョ</t>
    </rPh>
    <rPh sb="32" eb="33">
      <t>サ</t>
    </rPh>
    <rPh sb="34" eb="35">
      <t>ツカ</t>
    </rPh>
    <phoneticPr fontId="2"/>
  </si>
  <si>
    <t>（入居者の人数）</t>
    <rPh sb="1" eb="4">
      <t>ニュウキョシャ</t>
    </rPh>
    <rPh sb="5" eb="7">
      <t>ニンズウ</t>
    </rPh>
    <phoneticPr fontId="2"/>
  </si>
  <si>
    <t>女性</t>
    <rPh sb="0" eb="2">
      <t>ジョセイ</t>
    </rPh>
    <phoneticPr fontId="2"/>
  </si>
  <si>
    <t>（入居者の属性）</t>
    <rPh sb="1" eb="4">
      <t>ニュウキョシャ</t>
    </rPh>
    <rPh sb="5" eb="7">
      <t>ゾクセイ</t>
    </rPh>
    <phoneticPr fontId="2"/>
  </si>
  <si>
    <t>提携ホームへの移行</t>
    <rPh sb="0" eb="2">
      <t>テイケイ</t>
    </rPh>
    <rPh sb="7" eb="9">
      <t>イコウ</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</si>
  <si>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</si>
  <si>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看護小規模多機能型居宅介護</t>
    <rPh sb="0" eb="2">
      <t>カンゴ</t>
    </rPh>
    <rPh sb="2" eb="5">
      <t>ショウキボ</t>
    </rPh>
    <rPh sb="5" eb="9">
      <t>タキノウガタ</t>
    </rPh>
    <rPh sb="9" eb="11">
      <t>キョタク</t>
    </rPh>
    <rPh sb="11" eb="13">
      <t>カイゴ</t>
    </rPh>
    <phoneticPr fontId="2"/>
  </si>
  <si>
    <t>１０年以上</t>
    <rPh sb="2" eb="3">
      <t>ネン</t>
    </rPh>
    <rPh sb="3" eb="5">
      <t>イジョウ</t>
    </rPh>
    <phoneticPr fontId="2"/>
  </si>
  <si>
    <t>有料老人ホームの類型</t>
    <rPh sb="0" eb="7">
      <t>ユ</t>
    </rPh>
    <rPh sb="8" eb="10">
      <t>ルイケイ</t>
    </rPh>
    <phoneticPr fontId="2"/>
  </si>
  <si>
    <t>代表者（職名／氏名）</t>
    <rPh sb="0" eb="3">
      <t>ダイヒョウシャ</t>
    </rPh>
    <phoneticPr fontId="2"/>
  </si>
  <si>
    <t>権利形態</t>
    <rPh sb="0" eb="2">
      <t>ケンリ</t>
    </rPh>
    <rPh sb="2" eb="4">
      <t>ケイタイ</t>
    </rPh>
    <phoneticPr fontId="2"/>
  </si>
  <si>
    <t>抵当権</t>
    <rPh sb="0" eb="3">
      <t>テイトウケン</t>
    </rPh>
    <phoneticPr fontId="2"/>
  </si>
  <si>
    <t>㎡</t>
    <phoneticPr fontId="2"/>
  </si>
  <si>
    <t>延床面積</t>
    <rPh sb="0" eb="4">
      <t>ノベユカメンセキ</t>
    </rPh>
    <phoneticPr fontId="2"/>
  </si>
  <si>
    <t>構造</t>
    <phoneticPr fontId="2"/>
  </si>
  <si>
    <t>階数</t>
    <rPh sb="0" eb="2">
      <t>カイスウ</t>
    </rPh>
    <phoneticPr fontId="2"/>
  </si>
  <si>
    <t>竣工日</t>
    <rPh sb="0" eb="2">
      <t>シュンコウ</t>
    </rPh>
    <rPh sb="2" eb="3">
      <t>ビ</t>
    </rPh>
    <phoneticPr fontId="2"/>
  </si>
  <si>
    <t>総戸数</t>
    <rPh sb="0" eb="3">
      <t>ソウコスウ</t>
    </rPh>
    <phoneticPr fontId="2"/>
  </si>
  <si>
    <t>トイレ</t>
    <phoneticPr fontId="2"/>
  </si>
  <si>
    <t>洗面</t>
    <rPh sb="0" eb="2">
      <t>センメン</t>
    </rPh>
    <phoneticPr fontId="2"/>
  </si>
  <si>
    <t>賃貸借契約の期間</t>
    <rPh sb="0" eb="3">
      <t>チンタイシャク</t>
    </rPh>
    <rPh sb="3" eb="5">
      <t>ケイヤク</t>
    </rPh>
    <rPh sb="6" eb="8">
      <t>キカン</t>
    </rPh>
    <phoneticPr fontId="2"/>
  </si>
  <si>
    <t>廊下</t>
    <rPh sb="0" eb="2">
      <t>ロウカ</t>
    </rPh>
    <phoneticPr fontId="2"/>
  </si>
  <si>
    <t>サービスの種類</t>
    <rPh sb="5" eb="7">
      <t>シュルイ</t>
    </rPh>
    <phoneticPr fontId="2"/>
  </si>
  <si>
    <t>提供形態</t>
    <rPh sb="0" eb="2">
      <t>テイキョウ</t>
    </rPh>
    <rPh sb="2" eb="4">
      <t>ケイタイ</t>
    </rPh>
    <phoneticPr fontId="2"/>
  </si>
  <si>
    <t>健康診断の定期検診</t>
    <rPh sb="0" eb="2">
      <t>ケンコウ</t>
    </rPh>
    <rPh sb="2" eb="4">
      <t>シンダン</t>
    </rPh>
    <rPh sb="5" eb="7">
      <t>テイキ</t>
    </rPh>
    <rPh sb="7" eb="9">
      <t>ケンシン</t>
    </rPh>
    <phoneticPr fontId="2"/>
  </si>
  <si>
    <t>追加費用</t>
    <rPh sb="0" eb="2">
      <t>ツイカ</t>
    </rPh>
    <rPh sb="2" eb="4">
      <t>ヒヨウ</t>
    </rPh>
    <phoneticPr fontId="2"/>
  </si>
  <si>
    <t>調整後の内容</t>
    <rPh sb="0" eb="3">
      <t>チョウセイゴ</t>
    </rPh>
    <rPh sb="4" eb="6">
      <t>ナイヨウ</t>
    </rPh>
    <phoneticPr fontId="2"/>
  </si>
  <si>
    <t>業務に係る
資格等</t>
    <rPh sb="0" eb="2">
      <t>ギョウム</t>
    </rPh>
    <rPh sb="3" eb="4">
      <t>カカ</t>
    </rPh>
    <rPh sb="6" eb="9">
      <t>シカクトウ</t>
    </rPh>
    <phoneticPr fontId="2"/>
  </si>
  <si>
    <t>中廊下</t>
    <rPh sb="0" eb="1">
      <t>ナカ</t>
    </rPh>
    <rPh sb="1" eb="3">
      <t>ロウカ</t>
    </rPh>
    <phoneticPr fontId="2"/>
  </si>
  <si>
    <t>ｍ</t>
    <phoneticPr fontId="2"/>
  </si>
  <si>
    <t>片廊下</t>
    <rPh sb="0" eb="1">
      <t>カタ</t>
    </rPh>
    <rPh sb="1" eb="3">
      <t>ロウカ</t>
    </rPh>
    <phoneticPr fontId="2"/>
  </si>
  <si>
    <t>内容</t>
    <rPh sb="0" eb="2">
      <t>ナイヨウ</t>
    </rPh>
    <phoneticPr fontId="2"/>
  </si>
  <si>
    <t>提供方法</t>
    <rPh sb="0" eb="2">
      <t>テイキョウ</t>
    </rPh>
    <rPh sb="2" eb="4">
      <t>ホウホウ</t>
    </rPh>
    <phoneticPr fontId="2"/>
  </si>
  <si>
    <t>（前払金の受領）　※前払金を受領していない場合は省略</t>
    <rPh sb="1" eb="3">
      <t>マエバラ</t>
    </rPh>
    <rPh sb="3" eb="4">
      <t>キン</t>
    </rPh>
    <rPh sb="5" eb="7">
      <t>ジュリョウ</t>
    </rPh>
    <rPh sb="10" eb="12">
      <t>マエバラ</t>
    </rPh>
    <rPh sb="12" eb="13">
      <t>キン</t>
    </rPh>
    <rPh sb="14" eb="16">
      <t>ジュリョウ</t>
    </rPh>
    <rPh sb="21" eb="23">
      <t>バアイ</t>
    </rPh>
    <rPh sb="24" eb="26">
      <t>ショウリャク</t>
    </rPh>
    <phoneticPr fontId="2"/>
  </si>
  <si>
    <t>解約時の対応</t>
    <rPh sb="0" eb="2">
      <t>カイヤク</t>
    </rPh>
    <rPh sb="2" eb="3">
      <t>ジ</t>
    </rPh>
    <rPh sb="4" eb="6">
      <t>タイオウ</t>
    </rPh>
    <phoneticPr fontId="2"/>
  </si>
  <si>
    <t>男女比率</t>
    <rPh sb="0" eb="2">
      <t>ダンジョ</t>
    </rPh>
    <rPh sb="2" eb="4">
      <t>ヒリツ</t>
    </rPh>
    <phoneticPr fontId="2"/>
  </si>
  <si>
    <t>入居率</t>
    <rPh sb="0" eb="2">
      <t>ニュウキョ</t>
    </rPh>
    <rPh sb="2" eb="3">
      <t>リツ</t>
    </rPh>
    <phoneticPr fontId="2"/>
  </si>
  <si>
    <t>％</t>
    <phoneticPr fontId="2"/>
  </si>
  <si>
    <t>窓口の名称（有料老人ホーム所管庁）</t>
    <rPh sb="0" eb="2">
      <t>マドグチ</t>
    </rPh>
    <rPh sb="3" eb="5">
      <t>メイショウ</t>
    </rPh>
    <rPh sb="6" eb="13">
      <t>ユ</t>
    </rPh>
    <rPh sb="13" eb="15">
      <t>ショカン</t>
    </rPh>
    <rPh sb="15" eb="16">
      <t>チョウ</t>
    </rPh>
    <phoneticPr fontId="2"/>
  </si>
  <si>
    <t>窓口の名称（虐待の場合）</t>
    <rPh sb="0" eb="2">
      <t>マドグチ</t>
    </rPh>
    <rPh sb="3" eb="5">
      <t>メイショウ</t>
    </rPh>
    <rPh sb="6" eb="8">
      <t>ギャクタイ</t>
    </rPh>
    <rPh sb="9" eb="11">
      <t>バアイ</t>
    </rPh>
    <phoneticPr fontId="2"/>
  </si>
  <si>
    <t>なしの場合の代替措置の内容</t>
    <rPh sb="3" eb="5">
      <t>バアイ</t>
    </rPh>
    <rPh sb="11" eb="13">
      <t>ナイヨウ</t>
    </rPh>
    <phoneticPr fontId="2"/>
  </si>
  <si>
    <t>サービスの提供内容に関する特色</t>
    <rPh sb="5" eb="7">
      <t>テイキョウ</t>
    </rPh>
    <rPh sb="7" eb="9">
      <t>ナイヨウ</t>
    </rPh>
    <rPh sb="10" eb="11">
      <t>カン</t>
    </rPh>
    <rPh sb="13" eb="15">
      <t>トクショク</t>
    </rPh>
    <phoneticPr fontId="2"/>
  </si>
  <si>
    <t>利用者の個別的な選択によるサービス</t>
    <rPh sb="0" eb="3">
      <t>リヨウシャ</t>
    </rPh>
    <rPh sb="4" eb="7">
      <t>コベツテキ</t>
    </rPh>
    <rPh sb="8" eb="10">
      <t>センタク</t>
    </rPh>
    <phoneticPr fontId="2"/>
  </si>
  <si>
    <t>変更の内容</t>
    <rPh sb="0" eb="2">
      <t>ヘンコウ</t>
    </rPh>
    <rPh sb="3" eb="5">
      <t>ナイヨウ</t>
    </rPh>
    <phoneticPr fontId="2"/>
  </si>
  <si>
    <t>特定施設入居者生活介護の利用者に対する看護・介護職員の割合
（一般型特定施設以外の場合、本欄は省略）</t>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1" eb="34">
      <t>イッパンガタ</t>
    </rPh>
    <rPh sb="34" eb="36">
      <t>トクテイ</t>
    </rPh>
    <rPh sb="36" eb="38">
      <t>シセツ</t>
    </rPh>
    <rPh sb="38" eb="40">
      <t>イガイ</t>
    </rPh>
    <rPh sb="41" eb="43">
      <t>バアイ</t>
    </rPh>
    <rPh sb="44" eb="46">
      <t>ホンラン</t>
    </rPh>
    <rPh sb="47" eb="49">
      <t>ショウリャク</t>
    </rPh>
    <phoneticPr fontId="2"/>
  </si>
  <si>
    <t>外部サービス利用型特定施設である有料老人ホームの介護サービス提供体制（外部サービス利用型特定施設以外の場合、本欄は省略）</t>
    <rPh sb="0" eb="2">
      <t>ガイブ</t>
    </rPh>
    <rPh sb="6" eb="9">
      <t>リヨウガタ</t>
    </rPh>
    <rPh sb="9" eb="11">
      <t>トクテイ</t>
    </rPh>
    <rPh sb="11" eb="13">
      <t>シセツ</t>
    </rPh>
    <rPh sb="16" eb="18">
      <t>ユウリョウ</t>
    </rPh>
    <rPh sb="18" eb="20">
      <t>ロウジン</t>
    </rPh>
    <rPh sb="24" eb="26">
      <t>カイゴ</t>
    </rPh>
    <rPh sb="30" eb="32">
      <t>テイキョウ</t>
    </rPh>
    <rPh sb="32" eb="34">
      <t>タイセイ</t>
    </rPh>
    <rPh sb="35" eb="37">
      <t>ガイブ</t>
    </rPh>
    <rPh sb="41" eb="44">
      <t>リヨウガタ</t>
    </rPh>
    <rPh sb="44" eb="46">
      <t>トクテイ</t>
    </rPh>
    <rPh sb="46" eb="48">
      <t>シセツ</t>
    </rPh>
    <rPh sb="48" eb="50">
      <t>イガイ</t>
    </rPh>
    <rPh sb="51" eb="53">
      <t>バアイ</t>
    </rPh>
    <rPh sb="54" eb="56">
      <t>ホンラン</t>
    </rPh>
    <rPh sb="57" eb="59">
      <t>ショウリャク</t>
    </rPh>
    <phoneticPr fontId="2"/>
  </si>
  <si>
    <t>前年度１年間の採用者数</t>
    <rPh sb="0" eb="3">
      <t>ゼンネンド</t>
    </rPh>
    <rPh sb="4" eb="6">
      <t>ネンカン</t>
    </rPh>
    <rPh sb="7" eb="10">
      <t>サイヨウシャ</t>
    </rPh>
    <rPh sb="10" eb="11">
      <t>スウ</t>
    </rPh>
    <phoneticPr fontId="2"/>
  </si>
  <si>
    <t>前年度１年間の退職者数</t>
    <rPh sb="0" eb="3">
      <t>ゼンネンド</t>
    </rPh>
    <rPh sb="4" eb="6">
      <t>ネンカン</t>
    </rPh>
    <rPh sb="7" eb="10">
      <t>タイショクシャ</t>
    </rPh>
    <rPh sb="10" eb="11">
      <t>スウ</t>
    </rPh>
    <phoneticPr fontId="2"/>
  </si>
  <si>
    <t>サービス費用</t>
    <rPh sb="4" eb="6">
      <t>ヒヨウ</t>
    </rPh>
    <phoneticPr fontId="2"/>
  </si>
  <si>
    <t>％</t>
    <phoneticPr fontId="2"/>
  </si>
  <si>
    <t>※　介護予防・地域密着型の場合を含む。</t>
    <rPh sb="2" eb="4">
      <t>カイゴ</t>
    </rPh>
    <rPh sb="4" eb="6">
      <t>ヨボウ</t>
    </rPh>
    <rPh sb="7" eb="9">
      <t>チイキ</t>
    </rPh>
    <rPh sb="9" eb="12">
      <t>ミッチャクガタ</t>
    </rPh>
    <rPh sb="13" eb="15">
      <t>バアイ</t>
    </rPh>
    <rPh sb="16" eb="17">
      <t>フク</t>
    </rPh>
    <phoneticPr fontId="2"/>
  </si>
  <si>
    <t>実施日</t>
    <phoneticPr fontId="2"/>
  </si>
  <si>
    <t>結果の開示</t>
    <phoneticPr fontId="2"/>
  </si>
  <si>
    <t>ありの場合</t>
    <rPh sb="3" eb="5">
      <t>バアイ</t>
    </rPh>
    <phoneticPr fontId="2"/>
  </si>
  <si>
    <t>開示の方法</t>
    <rPh sb="0" eb="2">
      <t>カイジ</t>
    </rPh>
    <rPh sb="3" eb="5">
      <t>ホウホウ</t>
    </rPh>
    <phoneticPr fontId="2"/>
  </si>
  <si>
    <t>構成員</t>
    <phoneticPr fontId="2"/>
  </si>
  <si>
    <t>開催頻度</t>
    <rPh sb="0" eb="2">
      <t>カイサイ</t>
    </rPh>
    <rPh sb="2" eb="4">
      <t>ヒンド</t>
    </rPh>
    <phoneticPr fontId="2"/>
  </si>
  <si>
    <t>運営懇談会</t>
    <phoneticPr fontId="2"/>
  </si>
  <si>
    <t>ありの場合の提携ホーム名</t>
    <rPh sb="3" eb="5">
      <t>バアイ</t>
    </rPh>
    <rPh sb="6" eb="8">
      <t>テイケイ</t>
    </rPh>
    <rPh sb="11" eb="12">
      <t>メイ</t>
    </rPh>
    <phoneticPr fontId="2"/>
  </si>
  <si>
    <t>所在地</t>
    <rPh sb="0" eb="1">
      <t>トコロ</t>
    </rPh>
    <rPh sb="1" eb="2">
      <t>ザイ</t>
    </rPh>
    <rPh sb="2" eb="3">
      <t>チ</t>
    </rPh>
    <phoneticPr fontId="2"/>
  </si>
  <si>
    <t>歳</t>
    <rPh sb="0" eb="1">
      <t>サイ</t>
    </rPh>
    <phoneticPr fontId="2"/>
  </si>
  <si>
    <t>管理者（職名／氏名）</t>
    <rPh sb="0" eb="3">
      <t>カンリシャ</t>
    </rPh>
    <phoneticPr fontId="2"/>
  </si>
  <si>
    <t>汚物処理室</t>
    <rPh sb="0" eb="2">
      <t>オブツ</t>
    </rPh>
    <rPh sb="2" eb="4">
      <t>ショリ</t>
    </rPh>
    <rPh sb="4" eb="5">
      <t>シツ</t>
    </rPh>
    <phoneticPr fontId="2"/>
  </si>
  <si>
    <t>緊急通報装置</t>
    <rPh sb="0" eb="2">
      <t>キンキュウ</t>
    </rPh>
    <rPh sb="2" eb="4">
      <t>ツウホウ</t>
    </rPh>
    <rPh sb="4" eb="6">
      <t>ソウチ</t>
    </rPh>
    <phoneticPr fontId="2"/>
  </si>
  <si>
    <t>居室</t>
    <rPh sb="0" eb="2">
      <t>キョシツ</t>
    </rPh>
    <phoneticPr fontId="2"/>
  </si>
  <si>
    <t>介護保険サービスの種類</t>
    <rPh sb="0" eb="2">
      <t>カイゴ</t>
    </rPh>
    <rPh sb="2" eb="4">
      <t>ホケン</t>
    </rPh>
    <rPh sb="9" eb="11">
      <t>シュルイ</t>
    </rPh>
    <phoneticPr fontId="2"/>
  </si>
  <si>
    <t>サ高住に登録している場合、登録基準への適合性</t>
    <rPh sb="4" eb="6">
      <t>トウロク</t>
    </rPh>
    <rPh sb="10" eb="12">
      <t>バアイ</t>
    </rPh>
    <rPh sb="19" eb="22">
      <t>テキゴウセイ</t>
    </rPh>
    <phoneticPr fontId="2"/>
  </si>
  <si>
    <t>※別添２（有料老人ホーム・サービス付き高齢者向け住宅が提供するサービスの一覧表）</t>
    <phoneticPr fontId="2"/>
  </si>
  <si>
    <t>～</t>
    <phoneticPr fontId="2"/>
  </si>
  <si>
    <t>届出・登録の区分</t>
    <rPh sb="0" eb="2">
      <t>トドケデ</t>
    </rPh>
    <rPh sb="3" eb="5">
      <t>トウロク</t>
    </rPh>
    <rPh sb="6" eb="8">
      <t>クブン</t>
    </rPh>
    <phoneticPr fontId="2"/>
  </si>
  <si>
    <t>主な利用交通手段</t>
    <rPh sb="0" eb="1">
      <t>オモ</t>
    </rPh>
    <rPh sb="2" eb="4">
      <t>リヨウ</t>
    </rPh>
    <rPh sb="4" eb="6">
      <t>コウツウ</t>
    </rPh>
    <rPh sb="6" eb="8">
      <t>シュダン</t>
    </rPh>
    <phoneticPr fontId="2"/>
  </si>
  <si>
    <t>介護予防
特定施設入居者生活介護
介護保険事業者番号</t>
    <phoneticPr fontId="2"/>
  </si>
  <si>
    <t>その他の場合：</t>
    <phoneticPr fontId="2"/>
  </si>
  <si>
    <t>階）</t>
    <phoneticPr fontId="2"/>
  </si>
  <si>
    <t>　㎡）</t>
    <phoneticPr fontId="2"/>
  </si>
  <si>
    <t>部屋タイプ</t>
    <rPh sb="0" eb="2">
      <t>ヘヤ</t>
    </rPh>
    <phoneticPr fontId="2"/>
  </si>
  <si>
    <t>あり（ストレッチャー対応）</t>
  </si>
  <si>
    <t>火災通報設備</t>
    <phoneticPr fontId="2"/>
  </si>
  <si>
    <t>スプリンクラー</t>
    <phoneticPr fontId="2"/>
  </si>
  <si>
    <t>その他：</t>
    <phoneticPr fontId="2"/>
  </si>
  <si>
    <t>居室の
状況</t>
    <rPh sb="0" eb="2">
      <t>キョシツ</t>
    </rPh>
    <rPh sb="4" eb="6">
      <t>ジョウキョウ</t>
    </rPh>
    <phoneticPr fontId="2"/>
  </si>
  <si>
    <t>消防用
設備等</t>
    <rPh sb="0" eb="3">
      <t>ショウボウヨウ</t>
    </rPh>
    <rPh sb="4" eb="7">
      <t>セツビトウ</t>
    </rPh>
    <phoneticPr fontId="2"/>
  </si>
  <si>
    <t>なしの場合
（改善予定時期）</t>
    <rPh sb="9" eb="11">
      <t>ヨテイ</t>
    </rPh>
    <rPh sb="11" eb="13">
      <t>ジキ</t>
    </rPh>
    <phoneticPr fontId="2"/>
  </si>
  <si>
    <t>通報先</t>
    <rPh sb="0" eb="2">
      <t>ツウホウ</t>
    </rPh>
    <rPh sb="2" eb="3">
      <t>サキ</t>
    </rPh>
    <phoneticPr fontId="2"/>
  </si>
  <si>
    <t>人</t>
    <phoneticPr fontId="2"/>
  </si>
  <si>
    <t>人</t>
    <phoneticPr fontId="2"/>
  </si>
  <si>
    <t>人</t>
    <rPh sb="0" eb="1">
      <t>ヒト</t>
    </rPh>
    <phoneticPr fontId="2"/>
  </si>
  <si>
    <t>家賃の</t>
    <rPh sb="0" eb="2">
      <t>ヤチン</t>
    </rPh>
    <phoneticPr fontId="2"/>
  </si>
  <si>
    <t>人</t>
    <phoneticPr fontId="2"/>
  </si>
  <si>
    <t>７</t>
    <phoneticPr fontId="2"/>
  </si>
  <si>
    <t>８</t>
    <phoneticPr fontId="2"/>
  </si>
  <si>
    <t>（利用者からの苦情・虐待に対する窓口等の状況）　</t>
    <rPh sb="1" eb="4">
      <t>リヨウシャ</t>
    </rPh>
    <rPh sb="7" eb="9">
      <t>クジョウ</t>
    </rPh>
    <rPh sb="10" eb="12">
      <t>ギャクタイ</t>
    </rPh>
    <rPh sb="13" eb="14">
      <t>タイ</t>
    </rPh>
    <rPh sb="16" eb="19">
      <t>マドグチトウ</t>
    </rPh>
    <rPh sb="20" eb="22">
      <t>ジョウキョウ</t>
    </rPh>
    <phoneticPr fontId="2"/>
  </si>
  <si>
    <t>説明者署名</t>
    <rPh sb="0" eb="3">
      <t>セツメイシャ</t>
    </rPh>
    <rPh sb="3" eb="5">
      <t>ショメイ</t>
    </rPh>
    <phoneticPr fontId="2"/>
  </si>
  <si>
    <t>（介護・看護職員の配置率）</t>
    <rPh sb="1" eb="3">
      <t>カイゴ</t>
    </rPh>
    <rPh sb="4" eb="6">
      <t>カンゴ</t>
    </rPh>
    <rPh sb="6" eb="8">
      <t>ショクイン</t>
    </rPh>
    <rPh sb="9" eb="11">
      <t>ハイチ</t>
    </rPh>
    <rPh sb="11" eb="12">
      <t>リツ</t>
    </rPh>
    <phoneticPr fontId="2"/>
  </si>
  <si>
    <t>：　1</t>
    <phoneticPr fontId="2"/>
  </si>
  <si>
    <t>（別添１）事業主体が大阪府で実施する他の介護サービス</t>
    <rPh sb="1" eb="3">
      <t>ベッテン</t>
    </rPh>
    <rPh sb="5" eb="7">
      <t>ジギョウ</t>
    </rPh>
    <rPh sb="7" eb="9">
      <t>シュタイ</t>
    </rPh>
    <rPh sb="10" eb="13">
      <t>オオサカフ</t>
    </rPh>
    <rPh sb="14" eb="16">
      <t>ジッシ</t>
    </rPh>
    <rPh sb="18" eb="19">
      <t>タ</t>
    </rPh>
    <rPh sb="20" eb="22">
      <t>カイゴ</t>
    </rPh>
    <phoneticPr fontId="2"/>
  </si>
  <si>
    <t>階</t>
    <rPh sb="0" eb="1">
      <t>カイ</t>
    </rPh>
    <phoneticPr fontId="2"/>
  </si>
  <si>
    <t>提供内容</t>
    <rPh sb="0" eb="2">
      <t>テイキョウ</t>
    </rPh>
    <rPh sb="2" eb="4">
      <t>ナイヨウ</t>
    </rPh>
    <phoneticPr fontId="2"/>
  </si>
  <si>
    <t>その他の場合：</t>
    <rPh sb="2" eb="3">
      <t>タ</t>
    </rPh>
    <rPh sb="4" eb="6">
      <t>バアイ</t>
    </rPh>
    <phoneticPr fontId="2"/>
  </si>
  <si>
    <t>（解約事由の例）</t>
    <rPh sb="1" eb="3">
      <t>カイヤク</t>
    </rPh>
    <rPh sb="3" eb="5">
      <t>ジユウ</t>
    </rPh>
    <rPh sb="6" eb="7">
      <t>レイ</t>
    </rPh>
    <phoneticPr fontId="2"/>
  </si>
  <si>
    <t>年</t>
    <phoneticPr fontId="2"/>
  </si>
  <si>
    <t>回</t>
    <phoneticPr fontId="2"/>
  </si>
  <si>
    <t>平成</t>
  </si>
  <si>
    <t>あり</t>
  </si>
  <si>
    <t>介護居室個室</t>
  </si>
  <si>
    <t>：1</t>
    <phoneticPr fontId="2"/>
  </si>
  <si>
    <t>収納</t>
    <rPh sb="0" eb="2">
      <t>シュウノウ</t>
    </rPh>
    <phoneticPr fontId="2"/>
  </si>
  <si>
    <t>有料老人ホーム事業の概要</t>
    <phoneticPr fontId="2"/>
  </si>
  <si>
    <t>（地上</t>
    <phoneticPr fontId="2"/>
  </si>
  <si>
    <t>入浴、排せつ又は食事の介護</t>
    <rPh sb="0" eb="2">
      <t>ニュウヨク</t>
    </rPh>
    <rPh sb="3" eb="4">
      <t>ハイ</t>
    </rPh>
    <rPh sb="6" eb="7">
      <t>マタ</t>
    </rPh>
    <rPh sb="8" eb="10">
      <t>ショクジ</t>
    </rPh>
    <rPh sb="11" eb="13">
      <t>カイゴ</t>
    </rPh>
    <phoneticPr fontId="2"/>
  </si>
  <si>
    <t>状況把握及び生活相談サービス費</t>
    <rPh sb="0" eb="2">
      <t>ジョウキョウ</t>
    </rPh>
    <rPh sb="2" eb="4">
      <t>ハアク</t>
    </rPh>
    <rPh sb="4" eb="5">
      <t>オヨ</t>
    </rPh>
    <rPh sb="6" eb="8">
      <t>セイカツ</t>
    </rPh>
    <rPh sb="8" eb="10">
      <t>ソウダン</t>
    </rPh>
    <rPh sb="14" eb="15">
      <t>ヒ</t>
    </rPh>
    <phoneticPr fontId="2"/>
  </si>
  <si>
    <t>状況把握及び生活相談サービス費</t>
    <phoneticPr fontId="2"/>
  </si>
  <si>
    <t>人</t>
    <phoneticPr fontId="2"/>
  </si>
  <si>
    <t>入居者数</t>
    <rPh sb="0" eb="3">
      <t>ニュウキョシャ</t>
    </rPh>
    <rPh sb="3" eb="4">
      <t>スウ</t>
    </rPh>
    <phoneticPr fontId="2"/>
  </si>
  <si>
    <t>平均介護度</t>
    <rPh sb="0" eb="2">
      <t>ヘイキン</t>
    </rPh>
    <rPh sb="2" eb="4">
      <t>カイゴ</t>
    </rPh>
    <rPh sb="4" eb="5">
      <t>ド</t>
    </rPh>
    <phoneticPr fontId="2"/>
  </si>
  <si>
    <t>説明年月日</t>
    <rPh sb="0" eb="2">
      <t>セツメイ</t>
    </rPh>
    <rPh sb="2" eb="5">
      <t>ネンガッピ</t>
    </rPh>
    <phoneticPr fontId="2"/>
  </si>
  <si>
    <t>（代表的な利用料金のプラン）</t>
    <rPh sb="1" eb="4">
      <t>ダイヒョウテキ</t>
    </rPh>
    <rPh sb="5" eb="7">
      <t>リヨウ</t>
    </rPh>
    <rPh sb="7" eb="9">
      <t>リョウキン</t>
    </rPh>
    <phoneticPr fontId="2"/>
  </si>
  <si>
    <t>脱衣室</t>
    <rPh sb="0" eb="3">
      <t>ダツイシツ</t>
    </rPh>
    <phoneticPr fontId="2"/>
  </si>
  <si>
    <t>状況把握・生活相談サービス</t>
    <rPh sb="0" eb="2">
      <t>ジョウキョウ</t>
    </rPh>
    <rPh sb="2" eb="4">
      <t>ハアク</t>
    </rPh>
    <phoneticPr fontId="2"/>
  </si>
  <si>
    <t>契約の自動更新</t>
    <rPh sb="0" eb="2">
      <t>ケイヤク</t>
    </rPh>
    <rPh sb="3" eb="5">
      <t>ジドウ</t>
    </rPh>
    <rPh sb="5" eb="7">
      <t>コウシン</t>
    </rPh>
    <phoneticPr fontId="2"/>
  </si>
  <si>
    <t>電話番号／ＦＡＸ番号</t>
    <rPh sb="0" eb="2">
      <t>デンワ</t>
    </rPh>
    <rPh sb="2" eb="4">
      <t>バンゴウ</t>
    </rPh>
    <phoneticPr fontId="2"/>
  </si>
  <si>
    <t>メールアドレス</t>
    <phoneticPr fontId="2"/>
  </si>
  <si>
    <t>備考（部屋タイプ、相部屋の定員数等）</t>
    <rPh sb="0" eb="2">
      <t>ビコウ</t>
    </rPh>
    <rPh sb="3" eb="5">
      <t>ヘヤ</t>
    </rPh>
    <rPh sb="9" eb="12">
      <t>アイベヤ</t>
    </rPh>
    <rPh sb="13" eb="16">
      <t>テイインスウ</t>
    </rPh>
    <rPh sb="16" eb="17">
      <t>トウ</t>
    </rPh>
    <phoneticPr fontId="2"/>
  </si>
  <si>
    <t>用途区分</t>
    <rPh sb="0" eb="2">
      <t>ヨウト</t>
    </rPh>
    <rPh sb="2" eb="4">
      <t>クブン</t>
    </rPh>
    <phoneticPr fontId="2"/>
  </si>
  <si>
    <t>不適合の場合
の内容</t>
    <rPh sb="0" eb="3">
      <t>フテキゴウ</t>
    </rPh>
    <rPh sb="4" eb="6">
      <t>バアイ</t>
    </rPh>
    <rPh sb="8" eb="10">
      <t>ナイヨウ</t>
    </rPh>
    <phoneticPr fontId="2"/>
  </si>
  <si>
    <t>／</t>
    <phoneticPr fontId="2"/>
  </si>
  <si>
    <t>〒</t>
    <phoneticPr fontId="2"/>
  </si>
  <si>
    <t>http://</t>
    <phoneticPr fontId="2"/>
  </si>
  <si>
    <t>／</t>
    <phoneticPr fontId="2"/>
  </si>
  <si>
    <t>（ふりがな）</t>
    <phoneticPr fontId="2"/>
  </si>
  <si>
    <t>（ふりがな）</t>
    <phoneticPr fontId="2"/>
  </si>
  <si>
    <t>（ふりがな）</t>
    <phoneticPr fontId="2"/>
  </si>
  <si>
    <t>内容：</t>
    <rPh sb="0" eb="2">
      <t>ナイヨウ</t>
    </rPh>
    <phoneticPr fontId="2"/>
  </si>
  <si>
    <t>施設長</t>
    <rPh sb="0" eb="2">
      <t>シセツ</t>
    </rPh>
    <rPh sb="2" eb="3">
      <t>チョウ</t>
    </rPh>
    <phoneticPr fontId="2"/>
  </si>
  <si>
    <t>山田　太郎</t>
    <rPh sb="0" eb="2">
      <t>ヤマダ</t>
    </rPh>
    <rPh sb="3" eb="5">
      <t>タロウ</t>
    </rPh>
    <phoneticPr fontId="2"/>
  </si>
  <si>
    <t>株式会社　さくらそう</t>
    <rPh sb="0" eb="4">
      <t>カブシキガイシャ</t>
    </rPh>
    <phoneticPr fontId="2"/>
  </si>
  <si>
    <t>かぶしきがいしゃ　さくらそう</t>
    <phoneticPr fontId="2"/>
  </si>
  <si>
    <t xml:space="preserve">yamada@osaka.jp </t>
    <phoneticPr fontId="2"/>
  </si>
  <si>
    <t>有料老人ホーム設置時の老人福祉法第２９条第１項に規定する届出</t>
  </si>
  <si>
    <t>有料老人ホーム</t>
    <rPh sb="0" eb="2">
      <t>ユウリョウ</t>
    </rPh>
    <rPh sb="2" eb="4">
      <t>ロウジン</t>
    </rPh>
    <phoneticPr fontId="2"/>
  </si>
  <si>
    <t>耐火建築物</t>
  </si>
  <si>
    <t>鉄筋コンクリート造</t>
  </si>
  <si>
    <t>適合している</t>
  </si>
  <si>
    <t>○</t>
  </si>
  <si>
    <t>×</t>
  </si>
  <si>
    <t>個室</t>
  </si>
  <si>
    <t>大浴場</t>
  </si>
  <si>
    <t>機械浴</t>
  </si>
  <si>
    <t>チェアー浴</t>
  </si>
  <si>
    <t>1人部屋</t>
    <rPh sb="0" eb="2">
      <t>ヒトリ</t>
    </rPh>
    <rPh sb="2" eb="4">
      <t>ベヤ</t>
    </rPh>
    <phoneticPr fontId="2"/>
  </si>
  <si>
    <t>2人部屋</t>
    <rPh sb="1" eb="2">
      <t>ヒト</t>
    </rPh>
    <rPh sb="2" eb="4">
      <t>ベヤ</t>
    </rPh>
    <phoneticPr fontId="2"/>
  </si>
  <si>
    <t>事務室</t>
    <rPh sb="0" eb="3">
      <t>ジムシツ</t>
    </rPh>
    <phoneticPr fontId="2"/>
  </si>
  <si>
    <t>医療機関との連携により、機能訓練設備を用いて専門職による自立支援のサポートを行う。</t>
    <rPh sb="0" eb="2">
      <t>イリョウ</t>
    </rPh>
    <rPh sb="2" eb="4">
      <t>キカン</t>
    </rPh>
    <rPh sb="6" eb="8">
      <t>レンケイ</t>
    </rPh>
    <rPh sb="12" eb="14">
      <t>キノウ</t>
    </rPh>
    <rPh sb="14" eb="16">
      <t>クンレン</t>
    </rPh>
    <rPh sb="16" eb="18">
      <t>セツビ</t>
    </rPh>
    <rPh sb="19" eb="20">
      <t>モチ</t>
    </rPh>
    <rPh sb="22" eb="24">
      <t>センモン</t>
    </rPh>
    <rPh sb="24" eb="25">
      <t>ショク</t>
    </rPh>
    <rPh sb="28" eb="30">
      <t>ジリツ</t>
    </rPh>
    <rPh sb="30" eb="32">
      <t>シエン</t>
    </rPh>
    <rPh sb="38" eb="39">
      <t>オコナ</t>
    </rPh>
    <phoneticPr fontId="2"/>
  </si>
  <si>
    <t>自ら実施</t>
  </si>
  <si>
    <t>なし</t>
  </si>
  <si>
    <t>救急車の手配、入退院の付き添い</t>
  </si>
  <si>
    <t>もず病院</t>
    <rPh sb="2" eb="4">
      <t>ビョウイン</t>
    </rPh>
    <phoneticPr fontId="2"/>
  </si>
  <si>
    <t>訪問診療</t>
  </si>
  <si>
    <t>介護居室へ移る場合</t>
  </si>
  <si>
    <t>常時介護が必要となった場合に、一般居室から介護居室への住み替えを求める場合があります。</t>
    <rPh sb="0" eb="2">
      <t>ジョウジ</t>
    </rPh>
    <rPh sb="2" eb="4">
      <t>カイゴ</t>
    </rPh>
    <rPh sb="5" eb="7">
      <t>ヒツヨウ</t>
    </rPh>
    <rPh sb="11" eb="13">
      <t>バアイ</t>
    </rPh>
    <rPh sb="15" eb="17">
      <t>イッパン</t>
    </rPh>
    <rPh sb="17" eb="19">
      <t>キョシツ</t>
    </rPh>
    <rPh sb="21" eb="23">
      <t>カイゴ</t>
    </rPh>
    <rPh sb="23" eb="25">
      <t>キョシツ</t>
    </rPh>
    <rPh sb="27" eb="28">
      <t>ス</t>
    </rPh>
    <rPh sb="29" eb="30">
      <t>カ</t>
    </rPh>
    <rPh sb="32" eb="33">
      <t>モト</t>
    </rPh>
    <rPh sb="35" eb="37">
      <t>バアイ</t>
    </rPh>
    <phoneticPr fontId="2"/>
  </si>
  <si>
    <t>住み替え後の居室に移行</t>
    <rPh sb="0" eb="1">
      <t>ス</t>
    </rPh>
    <rPh sb="2" eb="3">
      <t>カ</t>
    </rPh>
    <rPh sb="4" eb="5">
      <t>ゴ</t>
    </rPh>
    <rPh sb="6" eb="8">
      <t>キョシツ</t>
    </rPh>
    <rPh sb="9" eb="11">
      <t>イコウ</t>
    </rPh>
    <phoneticPr fontId="2"/>
  </si>
  <si>
    <t>自立、要支援、要介護</t>
  </si>
  <si>
    <t>1</t>
    <phoneticPr fontId="2"/>
  </si>
  <si>
    <t>1</t>
    <phoneticPr fontId="2"/>
  </si>
  <si>
    <t>23</t>
    <phoneticPr fontId="2"/>
  </si>
  <si>
    <t>20</t>
    <phoneticPr fontId="2"/>
  </si>
  <si>
    <t>3</t>
    <phoneticPr fontId="2"/>
  </si>
  <si>
    <t>1</t>
    <phoneticPr fontId="2"/>
  </si>
  <si>
    <t>5</t>
    <phoneticPr fontId="2"/>
  </si>
  <si>
    <t>3</t>
    <phoneticPr fontId="2"/>
  </si>
  <si>
    <t>8</t>
    <phoneticPr fontId="2"/>
  </si>
  <si>
    <t>6</t>
    <phoneticPr fontId="2"/>
  </si>
  <si>
    <t>2</t>
    <phoneticPr fontId="2"/>
  </si>
  <si>
    <t>15</t>
    <phoneticPr fontId="2"/>
  </si>
  <si>
    <t>14</t>
    <phoneticPr fontId="2"/>
  </si>
  <si>
    <t>2</t>
    <phoneticPr fontId="2"/>
  </si>
  <si>
    <t>2：1以上</t>
  </si>
  <si>
    <t>社会福祉士</t>
    <rPh sb="0" eb="2">
      <t>シャカイ</t>
    </rPh>
    <rPh sb="2" eb="4">
      <t>フクシ</t>
    </rPh>
    <rPh sb="4" eb="5">
      <t>シ</t>
    </rPh>
    <phoneticPr fontId="2"/>
  </si>
  <si>
    <t>2</t>
    <phoneticPr fontId="2"/>
  </si>
  <si>
    <t>1</t>
    <phoneticPr fontId="2"/>
  </si>
  <si>
    <t>2</t>
    <phoneticPr fontId="2"/>
  </si>
  <si>
    <t>5</t>
    <phoneticPr fontId="2"/>
  </si>
  <si>
    <t>4</t>
    <phoneticPr fontId="2"/>
  </si>
  <si>
    <t>3</t>
    <phoneticPr fontId="2"/>
  </si>
  <si>
    <t>1</t>
    <phoneticPr fontId="2"/>
  </si>
  <si>
    <t>利用権方式</t>
  </si>
  <si>
    <t>一部前払い・一部月払い方式</t>
  </si>
  <si>
    <t>日割り計算で減額</t>
    <rPh sb="0" eb="2">
      <t>ヒワ</t>
    </rPh>
    <rPh sb="3" eb="5">
      <t>ケイサン</t>
    </rPh>
    <rPh sb="6" eb="8">
      <t>ゲンガク</t>
    </rPh>
    <phoneticPr fontId="2"/>
  </si>
  <si>
    <t>物価変動、人件費上昇により、2年に1回改訂する場合がある。</t>
    <rPh sb="0" eb="2">
      <t>ブッカ</t>
    </rPh>
    <rPh sb="2" eb="4">
      <t>ヘンドウ</t>
    </rPh>
    <rPh sb="5" eb="8">
      <t>ジンケンヒ</t>
    </rPh>
    <rPh sb="8" eb="10">
      <t>ジョウショウ</t>
    </rPh>
    <rPh sb="15" eb="16">
      <t>ネン</t>
    </rPh>
    <rPh sb="18" eb="19">
      <t>カイ</t>
    </rPh>
    <rPh sb="19" eb="21">
      <t>カイテイ</t>
    </rPh>
    <rPh sb="23" eb="25">
      <t>バアイ</t>
    </rPh>
    <phoneticPr fontId="2"/>
  </si>
  <si>
    <t>運営懇談会の意見を聴く。</t>
    <rPh sb="0" eb="2">
      <t>ウンエイ</t>
    </rPh>
    <rPh sb="2" eb="5">
      <t>コンダンカイ</t>
    </rPh>
    <rPh sb="6" eb="8">
      <t>イケン</t>
    </rPh>
    <rPh sb="9" eb="10">
      <t>キ</t>
    </rPh>
    <phoneticPr fontId="2"/>
  </si>
  <si>
    <t>要介護</t>
    <rPh sb="0" eb="3">
      <t>ヨウカイゴ</t>
    </rPh>
    <phoneticPr fontId="2"/>
  </si>
  <si>
    <t>前払金（家賃、介護サービス費等）</t>
  </si>
  <si>
    <t>実費</t>
    <rPh sb="0" eb="2">
      <t>ジッピ</t>
    </rPh>
    <phoneticPr fontId="2"/>
  </si>
  <si>
    <t>基本報酬、加算の利用者負担分。</t>
    <rPh sb="0" eb="2">
      <t>キホン</t>
    </rPh>
    <rPh sb="2" eb="4">
      <t>ホウシュウ</t>
    </rPh>
    <rPh sb="5" eb="7">
      <t>カサン</t>
    </rPh>
    <rPh sb="8" eb="11">
      <t>リヨウシャ</t>
    </rPh>
    <rPh sb="11" eb="13">
      <t>フタン</t>
    </rPh>
    <rPh sb="13" eb="14">
      <t>ブン</t>
    </rPh>
    <phoneticPr fontId="2"/>
  </si>
  <si>
    <t>（上掲）</t>
    <rPh sb="1" eb="2">
      <t>ウエ</t>
    </rPh>
    <rPh sb="2" eb="3">
      <t>カカ</t>
    </rPh>
    <phoneticPr fontId="2"/>
  </si>
  <si>
    <t>自立120ヶ月/要支援・要介護60ヶ月</t>
    <rPh sb="0" eb="2">
      <t>ジリツ</t>
    </rPh>
    <rPh sb="6" eb="7">
      <t>ゲツ</t>
    </rPh>
    <rPh sb="8" eb="11">
      <t>ヨウシエン</t>
    </rPh>
    <rPh sb="12" eb="15">
      <t>ヨウカイゴ</t>
    </rPh>
    <rPh sb="18" eb="19">
      <t>ゲツ</t>
    </rPh>
    <phoneticPr fontId="2"/>
  </si>
  <si>
    <t>・入居一時金－（入居一時金－初期償却額）÷想定居住月数÷30×（入居日から契約終了日までの日数）
・初期償却費用については無利息で全額返還する。
※月額利用料については、日割計算で受領します。</t>
    <rPh sb="1" eb="3">
      <t>ニュウキョ</t>
    </rPh>
    <rPh sb="3" eb="6">
      <t>イチジキン</t>
    </rPh>
    <rPh sb="8" eb="10">
      <t>ニュウキョ</t>
    </rPh>
    <rPh sb="10" eb="13">
      <t>イチジキン</t>
    </rPh>
    <rPh sb="14" eb="16">
      <t>ショキ</t>
    </rPh>
    <rPh sb="16" eb="19">
      <t>ショウキャクガク</t>
    </rPh>
    <rPh sb="21" eb="23">
      <t>ソウテイ</t>
    </rPh>
    <rPh sb="23" eb="25">
      <t>キョジュウ</t>
    </rPh>
    <rPh sb="25" eb="26">
      <t>ツキ</t>
    </rPh>
    <rPh sb="26" eb="27">
      <t>カズ</t>
    </rPh>
    <rPh sb="32" eb="35">
      <t>ニュウキョビ</t>
    </rPh>
    <rPh sb="37" eb="39">
      <t>ケイヤク</t>
    </rPh>
    <rPh sb="39" eb="41">
      <t>シュウリョウ</t>
    </rPh>
    <rPh sb="41" eb="42">
      <t>ヒ</t>
    </rPh>
    <rPh sb="45" eb="47">
      <t>ニッスウ</t>
    </rPh>
    <rPh sb="50" eb="52">
      <t>ショキ</t>
    </rPh>
    <rPh sb="52" eb="54">
      <t>ショウキャク</t>
    </rPh>
    <rPh sb="54" eb="56">
      <t>ヒヨウ</t>
    </rPh>
    <rPh sb="61" eb="64">
      <t>ムリソク</t>
    </rPh>
    <rPh sb="65" eb="67">
      <t>ゼンガク</t>
    </rPh>
    <rPh sb="67" eb="69">
      <t>ヘンカン</t>
    </rPh>
    <rPh sb="74" eb="76">
      <t>ゲツガク</t>
    </rPh>
    <rPh sb="76" eb="78">
      <t>リヨウ</t>
    </rPh>
    <rPh sb="78" eb="79">
      <t>リョウ</t>
    </rPh>
    <rPh sb="85" eb="87">
      <t>ヒワ</t>
    </rPh>
    <rPh sb="87" eb="89">
      <t>ケイサン</t>
    </rPh>
    <rPh sb="90" eb="92">
      <t>ジュリョウ</t>
    </rPh>
    <phoneticPr fontId="2"/>
  </si>
  <si>
    <t>9：00～18：00</t>
    <phoneticPr fontId="2"/>
  </si>
  <si>
    <t>―</t>
    <phoneticPr fontId="2"/>
  </si>
  <si>
    <t>―</t>
    <phoneticPr fontId="2"/>
  </si>
  <si>
    <t>土日祝祭日</t>
    <rPh sb="0" eb="2">
      <t>ドニチ</t>
    </rPh>
    <rPh sb="2" eb="5">
      <t>シュクサイジツ</t>
    </rPh>
    <phoneticPr fontId="2"/>
  </si>
  <si>
    <t>館内掲示</t>
    <rPh sb="0" eb="2">
      <t>カンナイ</t>
    </rPh>
    <rPh sb="2" eb="4">
      <t>ケイジ</t>
    </rPh>
    <phoneticPr fontId="2"/>
  </si>
  <si>
    <t>全国有料老人ホーム協会サービス第三者評価</t>
    <rPh sb="0" eb="2">
      <t>ゼンコク</t>
    </rPh>
    <rPh sb="2" eb="4">
      <t>ユウリョウ</t>
    </rPh>
    <rPh sb="4" eb="6">
      <t>ロウジン</t>
    </rPh>
    <rPh sb="9" eb="11">
      <t>キョウカイ</t>
    </rPh>
    <rPh sb="15" eb="17">
      <t>ダイサン</t>
    </rPh>
    <rPh sb="17" eb="18">
      <t>シャ</t>
    </rPh>
    <rPh sb="18" eb="20">
      <t>ヒョウカ</t>
    </rPh>
    <phoneticPr fontId="2"/>
  </si>
  <si>
    <t>HPで公表</t>
    <rPh sb="3" eb="5">
      <t>コウヒョウ</t>
    </rPh>
    <phoneticPr fontId="2"/>
  </si>
  <si>
    <t>入居希望者に交付</t>
  </si>
  <si>
    <t>適合</t>
  </si>
  <si>
    <t>200円/枚</t>
    <rPh sb="3" eb="4">
      <t>エン</t>
    </rPh>
    <rPh sb="5" eb="6">
      <t>マイ</t>
    </rPh>
    <phoneticPr fontId="2"/>
  </si>
  <si>
    <t>1,500円/回</t>
    <rPh sb="5" eb="6">
      <t>エン</t>
    </rPh>
    <rPh sb="7" eb="8">
      <t>カイ</t>
    </rPh>
    <phoneticPr fontId="2"/>
  </si>
  <si>
    <t>自己負担</t>
    <rPh sb="0" eb="2">
      <t>ジコ</t>
    </rPh>
    <rPh sb="2" eb="4">
      <t>フタン</t>
    </rPh>
    <phoneticPr fontId="2"/>
  </si>
  <si>
    <t>外部からの訪問理美容</t>
    <rPh sb="0" eb="2">
      <t>ガイブ</t>
    </rPh>
    <rPh sb="5" eb="7">
      <t>ホウモン</t>
    </rPh>
    <rPh sb="7" eb="10">
      <t>リビヨウ</t>
    </rPh>
    <phoneticPr fontId="2"/>
  </si>
  <si>
    <t>200円/日</t>
    <rPh sb="3" eb="4">
      <t>エン</t>
    </rPh>
    <rPh sb="5" eb="6">
      <t>ヒ</t>
    </rPh>
    <phoneticPr fontId="2"/>
  </si>
  <si>
    <t>4,000円/回</t>
    <rPh sb="5" eb="6">
      <t>エン</t>
    </rPh>
    <rPh sb="7" eb="8">
      <t>カイ</t>
    </rPh>
    <phoneticPr fontId="2"/>
  </si>
  <si>
    <t>800円/回</t>
    <rPh sb="3" eb="4">
      <t>エン</t>
    </rPh>
    <rPh sb="5" eb="6">
      <t>カイ</t>
    </rPh>
    <phoneticPr fontId="2"/>
  </si>
  <si>
    <t>http://</t>
    <phoneticPr fontId="2"/>
  </si>
  <si>
    <t>代表取締役</t>
    <rPh sb="0" eb="2">
      <t>ダイヒョウ</t>
    </rPh>
    <rPh sb="2" eb="5">
      <t>トリシマリヤク</t>
    </rPh>
    <phoneticPr fontId="2"/>
  </si>
  <si>
    <t>www.abcdef.co.jp</t>
    <phoneticPr fontId="2"/>
  </si>
  <si>
    <t>www.abcdef.co.jp</t>
    <phoneticPr fontId="2"/>
  </si>
  <si>
    <t>18.0㎡</t>
    <phoneticPr fontId="2"/>
  </si>
  <si>
    <t>委託</t>
  </si>
  <si>
    <t>面積の減少</t>
    <rPh sb="0" eb="2">
      <t>メンセキ</t>
    </rPh>
    <rPh sb="3" eb="5">
      <t>ゲンショウ</t>
    </rPh>
    <phoneticPr fontId="2"/>
  </si>
  <si>
    <t>面積の増加</t>
    <rPh sb="0" eb="2">
      <t>メンセキ</t>
    </rPh>
    <rPh sb="3" eb="5">
      <t>ゾウカ</t>
    </rPh>
    <phoneticPr fontId="2"/>
  </si>
  <si>
    <t>3ヶ月</t>
    <rPh sb="2" eb="3">
      <t>ゲツ</t>
    </rPh>
    <phoneticPr fontId="2"/>
  </si>
  <si>
    <t>状況把握サービス（安否確認、緊急通報への対応）・生活相談サービス（一般的な相談・助言、専門家や専門機関の紹介）</t>
    <phoneticPr fontId="2"/>
  </si>
  <si>
    <t>入浴介助、オムツ交換、掃除等の介護保険外で対応する部分</t>
    <rPh sb="0" eb="2">
      <t>ニュウヨク</t>
    </rPh>
    <rPh sb="2" eb="4">
      <t>カイジョ</t>
    </rPh>
    <rPh sb="8" eb="10">
      <t>コウカン</t>
    </rPh>
    <rPh sb="11" eb="13">
      <t>ソウジ</t>
    </rPh>
    <rPh sb="13" eb="14">
      <t>トウ</t>
    </rPh>
    <rPh sb="15" eb="17">
      <t>カイゴ</t>
    </rPh>
    <rPh sb="17" eb="19">
      <t>ホケン</t>
    </rPh>
    <rPh sb="19" eb="20">
      <t>ガイ</t>
    </rPh>
    <rPh sb="21" eb="23">
      <t>タイオウ</t>
    </rPh>
    <rPh sb="25" eb="27">
      <t>ブブン</t>
    </rPh>
    <phoneticPr fontId="2"/>
  </si>
  <si>
    <t>入居日の翌日</t>
    <phoneticPr fontId="2"/>
  </si>
  <si>
    <t>入居者、家族、施設長、職員、民生委員</t>
    <rPh sb="0" eb="3">
      <t>ニュウキョシャ</t>
    </rPh>
    <rPh sb="4" eb="6">
      <t>カゾク</t>
    </rPh>
    <rPh sb="7" eb="10">
      <t>シセツチョウ</t>
    </rPh>
    <rPh sb="11" eb="13">
      <t>ショクイン</t>
    </rPh>
    <rPh sb="14" eb="18">
      <t>ミンセイイイン</t>
    </rPh>
    <phoneticPr fontId="2"/>
  </si>
  <si>
    <t>調理、洗濯、掃除等の家事の供与</t>
    <rPh sb="0" eb="2">
      <t>チョウリ</t>
    </rPh>
    <rPh sb="3" eb="5">
      <t>センタク</t>
    </rPh>
    <rPh sb="6" eb="9">
      <t>ソウジトウ</t>
    </rPh>
    <rPh sb="10" eb="12">
      <t>カジ</t>
    </rPh>
    <rPh sb="13" eb="15">
      <t>キョウヨ</t>
    </rPh>
    <phoneticPr fontId="2"/>
  </si>
  <si>
    <t>契約上の職員配置比率　</t>
    <rPh sb="0" eb="2">
      <t>ケイヤク</t>
    </rPh>
    <rPh sb="2" eb="3">
      <t>ジョウ</t>
    </rPh>
    <rPh sb="4" eb="6">
      <t>ショクイン</t>
    </rPh>
    <rPh sb="6" eb="8">
      <t>ハイチ</t>
    </rPh>
    <rPh sb="8" eb="10">
      <t>ヒリツ</t>
    </rPh>
    <phoneticPr fontId="2"/>
  </si>
  <si>
    <t>大阪府国民健康保険団体連合会　苦情相談窓口</t>
    <rPh sb="0" eb="3">
      <t>オオサカフ</t>
    </rPh>
    <rPh sb="3" eb="5">
      <t>コクミン</t>
    </rPh>
    <rPh sb="5" eb="7">
      <t>ケンコウ</t>
    </rPh>
    <rPh sb="7" eb="9">
      <t>ホケン</t>
    </rPh>
    <rPh sb="9" eb="11">
      <t>ダンタイ</t>
    </rPh>
    <rPh sb="11" eb="14">
      <t>レンゴウカイ</t>
    </rPh>
    <rPh sb="15" eb="17">
      <t>クジョウ</t>
    </rPh>
    <rPh sb="17" eb="19">
      <t>ソウダン</t>
    </rPh>
    <rPh sb="19" eb="21">
      <t>マドグチ</t>
    </rPh>
    <phoneticPr fontId="2"/>
  </si>
  <si>
    <t>介護付有料老人ホーム　さくらそう</t>
    <rPh sb="0" eb="2">
      <t>カイゴ</t>
    </rPh>
    <rPh sb="2" eb="3">
      <t>ツキ</t>
    </rPh>
    <rPh sb="3" eb="5">
      <t>ユウリョウ</t>
    </rPh>
    <rPh sb="5" eb="7">
      <t>ロウジン</t>
    </rPh>
    <phoneticPr fontId="2"/>
  </si>
  <si>
    <t>かいごつきゆうりょうろうじんほーむ　さくらそう</t>
    <phoneticPr fontId="2"/>
  </si>
  <si>
    <t>①入居者が死亡した場合　②入居者、又は事業者から解約した場合</t>
    <rPh sb="1" eb="4">
      <t>ニュウキョシャ</t>
    </rPh>
    <rPh sb="5" eb="7">
      <t>シボウ</t>
    </rPh>
    <rPh sb="9" eb="11">
      <t>バアイ</t>
    </rPh>
    <rPh sb="13" eb="16">
      <t>ニュウキョシャ</t>
    </rPh>
    <rPh sb="17" eb="18">
      <t>マタ</t>
    </rPh>
    <rPh sb="19" eb="22">
      <t>ジギョウシャ</t>
    </rPh>
    <rPh sb="24" eb="26">
      <t>カイヤク</t>
    </rPh>
    <rPh sb="28" eb="30">
      <t>バアイ</t>
    </rPh>
    <phoneticPr fontId="2"/>
  </si>
  <si>
    <t>身元引受人が設定できない場合は要相談</t>
    <rPh sb="0" eb="2">
      <t>ミモト</t>
    </rPh>
    <rPh sb="2" eb="4">
      <t>ヒキウケ</t>
    </rPh>
    <rPh sb="4" eb="5">
      <t>ニン</t>
    </rPh>
    <rPh sb="6" eb="8">
      <t>セッテイ</t>
    </rPh>
    <rPh sb="12" eb="14">
      <t>バアイ</t>
    </rPh>
    <rPh sb="15" eb="16">
      <t>ヨウ</t>
    </rPh>
    <rPh sb="16" eb="18">
      <t>ソウダン</t>
    </rPh>
    <phoneticPr fontId="2"/>
  </si>
  <si>
    <t>人員配置が手厚い介護サービスの実施</t>
    <rPh sb="0" eb="2">
      <t>ジンイン</t>
    </rPh>
    <rPh sb="2" eb="4">
      <t>ハイチ</t>
    </rPh>
    <rPh sb="5" eb="7">
      <t>テアツ</t>
    </rPh>
    <rPh sb="8" eb="10">
      <t>カイゴ</t>
    </rPh>
    <rPh sb="15" eb="17">
      <t>ジッシ</t>
    </rPh>
    <phoneticPr fontId="2"/>
  </si>
  <si>
    <t>60歳以上</t>
    <rPh sb="2" eb="3">
      <t>サイ</t>
    </rPh>
    <rPh sb="3" eb="5">
      <t>イジョウ</t>
    </rPh>
    <phoneticPr fontId="2"/>
  </si>
  <si>
    <t>60歳以上</t>
    <phoneticPr fontId="2"/>
  </si>
  <si>
    <t>入居定員</t>
    <rPh sb="0" eb="2">
      <t>ニュウキョ</t>
    </rPh>
    <rPh sb="2" eb="4">
      <t>テイイン</t>
    </rPh>
    <phoneticPr fontId="2"/>
  </si>
  <si>
    <t>人</t>
    <rPh sb="0" eb="1">
      <t>ニン</t>
    </rPh>
    <phoneticPr fontId="2"/>
  </si>
  <si>
    <t>さくらそう・施設長</t>
    <rPh sb="6" eb="8">
      <t>シセツ</t>
    </rPh>
    <rPh sb="8" eb="9">
      <t>チョウ</t>
    </rPh>
    <phoneticPr fontId="2"/>
  </si>
  <si>
    <t>５　全国有料老人ホーム協会</t>
  </si>
  <si>
    <t>以上</t>
    <rPh sb="0" eb="2">
      <t>イジョウ</t>
    </rPh>
    <phoneticPr fontId="2"/>
  </si>
  <si>
    <t>自立360,000円/要支援・要介護388,000円</t>
    <rPh sb="0" eb="2">
      <t>ジリツ</t>
    </rPh>
    <rPh sb="9" eb="10">
      <t>エン</t>
    </rPh>
    <rPh sb="11" eb="14">
      <t>ヨウシエン</t>
    </rPh>
    <rPh sb="15" eb="18">
      <t>ヨウカイゴ</t>
    </rPh>
    <rPh sb="25" eb="26">
      <t>エン</t>
    </rPh>
    <phoneticPr fontId="2"/>
  </si>
  <si>
    <t>2人部屋</t>
    <rPh sb="1" eb="2">
      <t>ニン</t>
    </rPh>
    <rPh sb="2" eb="4">
      <t>ベヤ</t>
    </rPh>
    <phoneticPr fontId="2"/>
  </si>
  <si>
    <t>事業所名称</t>
    <rPh sb="0" eb="3">
      <t>ジギョウショ</t>
    </rPh>
    <rPh sb="3" eb="5">
      <t>メイショウ</t>
    </rPh>
    <phoneticPr fontId="2"/>
  </si>
  <si>
    <t>事務者名</t>
    <rPh sb="0" eb="2">
      <t>ジム</t>
    </rPh>
    <rPh sb="2" eb="3">
      <t>シャ</t>
    </rPh>
    <rPh sb="3" eb="4">
      <t>メイ</t>
    </rPh>
    <phoneticPr fontId="2"/>
  </si>
  <si>
    <t>銀杏ケアセンター</t>
    <rPh sb="0" eb="2">
      <t>イチョウ</t>
    </rPh>
    <phoneticPr fontId="2"/>
  </si>
  <si>
    <t>いちょうけあせんたー</t>
    <phoneticPr fontId="2"/>
  </si>
  <si>
    <t>浪速株式会社</t>
    <rPh sb="0" eb="2">
      <t>ナニワ</t>
    </rPh>
    <rPh sb="2" eb="6">
      <t>カブシキガイシャ</t>
    </rPh>
    <phoneticPr fontId="2"/>
  </si>
  <si>
    <t>初期償却額</t>
    <rPh sb="0" eb="2">
      <t>ショキ</t>
    </rPh>
    <rPh sb="2" eb="5">
      <t>ショウキャクガク</t>
    </rPh>
    <phoneticPr fontId="2"/>
  </si>
  <si>
    <t>※別添１（別に実施する介護サービス一覧表）
介護保険事業、不動産業</t>
    <rPh sb="1" eb="3">
      <t>ベッテン</t>
    </rPh>
    <rPh sb="5" eb="6">
      <t>ベツ</t>
    </rPh>
    <rPh sb="7" eb="9">
      <t>ジッシ</t>
    </rPh>
    <rPh sb="11" eb="13">
      <t>カイゴ</t>
    </rPh>
    <rPh sb="17" eb="19">
      <t>イチラン</t>
    </rPh>
    <rPh sb="19" eb="20">
      <t>ヒョウ</t>
    </rPh>
    <rPh sb="22" eb="24">
      <t>カイゴ</t>
    </rPh>
    <rPh sb="24" eb="26">
      <t>ホケン</t>
    </rPh>
    <rPh sb="26" eb="28">
      <t>ジギョウ</t>
    </rPh>
    <phoneticPr fontId="2"/>
  </si>
  <si>
    <t>鈴木　一</t>
    <rPh sb="3" eb="4">
      <t>ハジメ</t>
    </rPh>
    <phoneticPr fontId="2"/>
  </si>
  <si>
    <t>　</t>
    <phoneticPr fontId="2"/>
  </si>
  <si>
    <t>夜勤帯の設定時間（17時～9時）</t>
    <rPh sb="0" eb="2">
      <t>ヤキン</t>
    </rPh>
    <rPh sb="2" eb="3">
      <t>タイ</t>
    </rPh>
    <rPh sb="4" eb="6">
      <t>セッテイ</t>
    </rPh>
    <rPh sb="6" eb="8">
      <t>ジカン</t>
    </rPh>
    <rPh sb="11" eb="12">
      <t>ジ</t>
    </rPh>
    <rPh sb="14" eb="15">
      <t>ジ</t>
    </rPh>
    <phoneticPr fontId="2"/>
  </si>
  <si>
    <t>自立10％/要支援・要介護20％</t>
    <phoneticPr fontId="2"/>
  </si>
  <si>
    <t>不適合事項がある場合の入居者への説明</t>
    <rPh sb="0" eb="3">
      <t>フテキゴウ</t>
    </rPh>
    <rPh sb="3" eb="5">
      <t>ジコウ</t>
    </rPh>
    <rPh sb="8" eb="10">
      <t>バアイ</t>
    </rPh>
    <phoneticPr fontId="2"/>
  </si>
  <si>
    <t>あり</t>
    <phoneticPr fontId="2"/>
  </si>
  <si>
    <t>所管している自治体名</t>
    <phoneticPr fontId="2"/>
  </si>
  <si>
    <t>通報先から居室までの到着予定時間</t>
    <rPh sb="0" eb="2">
      <t>ツウホウ</t>
    </rPh>
    <rPh sb="2" eb="3">
      <t>サキ</t>
    </rPh>
    <rPh sb="5" eb="7">
      <t>キョシツ</t>
    </rPh>
    <rPh sb="10" eb="12">
      <t>トウチャク</t>
    </rPh>
    <rPh sb="12" eb="14">
      <t>ヨテイ</t>
    </rPh>
    <rPh sb="14" eb="16">
      <t>ジカン</t>
    </rPh>
    <phoneticPr fontId="2"/>
  </si>
  <si>
    <t>防火管理者</t>
    <rPh sb="0" eb="2">
      <t>ボウカ</t>
    </rPh>
    <rPh sb="2" eb="5">
      <t>カンリシャ</t>
    </rPh>
    <phoneticPr fontId="2"/>
  </si>
  <si>
    <t>体験入居</t>
    <rPh sb="0" eb="2">
      <t>タイケン</t>
    </rPh>
    <rPh sb="2" eb="4">
      <t>ニュウキョ</t>
    </rPh>
    <phoneticPr fontId="2"/>
  </si>
  <si>
    <t>看護師又は准看護師</t>
    <rPh sb="0" eb="3">
      <t>カンゴシ</t>
    </rPh>
    <rPh sb="3" eb="4">
      <t>マタ</t>
    </rPh>
    <rPh sb="5" eb="6">
      <t>ジュン</t>
    </rPh>
    <rPh sb="6" eb="9">
      <t>カンゴシ</t>
    </rPh>
    <phoneticPr fontId="2"/>
  </si>
  <si>
    <t>①株式会社さくらそう、
②喀痰吸引：口腔内、鼻腔内、気管カニューレ内部</t>
    <phoneticPr fontId="2"/>
  </si>
  <si>
    <t>共益費</t>
  </si>
  <si>
    <t>水道代</t>
  </si>
  <si>
    <t>（利用料金の算定根拠等）</t>
    <rPh sb="1" eb="3">
      <t>リヨウ</t>
    </rPh>
    <rPh sb="3" eb="5">
      <t>リョウキン</t>
    </rPh>
    <rPh sb="6" eb="8">
      <t>サンテイ</t>
    </rPh>
    <rPh sb="8" eb="10">
      <t>コンキョ</t>
    </rPh>
    <rPh sb="10" eb="11">
      <t>トウ</t>
    </rPh>
    <phoneticPr fontId="2"/>
  </si>
  <si>
    <t>サ高住の場合、常駐する者</t>
    <rPh sb="4" eb="6">
      <t>バアイ</t>
    </rPh>
    <rPh sb="7" eb="9">
      <t>ジョウチュウ</t>
    </rPh>
    <rPh sb="11" eb="12">
      <t>シャ</t>
    </rPh>
    <phoneticPr fontId="2"/>
  </si>
  <si>
    <t>（Ⅰ）</t>
  </si>
  <si>
    <t>株式会社大阪</t>
    <rPh sb="0" eb="4">
      <t>カブシキガイシャ</t>
    </rPh>
    <rPh sb="4" eb="6">
      <t>オオサカ</t>
    </rPh>
    <phoneticPr fontId="2"/>
  </si>
  <si>
    <t>入浴、排せつ又は食事の介護（介護保険外サービス）</t>
    <rPh sb="0" eb="2">
      <t>ニュウヨク</t>
    </rPh>
    <rPh sb="3" eb="4">
      <t>ハイ</t>
    </rPh>
    <rPh sb="6" eb="7">
      <t>マタ</t>
    </rPh>
    <rPh sb="8" eb="10">
      <t>ショクジ</t>
    </rPh>
    <rPh sb="11" eb="13">
      <t>カイゴ</t>
    </rPh>
    <rPh sb="14" eb="16">
      <t>カイゴ</t>
    </rPh>
    <rPh sb="16" eb="18">
      <t>ホケン</t>
    </rPh>
    <rPh sb="18" eb="19">
      <t>ガイ</t>
    </rPh>
    <phoneticPr fontId="2"/>
  </si>
  <si>
    <t>内科、外科、整形外科、眼科等</t>
    <rPh sb="0" eb="2">
      <t>ナイカ</t>
    </rPh>
    <rPh sb="3" eb="5">
      <t>ゲカ</t>
    </rPh>
    <rPh sb="6" eb="8">
      <t>セイケイ</t>
    </rPh>
    <rPh sb="8" eb="10">
      <t>ゲカ</t>
    </rPh>
    <rPh sb="11" eb="13">
      <t>ガンカ</t>
    </rPh>
    <rPh sb="13" eb="14">
      <t>トウ</t>
    </rPh>
    <phoneticPr fontId="2"/>
  </si>
  <si>
    <t>内科等</t>
    <rPh sb="2" eb="3">
      <t>トウ</t>
    </rPh>
    <phoneticPr fontId="2"/>
  </si>
  <si>
    <t>月2回程度の訪問診療</t>
    <phoneticPr fontId="2"/>
  </si>
  <si>
    <t>介護福祉士</t>
  </si>
  <si>
    <t>認定特定行為業務従事者：２号研修（詳細は備考欄）</t>
  </si>
  <si>
    <t>看護師</t>
  </si>
  <si>
    <t>（夜勤を行う看護・介護職員等の人数）</t>
    <rPh sb="1" eb="3">
      <t>ヤキン</t>
    </rPh>
    <rPh sb="4" eb="5">
      <t>オコナ</t>
    </rPh>
    <rPh sb="6" eb="8">
      <t>カンゴ</t>
    </rPh>
    <rPh sb="9" eb="11">
      <t>カイゴ</t>
    </rPh>
    <rPh sb="11" eb="13">
      <t>ショクイン</t>
    </rPh>
    <rPh sb="13" eb="14">
      <t>トウ</t>
    </rPh>
    <rPh sb="15" eb="17">
      <t>ニンズウ</t>
    </rPh>
    <phoneticPr fontId="2"/>
  </si>
  <si>
    <t>①ホームが指定する医師の意見を聴く。②概ね3か月間の観察期間を置く。③本人・身元引受人の同意を得る。</t>
    <rPh sb="5" eb="7">
      <t>シテイ</t>
    </rPh>
    <rPh sb="9" eb="11">
      <t>イシ</t>
    </rPh>
    <rPh sb="12" eb="14">
      <t>イケン</t>
    </rPh>
    <rPh sb="15" eb="16">
      <t>キ</t>
    </rPh>
    <rPh sb="19" eb="20">
      <t>オオム</t>
    </rPh>
    <rPh sb="23" eb="24">
      <t>ゲツ</t>
    </rPh>
    <rPh sb="24" eb="25">
      <t>アイダ</t>
    </rPh>
    <rPh sb="26" eb="28">
      <t>カンサツ</t>
    </rPh>
    <rPh sb="28" eb="30">
      <t>キカン</t>
    </rPh>
    <rPh sb="31" eb="32">
      <t>オ</t>
    </rPh>
    <rPh sb="35" eb="37">
      <t>ホンニン</t>
    </rPh>
    <rPh sb="38" eb="40">
      <t>ミモト</t>
    </rPh>
    <rPh sb="40" eb="42">
      <t>ヒキウケ</t>
    </rPh>
    <rPh sb="42" eb="43">
      <t>ニン</t>
    </rPh>
    <rPh sb="44" eb="46">
      <t>ドウイ</t>
    </rPh>
    <rPh sb="47" eb="48">
      <t>エ</t>
    </rPh>
    <phoneticPr fontId="2"/>
  </si>
  <si>
    <t>備考</t>
    <rPh sb="0" eb="2">
      <t>ビコウ</t>
    </rPh>
    <phoneticPr fontId="2"/>
  </si>
  <si>
    <t>火災保険料</t>
    <rPh sb="0" eb="2">
      <t>カサイ</t>
    </rPh>
    <rPh sb="2" eb="5">
      <t>ホケンリョウ</t>
    </rPh>
    <phoneticPr fontId="2"/>
  </si>
  <si>
    <t>老人福祉法令等に基づき、全国有料老人ホーム協会の試算プログラムにより算定</t>
    <rPh sb="0" eb="2">
      <t>ロウジン</t>
    </rPh>
    <rPh sb="2" eb="4">
      <t>フクシ</t>
    </rPh>
    <rPh sb="4" eb="5">
      <t>ホウ</t>
    </rPh>
    <rPh sb="5" eb="6">
      <t>レイ</t>
    </rPh>
    <rPh sb="6" eb="7">
      <t>トウ</t>
    </rPh>
    <rPh sb="8" eb="9">
      <t>モト</t>
    </rPh>
    <rPh sb="12" eb="14">
      <t>ゼンコク</t>
    </rPh>
    <rPh sb="14" eb="16">
      <t>ユウリョウ</t>
    </rPh>
    <rPh sb="16" eb="18">
      <t>ロウジン</t>
    </rPh>
    <rPh sb="21" eb="23">
      <t>キョウカイ</t>
    </rPh>
    <rPh sb="24" eb="26">
      <t>シサン</t>
    </rPh>
    <rPh sb="34" eb="36">
      <t>サンテイ</t>
    </rPh>
    <phoneticPr fontId="2"/>
  </si>
  <si>
    <t>共用施設の維持管理・修繕費</t>
    <rPh sb="0" eb="2">
      <t>キョウヨウ</t>
    </rPh>
    <rPh sb="2" eb="4">
      <t>シセツ</t>
    </rPh>
    <rPh sb="5" eb="7">
      <t>イジ</t>
    </rPh>
    <rPh sb="7" eb="9">
      <t>カンリ</t>
    </rPh>
    <rPh sb="10" eb="13">
      <t>シュウゼンヒ</t>
    </rPh>
    <phoneticPr fontId="2"/>
  </si>
  <si>
    <t>社会福祉施設の場合、特養に転居するため。
医療機関の場合、長期入院療養のため。</t>
    <rPh sb="7" eb="9">
      <t>バアイ</t>
    </rPh>
    <rPh sb="10" eb="12">
      <t>トクヨウ</t>
    </rPh>
    <rPh sb="13" eb="15">
      <t>テンキョ</t>
    </rPh>
    <rPh sb="21" eb="23">
      <t>イリョウ</t>
    </rPh>
    <rPh sb="23" eb="25">
      <t>キカン</t>
    </rPh>
    <rPh sb="26" eb="28">
      <t>バアイ</t>
    </rPh>
    <rPh sb="29" eb="31">
      <t>チョウキ</t>
    </rPh>
    <rPh sb="31" eb="33">
      <t>ニュウイン</t>
    </rPh>
    <rPh sb="33" eb="35">
      <t>リョウヨウ</t>
    </rPh>
    <phoneticPr fontId="2"/>
  </si>
  <si>
    <t>入居者の行動が、他の入居者・職員の生命に危害を及ぼすなどの恐れがあり、通常の介護・接遇では防止できない場合、等</t>
    <rPh sb="0" eb="3">
      <t>ニュウキョシャ</t>
    </rPh>
    <rPh sb="4" eb="6">
      <t>コウドウ</t>
    </rPh>
    <rPh sb="8" eb="9">
      <t>ホカ</t>
    </rPh>
    <rPh sb="10" eb="13">
      <t>ニュウキョシャ</t>
    </rPh>
    <rPh sb="14" eb="16">
      <t>ショクイン</t>
    </rPh>
    <rPh sb="17" eb="19">
      <t>セイメイ</t>
    </rPh>
    <rPh sb="20" eb="22">
      <t>キガイ</t>
    </rPh>
    <rPh sb="23" eb="24">
      <t>オヨ</t>
    </rPh>
    <rPh sb="29" eb="30">
      <t>オソ</t>
    </rPh>
    <rPh sb="35" eb="37">
      <t>ツウジョウ</t>
    </rPh>
    <rPh sb="38" eb="40">
      <t>カイゴ</t>
    </rPh>
    <rPh sb="41" eb="43">
      <t>セツグウ</t>
    </rPh>
    <rPh sb="45" eb="47">
      <t>ボウシ</t>
    </rPh>
    <rPh sb="51" eb="53">
      <t>バアイ</t>
    </rPh>
    <rPh sb="54" eb="55">
      <t>トウ</t>
    </rPh>
    <phoneticPr fontId="2"/>
  </si>
  <si>
    <t>入居時満60歳以上。ホームの看護職員は、中心静脈栄養管理の対応不可だが、その他の療養管理については要相談</t>
    <rPh sb="0" eb="2">
      <t>ニュウキョ</t>
    </rPh>
    <rPh sb="2" eb="3">
      <t>ジ</t>
    </rPh>
    <rPh sb="3" eb="4">
      <t>マン</t>
    </rPh>
    <rPh sb="6" eb="9">
      <t>サイイジョウ</t>
    </rPh>
    <rPh sb="14" eb="16">
      <t>カンゴ</t>
    </rPh>
    <rPh sb="16" eb="18">
      <t>ショクイン</t>
    </rPh>
    <rPh sb="20" eb="22">
      <t>チュウシン</t>
    </rPh>
    <rPh sb="22" eb="24">
      <t>ジョウミャク</t>
    </rPh>
    <rPh sb="24" eb="26">
      <t>エイヨウ</t>
    </rPh>
    <rPh sb="26" eb="28">
      <t>カンリ</t>
    </rPh>
    <rPh sb="29" eb="31">
      <t>タイオウ</t>
    </rPh>
    <rPh sb="31" eb="33">
      <t>フカ</t>
    </rPh>
    <rPh sb="38" eb="39">
      <t>タ</t>
    </rPh>
    <rPh sb="40" eb="42">
      <t>リョウヨウ</t>
    </rPh>
    <rPh sb="42" eb="44">
      <t>カンリ</t>
    </rPh>
    <rPh sb="49" eb="50">
      <t>ヨウ</t>
    </rPh>
    <rPh sb="50" eb="52">
      <t>ソウダン</t>
    </rPh>
    <phoneticPr fontId="2"/>
  </si>
  <si>
    <t>所管している自治体名</t>
    <rPh sb="0" eb="2">
      <t>ショカン</t>
    </rPh>
    <phoneticPr fontId="2"/>
  </si>
  <si>
    <t>健康管理の支援（供与）</t>
    <rPh sb="0" eb="2">
      <t>ケンコウ</t>
    </rPh>
    <rPh sb="2" eb="4">
      <t>カンリ</t>
    </rPh>
    <rPh sb="5" eb="7">
      <t>シエン</t>
    </rPh>
    <rPh sb="8" eb="10">
      <t>キョウヨ</t>
    </rPh>
    <phoneticPr fontId="2"/>
  </si>
  <si>
    <t xml:space="preserve">協力医療機関
</t>
    <rPh sb="0" eb="2">
      <t>キョウリョク</t>
    </rPh>
    <rPh sb="2" eb="4">
      <t>イリョウ</t>
    </rPh>
    <rPh sb="4" eb="6">
      <t>キカン</t>
    </rPh>
    <phoneticPr fontId="2"/>
  </si>
  <si>
    <t>（併設している高齢者居宅生活支援事業者）</t>
    <rPh sb="1" eb="3">
      <t>ヘイセツ</t>
    </rPh>
    <rPh sb="7" eb="10">
      <t>コウレイシャ</t>
    </rPh>
    <rPh sb="10" eb="12">
      <t>キョタク</t>
    </rPh>
    <rPh sb="12" eb="14">
      <t>セイカツ</t>
    </rPh>
    <rPh sb="14" eb="16">
      <t>シエン</t>
    </rPh>
    <rPh sb="16" eb="19">
      <t>ジギョウシャ</t>
    </rPh>
    <phoneticPr fontId="2"/>
  </si>
  <si>
    <t>併設内容</t>
    <phoneticPr fontId="2"/>
  </si>
  <si>
    <t>連携内容</t>
  </si>
  <si>
    <t>（連携及び協力している高齢者居宅生活支援事業者）</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2"/>
  </si>
  <si>
    <t>職員体制</t>
    <rPh sb="0" eb="2">
      <t>ショクイン</t>
    </rPh>
    <rPh sb="2" eb="4">
      <t>タイセイ</t>
    </rPh>
    <phoneticPr fontId="2"/>
  </si>
  <si>
    <t>消防計画</t>
  </si>
  <si>
    <t>戸</t>
    <rPh sb="0" eb="1">
      <t>コ</t>
    </rPh>
    <phoneticPr fontId="2"/>
  </si>
  <si>
    <t>1人部屋</t>
    <rPh sb="1" eb="2">
      <t>ヒト</t>
    </rPh>
    <rPh sb="2" eb="4">
      <t>ベヤ</t>
    </rPh>
    <phoneticPr fontId="2"/>
  </si>
  <si>
    <t>入居希望者に公開</t>
  </si>
  <si>
    <t>最少時人数（宿直者・休憩者等を除く）</t>
    <rPh sb="0" eb="2">
      <t>サイショウ</t>
    </rPh>
    <rPh sb="2" eb="3">
      <t>ジ</t>
    </rPh>
    <rPh sb="3" eb="5">
      <t>ニンズウ</t>
    </rPh>
    <rPh sb="6" eb="9">
      <t>シュクチョクシャ</t>
    </rPh>
    <rPh sb="10" eb="12">
      <t>キュウケイ</t>
    </rPh>
    <rPh sb="12" eb="13">
      <t>モノ</t>
    </rPh>
    <rPh sb="13" eb="14">
      <t>トウ</t>
    </rPh>
    <rPh sb="15" eb="16">
      <t>ノゾ</t>
    </rPh>
    <phoneticPr fontId="2"/>
  </si>
  <si>
    <t>上記項目以外で合致しない事項</t>
    <rPh sb="0" eb="2">
      <t>ジョウキ</t>
    </rPh>
    <rPh sb="2" eb="4">
      <t>コウモク</t>
    </rPh>
    <rPh sb="4" eb="6">
      <t>イガイ</t>
    </rPh>
    <phoneticPr fontId="2"/>
  </si>
  <si>
    <t>合致しない事項の内容</t>
    <rPh sb="0" eb="2">
      <t>ガッチ</t>
    </rPh>
    <rPh sb="5" eb="7">
      <t>ジコウ</t>
    </rPh>
    <rPh sb="8" eb="10">
      <t>ナイヨウ</t>
    </rPh>
    <phoneticPr fontId="2"/>
  </si>
  <si>
    <t>代替措置等の内容</t>
    <rPh sb="0" eb="2">
      <t>ダイタイ</t>
    </rPh>
    <rPh sb="2" eb="4">
      <t>ソチ</t>
    </rPh>
    <rPh sb="4" eb="5">
      <t>トウ</t>
    </rPh>
    <rPh sb="6" eb="8">
      <t>ナイヨウ</t>
    </rPh>
    <phoneticPr fontId="2"/>
  </si>
  <si>
    <t>委託業者名等</t>
    <rPh sb="0" eb="2">
      <t>イタク</t>
    </rPh>
    <rPh sb="2" eb="4">
      <t>ギョウシャ</t>
    </rPh>
    <rPh sb="4" eb="5">
      <t>メイ</t>
    </rPh>
    <rPh sb="5" eb="6">
      <t>トウ</t>
    </rPh>
    <phoneticPr fontId="2"/>
  </si>
  <si>
    <t>記入者名</t>
    <rPh sb="0" eb="2">
      <t>キニュウ</t>
    </rPh>
    <rPh sb="2" eb="3">
      <t>シャ</t>
    </rPh>
    <rPh sb="3" eb="4">
      <t>メイ</t>
    </rPh>
    <phoneticPr fontId="2"/>
  </si>
  <si>
    <t>手続き</t>
    <rPh sb="0" eb="2">
      <t>テツヅキ</t>
    </rPh>
    <phoneticPr fontId="2"/>
  </si>
  <si>
    <t>空室がある場合
１泊食事付5,000円（税込）</t>
    <rPh sb="0" eb="2">
      <t>クウシツ</t>
    </rPh>
    <rPh sb="5" eb="7">
      <t>バアイ</t>
    </rPh>
    <rPh sb="9" eb="10">
      <t>ハク</t>
    </rPh>
    <rPh sb="10" eb="12">
      <t>ショクジ</t>
    </rPh>
    <rPh sb="12" eb="13">
      <t>ツ</t>
    </rPh>
    <rPh sb="18" eb="19">
      <t>エン</t>
    </rPh>
    <rPh sb="20" eb="22">
      <t>ゼイコミ</t>
    </rPh>
    <phoneticPr fontId="2"/>
  </si>
  <si>
    <t>別紙様式</t>
    <rPh sb="0" eb="2">
      <t>ベッシ</t>
    </rPh>
    <rPh sb="2" eb="4">
      <t>ヨウシキ</t>
    </rPh>
    <phoneticPr fontId="2"/>
  </si>
  <si>
    <t>（医療連携の内容）※治療費は自己負担</t>
    <rPh sb="1" eb="3">
      <t>イリョウ</t>
    </rPh>
    <rPh sb="3" eb="5">
      <t>レンケイ</t>
    </rPh>
    <rPh sb="6" eb="8">
      <t>ナイヨウ</t>
    </rPh>
    <phoneticPr fontId="2"/>
  </si>
  <si>
    <t>特定施設入居者生活介護
介護保険事業者番号</t>
    <rPh sb="12" eb="14">
      <t>カイゴ</t>
    </rPh>
    <rPh sb="14" eb="16">
      <t>ホケン</t>
    </rPh>
    <rPh sb="16" eb="18">
      <t>ジギョウ</t>
    </rPh>
    <rPh sb="18" eb="19">
      <t>シャ</t>
    </rPh>
    <rPh sb="19" eb="21">
      <t>バンゴウ</t>
    </rPh>
    <phoneticPr fontId="2"/>
  </si>
  <si>
    <t>介護付（一般型特定施設入居者生活介護を提供する場合）</t>
  </si>
  <si>
    <t>回</t>
    <rPh sb="0" eb="1">
      <t>カイ</t>
    </rPh>
    <phoneticPr fontId="2"/>
  </si>
  <si>
    <t>避難訓練の年間回数</t>
    <rPh sb="0" eb="2">
      <t>ヒナン</t>
    </rPh>
    <rPh sb="2" eb="4">
      <t>クンレン</t>
    </rPh>
    <rPh sb="5" eb="7">
      <t>ネンカン</t>
    </rPh>
    <rPh sb="7" eb="9">
      <t>カイスウ</t>
    </rPh>
    <phoneticPr fontId="2"/>
  </si>
  <si>
    <t>緊急時等における対応方法</t>
    <rPh sb="2" eb="3">
      <t>ジ</t>
    </rPh>
    <rPh sb="3" eb="4">
      <t>トウ</t>
    </rPh>
    <rPh sb="8" eb="10">
      <t>タイオウ</t>
    </rPh>
    <rPh sb="10" eb="12">
      <t>ホウホウ</t>
    </rPh>
    <phoneticPr fontId="2"/>
  </si>
  <si>
    <t>地域における高齢者向けの住まいとしての役割を果たしていく。</t>
    <rPh sb="0" eb="2">
      <t>チイキ</t>
    </rPh>
    <rPh sb="6" eb="9">
      <t>コウレイシャ</t>
    </rPh>
    <rPh sb="9" eb="10">
      <t>ム</t>
    </rPh>
    <rPh sb="12" eb="13">
      <t>ス</t>
    </rPh>
    <rPh sb="19" eb="21">
      <t>ヤクワリ</t>
    </rPh>
    <rPh sb="22" eb="23">
      <t>ハ</t>
    </rPh>
    <phoneticPr fontId="2"/>
  </si>
  <si>
    <t>その他運営に関する重要事項</t>
    <phoneticPr fontId="2"/>
  </si>
  <si>
    <t>常勤換算人数</t>
    <rPh sb="0" eb="2">
      <t>ジョウキン</t>
    </rPh>
    <rPh sb="2" eb="4">
      <t>カンサン</t>
    </rPh>
    <rPh sb="4" eb="6">
      <t>ニンズウ</t>
    </rPh>
    <phoneticPr fontId="2"/>
  </si>
  <si>
    <t>時間</t>
    <rPh sb="0" eb="2">
      <t>ジカン</t>
    </rPh>
    <phoneticPr fontId="2"/>
  </si>
  <si>
    <t>ヶ月分</t>
    <phoneticPr fontId="2"/>
  </si>
  <si>
    <t>ヶ月</t>
    <phoneticPr fontId="2"/>
  </si>
  <si>
    <t>ヶ所</t>
    <rPh sb="1" eb="2">
      <t>ショ</t>
    </rPh>
    <phoneticPr fontId="2"/>
  </si>
  <si>
    <t>ヶ所</t>
    <phoneticPr fontId="2"/>
  </si>
  <si>
    <t>うち車椅子等の対応が可能なトイレ</t>
    <rPh sb="3" eb="5">
      <t>イス</t>
    </rPh>
    <phoneticPr fontId="2"/>
  </si>
  <si>
    <t>計画作成担当者１名</t>
    <rPh sb="8" eb="9">
      <t>メイ</t>
    </rPh>
    <phoneticPr fontId="2"/>
  </si>
  <si>
    <t>生活相談員１名</t>
    <rPh sb="6" eb="7">
      <t>メイ</t>
    </rPh>
    <phoneticPr fontId="2"/>
  </si>
  <si>
    <t>20年8月6日</t>
    <rPh sb="2" eb="3">
      <t>ネン</t>
    </rPh>
    <rPh sb="4" eb="5">
      <t>ガツ</t>
    </rPh>
    <rPh sb="6" eb="7">
      <t>ヒ</t>
    </rPh>
    <phoneticPr fontId="2"/>
  </si>
  <si>
    <t>20年4月1日</t>
    <rPh sb="2" eb="3">
      <t>ネン</t>
    </rPh>
    <rPh sb="4" eb="5">
      <t>ガツ</t>
    </rPh>
    <rPh sb="6" eb="7">
      <t>ヒ</t>
    </rPh>
    <phoneticPr fontId="2"/>
  </si>
  <si>
    <t>20年2月1日</t>
    <rPh sb="2" eb="3">
      <t>ネン</t>
    </rPh>
    <rPh sb="4" eb="5">
      <t>ガツ</t>
    </rPh>
    <rPh sb="6" eb="7">
      <t>ヒ</t>
    </rPh>
    <phoneticPr fontId="2"/>
  </si>
  <si>
    <t>もず病院（ホームから0.65km）</t>
    <rPh sb="2" eb="4">
      <t>ビョウイン</t>
    </rPh>
    <phoneticPr fontId="2"/>
  </si>
  <si>
    <t>共用トイレ</t>
    <rPh sb="0" eb="2">
      <t>キョウヨウ</t>
    </rPh>
    <phoneticPr fontId="2"/>
  </si>
  <si>
    <t>うめ歯科医院（ホームから1.41km）</t>
    <rPh sb="2" eb="4">
      <t>シカ</t>
    </rPh>
    <rPh sb="4" eb="6">
      <t>イイン</t>
    </rPh>
    <phoneticPr fontId="2"/>
  </si>
  <si>
    <t>管理費</t>
  </si>
  <si>
    <t>いちょう病院（ホームから0.47km）</t>
    <rPh sb="4" eb="6">
      <t>ビョウイン</t>
    </rPh>
    <phoneticPr fontId="2"/>
  </si>
  <si>
    <t>厨房維持費、及び１日３食を提供するための費用</t>
    <rPh sb="0" eb="2">
      <t>チュウボウ</t>
    </rPh>
    <rPh sb="2" eb="5">
      <t>イジヒ</t>
    </rPh>
    <rPh sb="6" eb="7">
      <t>オヨ</t>
    </rPh>
    <rPh sb="9" eb="10">
      <t>ニチ</t>
    </rPh>
    <rPh sb="11" eb="12">
      <t>ショク</t>
    </rPh>
    <rPh sb="13" eb="15">
      <t>テイキョウ</t>
    </rPh>
    <rPh sb="20" eb="22">
      <t>ヒヨウ</t>
    </rPh>
    <phoneticPr fontId="2"/>
  </si>
  <si>
    <t>うち男女別の対応が可能なトイレ</t>
    <phoneticPr fontId="2"/>
  </si>
  <si>
    <t>あん摩マッサージ指圧師</t>
    <rPh sb="2" eb="3">
      <t>マ</t>
    </rPh>
    <rPh sb="8" eb="10">
      <t>シアツ</t>
    </rPh>
    <rPh sb="10" eb="11">
      <t>シ</t>
    </rPh>
    <phoneticPr fontId="2"/>
  </si>
  <si>
    <t>床面積</t>
    <rPh sb="0" eb="3">
      <t>ユカメンセキ</t>
    </rPh>
    <phoneticPr fontId="2"/>
  </si>
  <si>
    <t>利用者アンケート調査、意見箱等利用者の意見等を把握する取組の状況</t>
    <rPh sb="0" eb="3">
      <t>リヨウシャ</t>
    </rPh>
    <rPh sb="8" eb="10">
      <t>チョウサ</t>
    </rPh>
    <rPh sb="11" eb="13">
      <t>イケン</t>
    </rPh>
    <rPh sb="13" eb="14">
      <t>バコ</t>
    </rPh>
    <rPh sb="14" eb="15">
      <t>トウ</t>
    </rPh>
    <rPh sb="15" eb="18">
      <t>リヨウシャ</t>
    </rPh>
    <rPh sb="19" eb="22">
      <t>イケントウ</t>
    </rPh>
    <rPh sb="23" eb="25">
      <t>ハアク</t>
    </rPh>
    <rPh sb="27" eb="28">
      <t>ト</t>
    </rPh>
    <rPh sb="28" eb="29">
      <t>ク</t>
    </rPh>
    <rPh sb="30" eb="32">
      <t>ジョウキョウ</t>
    </rPh>
    <phoneticPr fontId="2"/>
  </si>
  <si>
    <t>（入居者）</t>
    <rPh sb="1" eb="4">
      <t>ニュウキョシャ</t>
    </rPh>
    <phoneticPr fontId="2"/>
  </si>
  <si>
    <t>住　所</t>
    <rPh sb="0" eb="1">
      <t>ジュウ</t>
    </rPh>
    <rPh sb="2" eb="3">
      <t>ショ</t>
    </rPh>
    <phoneticPr fontId="2"/>
  </si>
  <si>
    <t>氏　名</t>
    <rPh sb="0" eb="1">
      <t>シ</t>
    </rPh>
    <rPh sb="2" eb="3">
      <t>メイ</t>
    </rPh>
    <phoneticPr fontId="2"/>
  </si>
  <si>
    <t>12年2月2日</t>
    <rPh sb="2" eb="3">
      <t>ネン</t>
    </rPh>
    <rPh sb="4" eb="5">
      <t>ガツ</t>
    </rPh>
    <rPh sb="6" eb="7">
      <t>ヒ</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</si>
  <si>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</si>
  <si>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施設の利用に当たっての留意事項</t>
    <phoneticPr fontId="2"/>
  </si>
  <si>
    <t>（入居者代理人）</t>
    <rPh sb="1" eb="4">
      <t>ニュウキョシャ</t>
    </rPh>
    <rPh sb="4" eb="7">
      <t>ダイリニン</t>
    </rPh>
    <phoneticPr fontId="2"/>
  </si>
  <si>
    <t xml:space="preserve">・状況把握サービスの内容：毎日1回以上（10、15、21、24、3、6時）、居宅訪問による安否確認・状況把握（声掛け)を行う。
・生活相談サービスの内容：日中、随時受け付けており、相談内容が専門的な場合、専門機関等を紹介する。　
</t>
    <rPh sb="35" eb="36">
      <t>ジ</t>
    </rPh>
    <rPh sb="55" eb="57">
      <t>コエカ</t>
    </rPh>
    <rPh sb="77" eb="79">
      <t>ニッチュウ</t>
    </rPh>
    <rPh sb="90" eb="92">
      <t>ソウダン</t>
    </rPh>
    <rPh sb="92" eb="94">
      <t>ナイヨウ</t>
    </rPh>
    <rPh sb="99" eb="101">
      <t>バアイ</t>
    </rPh>
    <rPh sb="106" eb="107">
      <t>トウ</t>
    </rPh>
    <phoneticPr fontId="2"/>
  </si>
  <si>
    <t>・外出又は外泊しようとするときは、その都度外出外泊先、用件、施設へ帰着する予定日時などを管理者に届出ること。
・身上に関する重要な事項に変更が生じたときは、速やかに管理者に届出ること。
・ケンカ、口論、泥酔等により、その他、他人に迷惑をかけないこと。
・施設の秩序、風紀を乱し、又は安全衛生を害しないこと。</t>
    <rPh sb="110" eb="111">
      <t>タ</t>
    </rPh>
    <rPh sb="127" eb="129">
      <t>シセツ</t>
    </rPh>
    <phoneticPr fontId="2"/>
  </si>
  <si>
    <t>年２回健康診断の機会付与</t>
    <rPh sb="0" eb="1">
      <t>ネン</t>
    </rPh>
    <rPh sb="2" eb="3">
      <t>カイ</t>
    </rPh>
    <rPh sb="3" eb="5">
      <t>ケンコウ</t>
    </rPh>
    <rPh sb="5" eb="7">
      <t>シンダン</t>
    </rPh>
    <rPh sb="8" eb="10">
      <t>キカイ</t>
    </rPh>
    <rPh sb="10" eb="12">
      <t>フヨ</t>
    </rPh>
    <phoneticPr fontId="2"/>
  </si>
  <si>
    <t>17.5
（内、自立者対応1名）</t>
    <rPh sb="6" eb="7">
      <t>ウチ</t>
    </rPh>
    <rPh sb="8" eb="10">
      <t>ジリツ</t>
    </rPh>
    <rPh sb="10" eb="11">
      <t>シャ</t>
    </rPh>
    <rPh sb="11" eb="13">
      <t>タイオウ</t>
    </rPh>
    <rPh sb="14" eb="15">
      <t>メイ</t>
    </rPh>
    <phoneticPr fontId="2"/>
  </si>
  <si>
    <t>重要事項説明書</t>
    <rPh sb="0" eb="1">
      <t>シゲル</t>
    </rPh>
    <rPh sb="1" eb="2">
      <t>ヨウ</t>
    </rPh>
    <rPh sb="2" eb="3">
      <t>コト</t>
    </rPh>
    <rPh sb="3" eb="4">
      <t>コウ</t>
    </rPh>
    <rPh sb="4" eb="5">
      <t>セツ</t>
    </rPh>
    <rPh sb="5" eb="6">
      <t>メイ</t>
    </rPh>
    <rPh sb="6" eb="7">
      <t>ショ</t>
    </rPh>
    <phoneticPr fontId="2"/>
  </si>
  <si>
    <t>年</t>
    <rPh sb="0" eb="1">
      <t>ネン</t>
    </rPh>
    <phoneticPr fontId="2"/>
  </si>
  <si>
    <t>月</t>
    <rPh sb="0" eb="1">
      <t>ツキ</t>
    </rPh>
    <phoneticPr fontId="2"/>
  </si>
  <si>
    <t>日</t>
    <rPh sb="0" eb="1">
      <t>ヒ</t>
    </rPh>
    <phoneticPr fontId="2"/>
  </si>
  <si>
    <t>台所</t>
    <rPh sb="0" eb="2">
      <t>ダイドコロ</t>
    </rPh>
    <phoneticPr fontId="2"/>
  </si>
  <si>
    <t>台所の変更</t>
    <rPh sb="3" eb="5">
      <t>ヘンコウ</t>
    </rPh>
    <phoneticPr fontId="2"/>
  </si>
  <si>
    <t>①虐待防止に関する責任者は、管理者の○○△です。
②従業者に対し、虐待防止研修を実施している。
③入居者及び家族等に苦情解決体制を整備している。
④職員会議で、定期的に虐待防止のための啓発・周知等を行っている。
⑤職員から虐待を受けたと思われる入居者を発見した場合は、速やかに市町村に通報する。</t>
    <rPh sb="1" eb="3">
      <t>ギャクタイ</t>
    </rPh>
    <rPh sb="3" eb="5">
      <t>ボウシ</t>
    </rPh>
    <rPh sb="6" eb="7">
      <t>カン</t>
    </rPh>
    <rPh sb="9" eb="12">
      <t>セキニンシャ</t>
    </rPh>
    <rPh sb="14" eb="17">
      <t>カンリシャ</t>
    </rPh>
    <rPh sb="49" eb="52">
      <t>ニュウキョシャ</t>
    </rPh>
    <rPh sb="52" eb="53">
      <t>オヨ</t>
    </rPh>
    <rPh sb="54" eb="56">
      <t>カゾク</t>
    </rPh>
    <rPh sb="56" eb="57">
      <t>トウ</t>
    </rPh>
    <rPh sb="58" eb="60">
      <t>クジョウ</t>
    </rPh>
    <rPh sb="60" eb="62">
      <t>カイケツ</t>
    </rPh>
    <rPh sb="62" eb="64">
      <t>タイセイ</t>
    </rPh>
    <rPh sb="65" eb="67">
      <t>セイビ</t>
    </rPh>
    <rPh sb="74" eb="76">
      <t>ショクイン</t>
    </rPh>
    <rPh sb="76" eb="78">
      <t>カイギ</t>
    </rPh>
    <rPh sb="80" eb="83">
      <t>テイキテキ</t>
    </rPh>
    <rPh sb="84" eb="86">
      <t>ギャクタイ</t>
    </rPh>
    <rPh sb="86" eb="88">
      <t>ボウシ</t>
    </rPh>
    <rPh sb="92" eb="94">
      <t>ケイハツ</t>
    </rPh>
    <rPh sb="95" eb="97">
      <t>シュウチ</t>
    </rPh>
    <rPh sb="97" eb="98">
      <t>トウ</t>
    </rPh>
    <rPh sb="99" eb="100">
      <t>オコナ</t>
    </rPh>
    <phoneticPr fontId="2"/>
  </si>
  <si>
    <t>介護支援専門員</t>
  </si>
  <si>
    <t>特定施設サービス計画及び介護予防特定施設サービス計画等の作成</t>
    <phoneticPr fontId="2"/>
  </si>
  <si>
    <t>室数</t>
    <rPh sb="0" eb="1">
      <t>シツ</t>
    </rPh>
    <rPh sb="1" eb="2">
      <t>スウ</t>
    </rPh>
    <phoneticPr fontId="2"/>
  </si>
  <si>
    <t>電話番号　/　ＦＡＸ</t>
    <rPh sb="0" eb="2">
      <t>デンワ</t>
    </rPh>
    <rPh sb="2" eb="4">
      <t>バンゴウ</t>
    </rPh>
    <phoneticPr fontId="2"/>
  </si>
  <si>
    <t>サービス向上のため、職員に対し、初任者、人権、身体拘束、虐待、感染症、食中毒、事故対応、認知症ケア、介護技術等の研修を実施している。</t>
    <rPh sb="4" eb="6">
      <t>コウジョウ</t>
    </rPh>
    <rPh sb="16" eb="19">
      <t>ショニンシャ</t>
    </rPh>
    <rPh sb="20" eb="22">
      <t>ジンケン</t>
    </rPh>
    <rPh sb="23" eb="25">
      <t>シンタイ</t>
    </rPh>
    <rPh sb="25" eb="27">
      <t>コウソク</t>
    </rPh>
    <rPh sb="28" eb="30">
      <t>ギャクタイ</t>
    </rPh>
    <rPh sb="31" eb="34">
      <t>カンセンショウ</t>
    </rPh>
    <rPh sb="35" eb="38">
      <t>ショクチュウドク</t>
    </rPh>
    <rPh sb="39" eb="41">
      <t>ジコ</t>
    </rPh>
    <rPh sb="41" eb="43">
      <t>タイオウ</t>
    </rPh>
    <rPh sb="44" eb="47">
      <t>ニンチショウ</t>
    </rPh>
    <rPh sb="50" eb="52">
      <t>カイゴ</t>
    </rPh>
    <rPh sb="52" eb="54">
      <t>ギジュツ</t>
    </rPh>
    <rPh sb="54" eb="55">
      <t>トウ</t>
    </rPh>
    <rPh sb="56" eb="58">
      <t>ケンシュウ</t>
    </rPh>
    <rPh sb="59" eb="61">
      <t>ジッシ</t>
    </rPh>
    <phoneticPr fontId="2"/>
  </si>
  <si>
    <t>１　重要事項説明書等を作成するにあたっての心構え</t>
    <rPh sb="2" eb="4">
      <t>ジュウヨウ</t>
    </rPh>
    <rPh sb="4" eb="6">
      <t>ジコウ</t>
    </rPh>
    <rPh sb="6" eb="9">
      <t>セツメイショ</t>
    </rPh>
    <rPh sb="9" eb="10">
      <t>トウ</t>
    </rPh>
    <rPh sb="11" eb="13">
      <t>サクセイ</t>
    </rPh>
    <rPh sb="21" eb="23">
      <t>ココロガマ</t>
    </rPh>
    <phoneticPr fontId="2"/>
  </si>
  <si>
    <t>短期利用特定施設入居者生活介護の提供</t>
    <rPh sb="0" eb="2">
      <t>タンキ</t>
    </rPh>
    <rPh sb="2" eb="4">
      <t>リヨウ</t>
    </rPh>
    <rPh sb="4" eb="6">
      <t>トクテイ</t>
    </rPh>
    <rPh sb="6" eb="8">
      <t>シセツ</t>
    </rPh>
    <rPh sb="8" eb="11">
      <t>ニュウキョシャ</t>
    </rPh>
    <rPh sb="11" eb="13">
      <t>セイカツ</t>
    </rPh>
    <rPh sb="13" eb="15">
      <t>カイゴ</t>
    </rPh>
    <rPh sb="16" eb="18">
      <t>テイキョウ</t>
    </rPh>
    <phoneticPr fontId="2"/>
  </si>
  <si>
    <t>1級地</t>
    <rPh sb="1" eb="2">
      <t>キュウ</t>
    </rPh>
    <rPh sb="2" eb="3">
      <t>チ</t>
    </rPh>
    <phoneticPr fontId="2"/>
  </si>
  <si>
    <t>当施設の地域区分単価</t>
    <rPh sb="0" eb="1">
      <t>トウ</t>
    </rPh>
    <rPh sb="1" eb="3">
      <t>シセツ</t>
    </rPh>
    <rPh sb="4" eb="6">
      <t>チイキ</t>
    </rPh>
    <rPh sb="6" eb="8">
      <t>クブン</t>
    </rPh>
    <rPh sb="8" eb="10">
      <t>タンカ</t>
    </rPh>
    <phoneticPr fontId="2"/>
  </si>
  <si>
    <t>2級地</t>
    <rPh sb="1" eb="2">
      <t>キュウ</t>
    </rPh>
    <rPh sb="2" eb="3">
      <t>チ</t>
    </rPh>
    <phoneticPr fontId="2"/>
  </si>
  <si>
    <t>3級地</t>
    <rPh sb="1" eb="2">
      <t>キュウ</t>
    </rPh>
    <rPh sb="2" eb="3">
      <t>チ</t>
    </rPh>
    <phoneticPr fontId="2"/>
  </si>
  <si>
    <t>基本費用</t>
    <rPh sb="0" eb="2">
      <t>キホン</t>
    </rPh>
    <rPh sb="2" eb="4">
      <t>ヒヨウ</t>
    </rPh>
    <phoneticPr fontId="2"/>
  </si>
  <si>
    <t>30</t>
    <phoneticPr fontId="2"/>
  </si>
  <si>
    <t>4級地</t>
    <rPh sb="1" eb="2">
      <t>キュウ</t>
    </rPh>
    <rPh sb="2" eb="3">
      <t>チ</t>
    </rPh>
    <phoneticPr fontId="2"/>
  </si>
  <si>
    <t>単位数</t>
    <rPh sb="0" eb="3">
      <t>タンイスウ</t>
    </rPh>
    <phoneticPr fontId="2"/>
  </si>
  <si>
    <t>利用料</t>
    <rPh sb="0" eb="3">
      <t>リヨウリョウ</t>
    </rPh>
    <phoneticPr fontId="2"/>
  </si>
  <si>
    <t>利用者負担額</t>
    <rPh sb="0" eb="3">
      <t>リヨウシャ</t>
    </rPh>
    <rPh sb="3" eb="5">
      <t>フタン</t>
    </rPh>
    <rPh sb="5" eb="6">
      <t>ガク</t>
    </rPh>
    <phoneticPr fontId="2"/>
  </si>
  <si>
    <t>5級地</t>
    <rPh sb="1" eb="2">
      <t>キュウ</t>
    </rPh>
    <rPh sb="2" eb="3">
      <t>チ</t>
    </rPh>
    <phoneticPr fontId="2"/>
  </si>
  <si>
    <t>6級地</t>
    <rPh sb="1" eb="2">
      <t>キュウ</t>
    </rPh>
    <rPh sb="2" eb="3">
      <t>チ</t>
    </rPh>
    <phoneticPr fontId="2"/>
  </si>
  <si>
    <t>7級地</t>
    <rPh sb="1" eb="2">
      <t>キュウ</t>
    </rPh>
    <rPh sb="2" eb="3">
      <t>チ</t>
    </rPh>
    <phoneticPr fontId="2"/>
  </si>
  <si>
    <t>夜間</t>
    <rPh sb="0" eb="2">
      <t>ヤカン</t>
    </rPh>
    <phoneticPr fontId="2"/>
  </si>
  <si>
    <t>加算費用</t>
    <rPh sb="0" eb="2">
      <t>カサン</t>
    </rPh>
    <rPh sb="2" eb="4">
      <t>ヒヨウ</t>
    </rPh>
    <phoneticPr fontId="2"/>
  </si>
  <si>
    <t>死亡日以前4日以上30日以下（最大27日間）</t>
    <rPh sb="0" eb="3">
      <t>シボウビ</t>
    </rPh>
    <rPh sb="3" eb="5">
      <t>イゼン</t>
    </rPh>
    <rPh sb="6" eb="7">
      <t>ニチ</t>
    </rPh>
    <rPh sb="7" eb="9">
      <t>イジョウ</t>
    </rPh>
    <rPh sb="11" eb="12">
      <t>ニチ</t>
    </rPh>
    <rPh sb="12" eb="14">
      <t>イカ</t>
    </rPh>
    <rPh sb="15" eb="17">
      <t>サイダイ</t>
    </rPh>
    <rPh sb="19" eb="20">
      <t>ニチ</t>
    </rPh>
    <rPh sb="20" eb="21">
      <t>カン</t>
    </rPh>
    <phoneticPr fontId="2"/>
  </si>
  <si>
    <t>認知症</t>
    <rPh sb="0" eb="3">
      <t>ニンチショウ</t>
    </rPh>
    <phoneticPr fontId="2"/>
  </si>
  <si>
    <t>死亡日以前2日又は3日（最大2日間）</t>
    <rPh sb="0" eb="3">
      <t>シボウビ</t>
    </rPh>
    <rPh sb="3" eb="5">
      <t>イゼン</t>
    </rPh>
    <rPh sb="6" eb="7">
      <t>ニチ</t>
    </rPh>
    <rPh sb="7" eb="8">
      <t>マタ</t>
    </rPh>
    <rPh sb="10" eb="11">
      <t>ニチ</t>
    </rPh>
    <rPh sb="12" eb="14">
      <t>サイダイ</t>
    </rPh>
    <rPh sb="15" eb="16">
      <t>ニチ</t>
    </rPh>
    <rPh sb="16" eb="17">
      <t>カン</t>
    </rPh>
    <phoneticPr fontId="2"/>
  </si>
  <si>
    <t>サ提強化</t>
    <rPh sb="1" eb="2">
      <t>ツツミ</t>
    </rPh>
    <rPh sb="2" eb="4">
      <t>キョウカ</t>
    </rPh>
    <phoneticPr fontId="2"/>
  </si>
  <si>
    <t>死亡日</t>
    <rPh sb="0" eb="3">
      <t>シボウビ</t>
    </rPh>
    <phoneticPr fontId="2"/>
  </si>
  <si>
    <t>処遇改善</t>
    <rPh sb="0" eb="2">
      <t>ショグウ</t>
    </rPh>
    <rPh sb="2" eb="4">
      <t>カイゼン</t>
    </rPh>
    <phoneticPr fontId="2"/>
  </si>
  <si>
    <t>介護職員処遇改善加算</t>
    <rPh sb="0" eb="2">
      <t>カイゴ</t>
    </rPh>
    <rPh sb="2" eb="4">
      <t>ショクイン</t>
    </rPh>
    <rPh sb="4" eb="6">
      <t>ショグウ</t>
    </rPh>
    <rPh sb="6" eb="8">
      <t>カイゼン</t>
    </rPh>
    <rPh sb="8" eb="10">
      <t>カサン</t>
    </rPh>
    <phoneticPr fontId="2"/>
  </si>
  <si>
    <t>（加算の概要）　</t>
    <rPh sb="1" eb="3">
      <t>カサン</t>
    </rPh>
    <rPh sb="4" eb="6">
      <t>ガイヨウ</t>
    </rPh>
    <phoneticPr fontId="2"/>
  </si>
  <si>
    <t>・サービス提供体制強化加算（Ⅱ）</t>
    <rPh sb="5" eb="7">
      <t>テイキョウ</t>
    </rPh>
    <rPh sb="7" eb="9">
      <t>タイセイ</t>
    </rPh>
    <rPh sb="9" eb="11">
      <t>キョウカ</t>
    </rPh>
    <rPh sb="11" eb="13">
      <t>カサン</t>
    </rPh>
    <phoneticPr fontId="2"/>
  </si>
  <si>
    <t>・サービス提供体制強化加算（Ⅲ）</t>
    <rPh sb="5" eb="7">
      <t>テイキョウ</t>
    </rPh>
    <rPh sb="7" eb="9">
      <t>タイセイ</t>
    </rPh>
    <rPh sb="9" eb="11">
      <t>キョウカ</t>
    </rPh>
    <rPh sb="11" eb="13">
      <t>カサン</t>
    </rPh>
    <phoneticPr fontId="2"/>
  </si>
  <si>
    <t>／</t>
    <phoneticPr fontId="2"/>
  </si>
  <si>
    <t>072－874－9500</t>
    <phoneticPr fontId="2"/>
  </si>
  <si>
    <t>072－874－9501</t>
    <phoneticPr fontId="2"/>
  </si>
  <si>
    <r>
      <t xml:space="preserve">選択方式の内容
</t>
    </r>
    <r>
      <rPr>
        <sz val="9"/>
        <rFont val="ＭＳ 明朝"/>
        <family val="1"/>
        <charset val="128"/>
      </rPr>
      <t>※該当する方式を全て選択</t>
    </r>
    <rPh sb="0" eb="2">
      <t>センタク</t>
    </rPh>
    <rPh sb="2" eb="4">
      <t>ホウシキ</t>
    </rPh>
    <rPh sb="5" eb="7">
      <t>ナイヨウ</t>
    </rPh>
    <rPh sb="9" eb="11">
      <t>ガイトウ</t>
    </rPh>
    <rPh sb="13" eb="15">
      <t>ホウシキ</t>
    </rPh>
    <rPh sb="16" eb="17">
      <t>スベ</t>
    </rPh>
    <rPh sb="18" eb="20">
      <t>センタク</t>
    </rPh>
    <phoneticPr fontId="2"/>
  </si>
  <si>
    <r>
      <t>特定施設入居者生活介護</t>
    </r>
    <r>
      <rPr>
        <sz val="9"/>
        <rFont val="ＭＳ 明朝"/>
        <family val="1"/>
        <charset val="128"/>
      </rPr>
      <t>※</t>
    </r>
    <r>
      <rPr>
        <sz val="11"/>
        <rFont val="ＭＳ 明朝"/>
        <family val="1"/>
        <charset val="128"/>
      </rPr>
      <t>に対する自己負担</t>
    </r>
    <rPh sb="0" eb="2">
      <t>トクテイ</t>
    </rPh>
    <rPh sb="2" eb="4">
      <t>シセツ</t>
    </rPh>
    <rPh sb="4" eb="7">
      <t>ニュウキョシャ</t>
    </rPh>
    <rPh sb="7" eb="9">
      <t>セイカツ</t>
    </rPh>
    <rPh sb="9" eb="11">
      <t>カイゴ</t>
    </rPh>
    <rPh sb="13" eb="14">
      <t>タイ</t>
    </rPh>
    <rPh sb="16" eb="18">
      <t>ジコ</t>
    </rPh>
    <rPh sb="18" eb="20">
      <t>フタン</t>
    </rPh>
    <phoneticPr fontId="2"/>
  </si>
  <si>
    <r>
      <t>特定施設入居者生活介護</t>
    </r>
    <r>
      <rPr>
        <sz val="9"/>
        <rFont val="ＭＳ 明朝"/>
        <family val="1"/>
        <charset val="128"/>
      </rPr>
      <t>※</t>
    </r>
    <r>
      <rPr>
        <sz val="11"/>
        <rFont val="ＭＳ 明朝"/>
        <family val="1"/>
        <charset val="128"/>
      </rPr>
      <t>における人員配置が手厚い場合の介護サービス（上乗せサービス）</t>
    </r>
    <rPh sb="0" eb="2">
      <t>トクテイ</t>
    </rPh>
    <rPh sb="2" eb="4">
      <t>シセツ</t>
    </rPh>
    <rPh sb="4" eb="7">
      <t>ニュウキョシャ</t>
    </rPh>
    <rPh sb="7" eb="9">
      <t>セイカツ</t>
    </rPh>
    <rPh sb="9" eb="11">
      <t>カイゴ</t>
    </rPh>
    <rPh sb="16" eb="18">
      <t>ジンイン</t>
    </rPh>
    <rPh sb="18" eb="20">
      <t>ハイチ</t>
    </rPh>
    <rPh sb="21" eb="23">
      <t>テアツ</t>
    </rPh>
    <rPh sb="24" eb="26">
      <t>バアイ</t>
    </rPh>
    <rPh sb="27" eb="29">
      <t>カイゴ</t>
    </rPh>
    <rPh sb="34" eb="36">
      <t>ウワノ</t>
    </rPh>
    <phoneticPr fontId="2"/>
  </si>
  <si>
    <t>入居時点で必要な費用</t>
    <rPh sb="0" eb="2">
      <t>ニュウキョ</t>
    </rPh>
    <rPh sb="2" eb="4">
      <t>ジテン</t>
    </rPh>
    <rPh sb="5" eb="7">
      <t>ヒツヨウ</t>
    </rPh>
    <rPh sb="8" eb="10">
      <t>ヒヨウ</t>
    </rPh>
    <phoneticPr fontId="2"/>
  </si>
  <si>
    <t>月額費用の合計</t>
    <rPh sb="0" eb="2">
      <t>ゲツガク</t>
    </rPh>
    <rPh sb="2" eb="4">
      <t>ヒヨウ</t>
    </rPh>
    <rPh sb="5" eb="7">
      <t>ゴウケイ</t>
    </rPh>
    <phoneticPr fontId="2"/>
  </si>
  <si>
    <t>（介護サービスの内容）</t>
    <rPh sb="1" eb="3">
      <t>カイゴ</t>
    </rPh>
    <phoneticPr fontId="2"/>
  </si>
  <si>
    <t>（特定施設入居者生活介護の指定）</t>
    <phoneticPr fontId="2"/>
  </si>
  <si>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2"/>
  </si>
  <si>
    <t>特定施設入居者生活介護※の費用</t>
    <rPh sb="0" eb="2">
      <t>トクテイ</t>
    </rPh>
    <rPh sb="2" eb="4">
      <t>シセツ</t>
    </rPh>
    <rPh sb="4" eb="7">
      <t>ニュウキョシャ</t>
    </rPh>
    <rPh sb="7" eb="9">
      <t>セイカツ</t>
    </rPh>
    <rPh sb="9" eb="11">
      <t>カイゴ</t>
    </rPh>
    <rPh sb="13" eb="15">
      <t>ヒヨウ</t>
    </rPh>
    <phoneticPr fontId="2"/>
  </si>
  <si>
    <t>介護保険外</t>
    <rPh sb="0" eb="2">
      <t>カイゴ</t>
    </rPh>
    <rPh sb="2" eb="4">
      <t>ホケン</t>
    </rPh>
    <rPh sb="4" eb="5">
      <t>ガイ</t>
    </rPh>
    <phoneticPr fontId="2"/>
  </si>
  <si>
    <t>（短期利用特定施設入居者生活介護の概要：以下の要件全てに該当すること）【要支援は除く】</t>
    <rPh sb="1" eb="3">
      <t>タンキ</t>
    </rPh>
    <rPh sb="3" eb="5">
      <t>リヨウ</t>
    </rPh>
    <rPh sb="5" eb="7">
      <t>トクテイ</t>
    </rPh>
    <rPh sb="7" eb="9">
      <t>シセツ</t>
    </rPh>
    <rPh sb="9" eb="12">
      <t>ニュウキョシャ</t>
    </rPh>
    <rPh sb="12" eb="14">
      <t>セイカツ</t>
    </rPh>
    <rPh sb="14" eb="16">
      <t>カイゴ</t>
    </rPh>
    <rPh sb="17" eb="19">
      <t>ガイヨウ</t>
    </rPh>
    <rPh sb="20" eb="22">
      <t>イカ</t>
    </rPh>
    <rPh sb="23" eb="25">
      <t>ヨウケン</t>
    </rPh>
    <rPh sb="25" eb="26">
      <t>スベ</t>
    </rPh>
    <rPh sb="28" eb="30">
      <t>ガイトウ</t>
    </rPh>
    <rPh sb="36" eb="39">
      <t>ヨウシエン</t>
    </rPh>
    <rPh sb="40" eb="41">
      <t>ノゾ</t>
    </rPh>
    <phoneticPr fontId="2"/>
  </si>
  <si>
    <t>（ふりがな）</t>
  </si>
  <si>
    <t>賠償すべき事故が発生したときの対応</t>
    <rPh sb="0" eb="2">
      <t>バイショウ</t>
    </rPh>
    <rPh sb="5" eb="7">
      <t>ジコ</t>
    </rPh>
    <rPh sb="8" eb="10">
      <t>ハッセイ</t>
    </rPh>
    <rPh sb="15" eb="17">
      <t>タイオウ</t>
    </rPh>
    <phoneticPr fontId="2"/>
  </si>
  <si>
    <t>介護保険外費用</t>
    <rPh sb="0" eb="2">
      <t>カイゴ</t>
    </rPh>
    <rPh sb="2" eb="4">
      <t>ホケン</t>
    </rPh>
    <rPh sb="4" eb="5">
      <t>ガイ</t>
    </rPh>
    <rPh sb="5" eb="7">
      <t>ヒヨウ</t>
    </rPh>
    <phoneticPr fontId="2"/>
  </si>
  <si>
    <t>単位</t>
  </si>
  <si>
    <t>介護報酬額／月</t>
  </si>
  <si>
    <t>要支援1</t>
  </si>
  <si>
    <t>要支援2</t>
  </si>
  <si>
    <t>要介護1</t>
  </si>
  <si>
    <t>要介護2</t>
  </si>
  <si>
    <t>要介護3</t>
  </si>
  <si>
    <t>要介護4</t>
  </si>
  <si>
    <t>要介護5</t>
  </si>
  <si>
    <t>介護報酬</t>
  </si>
  <si>
    <t>要支援１</t>
  </si>
  <si>
    <t>要介護４</t>
  </si>
  <si>
    <t>（1割の場合）</t>
  </si>
  <si>
    <t>なにわかぶしきがいしゃ</t>
    <phoneticPr fontId="2"/>
  </si>
  <si>
    <t>（入居一時金－初期償却率）×（契約終了日から想定居住期間満了日までの日数）÷（入居日の翌日から想定居住期間満了日までの日数）　</t>
    <rPh sb="1" eb="3">
      <t>ニュウキョ</t>
    </rPh>
    <rPh sb="3" eb="6">
      <t>イチジキン</t>
    </rPh>
    <rPh sb="7" eb="9">
      <t>ショキ</t>
    </rPh>
    <rPh sb="9" eb="11">
      <t>ショウキャク</t>
    </rPh>
    <rPh sb="11" eb="12">
      <t>リツ</t>
    </rPh>
    <rPh sb="15" eb="17">
      <t>ケイヤク</t>
    </rPh>
    <rPh sb="17" eb="20">
      <t>シュウリョウビ</t>
    </rPh>
    <rPh sb="22" eb="24">
      <t>ソウテイ</t>
    </rPh>
    <rPh sb="24" eb="26">
      <t>キョジュウ</t>
    </rPh>
    <rPh sb="26" eb="28">
      <t>キカン</t>
    </rPh>
    <rPh sb="28" eb="30">
      <t>マンリョウ</t>
    </rPh>
    <rPh sb="30" eb="31">
      <t>ヒ</t>
    </rPh>
    <rPh sb="34" eb="36">
      <t>ニッスウ</t>
    </rPh>
    <rPh sb="39" eb="42">
      <t>ニュウキョビ</t>
    </rPh>
    <rPh sb="43" eb="45">
      <t>ヨクジツ</t>
    </rPh>
    <rPh sb="47" eb="49">
      <t>ソウテイ</t>
    </rPh>
    <rPh sb="49" eb="51">
      <t>キョジュウ</t>
    </rPh>
    <rPh sb="51" eb="53">
      <t>キカン</t>
    </rPh>
    <rPh sb="53" eb="55">
      <t>マンリョウ</t>
    </rPh>
    <rPh sb="55" eb="56">
      <t>ヒ</t>
    </rPh>
    <rPh sb="59" eb="61">
      <t>ニッスウ</t>
    </rPh>
    <phoneticPr fontId="2"/>
  </si>
  <si>
    <t>大阪府福祉のまちづくり条例に定める基準の適合性</t>
    <rPh sb="0" eb="3">
      <t>オオサカフ</t>
    </rPh>
    <rPh sb="3" eb="5">
      <t>フクシ</t>
    </rPh>
    <rPh sb="11" eb="13">
      <t>ジョウレイ</t>
    </rPh>
    <rPh sb="14" eb="15">
      <t>サダ</t>
    </rPh>
    <rPh sb="17" eb="19">
      <t>キジュン</t>
    </rPh>
    <rPh sb="20" eb="22">
      <t>テキゴウ</t>
    </rPh>
    <rPh sb="22" eb="23">
      <t>セイ</t>
    </rPh>
    <phoneticPr fontId="2"/>
  </si>
  <si>
    <t>２　重要事項説明書等を入力するにあたっての注意事項及び記入例の解説</t>
    <phoneticPr fontId="2"/>
  </si>
  <si>
    <t>３　重要事項説明書等を入居者等に交付及び説明するにあたっての注意事項</t>
  </si>
  <si>
    <t>建物の賃借料、設備備品費、借入利息等を基礎として、１室あたりの家賃を算定</t>
    <rPh sb="0" eb="2">
      <t>タテモノ</t>
    </rPh>
    <rPh sb="3" eb="5">
      <t>チンシャク</t>
    </rPh>
    <rPh sb="5" eb="6">
      <t>リョウ</t>
    </rPh>
    <rPh sb="7" eb="9">
      <t>セツビ</t>
    </rPh>
    <rPh sb="9" eb="11">
      <t>ビヒン</t>
    </rPh>
    <rPh sb="11" eb="12">
      <t>ヒ</t>
    </rPh>
    <rPh sb="13" eb="15">
      <t>カリイレ</t>
    </rPh>
    <rPh sb="15" eb="17">
      <t>リソク</t>
    </rPh>
    <rPh sb="17" eb="18">
      <t>トウ</t>
    </rPh>
    <rPh sb="19" eb="21">
      <t>キソ</t>
    </rPh>
    <rPh sb="26" eb="27">
      <t>シツ</t>
    </rPh>
    <rPh sb="31" eb="33">
      <t>ヤチン</t>
    </rPh>
    <rPh sb="34" eb="36">
      <t>サンテイ</t>
    </rPh>
    <phoneticPr fontId="2"/>
  </si>
  <si>
    <t>○「重要事項説明書」及び「重要事項説明書兼登録事項等についての説明（高齢者住まい法第17条
  関係）」（以下、「重要事項説明書等」という。）の作成にあたっての注意事項（特定）</t>
    <rPh sb="2" eb="9">
      <t>ジュ</t>
    </rPh>
    <rPh sb="10" eb="11">
      <t>オヨ</t>
    </rPh>
    <rPh sb="13" eb="20">
      <t>ジュ</t>
    </rPh>
    <rPh sb="20" eb="21">
      <t>ケン</t>
    </rPh>
    <rPh sb="21" eb="23">
      <t>トウロク</t>
    </rPh>
    <rPh sb="23" eb="25">
      <t>ジコウ</t>
    </rPh>
    <rPh sb="25" eb="26">
      <t>トウ</t>
    </rPh>
    <rPh sb="31" eb="33">
      <t>セツメイ</t>
    </rPh>
    <rPh sb="34" eb="41">
      <t>コ</t>
    </rPh>
    <rPh sb="41" eb="42">
      <t>ダイ</t>
    </rPh>
    <rPh sb="44" eb="45">
      <t>ジョウ</t>
    </rPh>
    <rPh sb="48" eb="50">
      <t>カンケイ</t>
    </rPh>
    <rPh sb="53" eb="55">
      <t>イカ</t>
    </rPh>
    <rPh sb="57" eb="64">
      <t>ジュ</t>
    </rPh>
    <rPh sb="64" eb="65">
      <t>ナド</t>
    </rPh>
    <rPh sb="72" eb="74">
      <t>サクセイ</t>
    </rPh>
    <rPh sb="80" eb="82">
      <t>チュウイ</t>
    </rPh>
    <rPh sb="82" eb="84">
      <t>ジコウ</t>
    </rPh>
    <rPh sb="85" eb="87">
      <t>トクテイ</t>
    </rPh>
    <phoneticPr fontId="2"/>
  </si>
  <si>
    <t>虐待防止</t>
    <rPh sb="0" eb="2">
      <t>ギャクタイ</t>
    </rPh>
    <rPh sb="2" eb="4">
      <t>ボウシ</t>
    </rPh>
    <phoneticPr fontId="2"/>
  </si>
  <si>
    <t>身体的拘束</t>
    <rPh sb="0" eb="3">
      <t>シンタイテキ</t>
    </rPh>
    <rPh sb="3" eb="5">
      <t>コウソク</t>
    </rPh>
    <phoneticPr fontId="2"/>
  </si>
  <si>
    <t>個人情報の保護</t>
    <rPh sb="0" eb="2">
      <t>コジン</t>
    </rPh>
    <rPh sb="2" eb="4">
      <t>ジョウホウ</t>
    </rPh>
    <rPh sb="5" eb="7">
      <t>ホゴ</t>
    </rPh>
    <phoneticPr fontId="2"/>
  </si>
  <si>
    <t>人</t>
    <phoneticPr fontId="2"/>
  </si>
  <si>
    <t>喀痰吸引の必要な人／経管栄養の必要な人</t>
    <rPh sb="0" eb="2">
      <t>カクタン</t>
    </rPh>
    <rPh sb="2" eb="4">
      <t>キュウイン</t>
    </rPh>
    <rPh sb="5" eb="7">
      <t>ヒツヨウ</t>
    </rPh>
    <rPh sb="8" eb="9">
      <t>ヒト</t>
    </rPh>
    <rPh sb="10" eb="14">
      <t>ケイカンエイヨウ</t>
    </rPh>
    <rPh sb="15" eb="17">
      <t>ヒツヨウ</t>
    </rPh>
    <rPh sb="18" eb="19">
      <t>ヒト</t>
    </rPh>
    <phoneticPr fontId="2"/>
  </si>
  <si>
    <t>人　　／</t>
    <rPh sb="0" eb="1">
      <t>ニン</t>
    </rPh>
    <phoneticPr fontId="2"/>
  </si>
  <si>
    <t>人</t>
    <phoneticPr fontId="2"/>
  </si>
  <si>
    <t>／</t>
    <phoneticPr fontId="2"/>
  </si>
  <si>
    <t>06－6210－9712
06－6944－6670</t>
    <phoneticPr fontId="2"/>
  </si>
  <si>
    <t>9：00～18：00</t>
    <phoneticPr fontId="2"/>
  </si>
  <si>
    <t>㎡（うち有料老人ホーム部分</t>
    <rPh sb="4" eb="11">
      <t>ユ</t>
    </rPh>
    <rPh sb="11" eb="13">
      <t>ブブン</t>
    </rPh>
    <phoneticPr fontId="2"/>
  </si>
  <si>
    <t>地域密着型通所介護</t>
    <rPh sb="0" eb="2">
      <t>チイキ</t>
    </rPh>
    <rPh sb="2" eb="5">
      <t>ミッチャクガタ</t>
    </rPh>
    <rPh sb="5" eb="7">
      <t>ツウショ</t>
    </rPh>
    <rPh sb="7" eb="9">
      <t>カイゴ</t>
    </rPh>
    <phoneticPr fontId="2"/>
  </si>
  <si>
    <t>個別の利用料で実施するサービス</t>
    <rPh sb="0" eb="2">
      <t>コベツ</t>
    </rPh>
    <rPh sb="3" eb="5">
      <t>リヨウ</t>
    </rPh>
    <rPh sb="5" eb="6">
      <t>リョウ</t>
    </rPh>
    <rPh sb="7" eb="9">
      <t>ジッシ</t>
    </rPh>
    <phoneticPr fontId="2"/>
  </si>
  <si>
    <t>介護サービス</t>
    <phoneticPr fontId="2"/>
  </si>
  <si>
    <t>食事介助</t>
    <phoneticPr fontId="2"/>
  </si>
  <si>
    <t>月額費に含む</t>
    <phoneticPr fontId="2"/>
  </si>
  <si>
    <t>排せつ介助・おむつ交換</t>
    <phoneticPr fontId="2"/>
  </si>
  <si>
    <t>月額費に含む</t>
    <rPh sb="0" eb="2">
      <t>ゲツガク</t>
    </rPh>
    <rPh sb="2" eb="3">
      <t>ヒ</t>
    </rPh>
    <rPh sb="4" eb="5">
      <t>フク</t>
    </rPh>
    <phoneticPr fontId="2"/>
  </si>
  <si>
    <t>おむつ代</t>
    <phoneticPr fontId="2"/>
  </si>
  <si>
    <t>入浴（一般浴） 介助・清拭</t>
    <phoneticPr fontId="2"/>
  </si>
  <si>
    <t>週2回までは月額費に含む</t>
    <rPh sb="8" eb="9">
      <t>ヒ</t>
    </rPh>
    <rPh sb="10" eb="11">
      <t>フク</t>
    </rPh>
    <phoneticPr fontId="2"/>
  </si>
  <si>
    <t>週3回以上の場合：1,500円/回　　　　　　　　</t>
    <rPh sb="0" eb="1">
      <t>シュウ</t>
    </rPh>
    <rPh sb="2" eb="3">
      <t>カイ</t>
    </rPh>
    <rPh sb="3" eb="5">
      <t>イジョウ</t>
    </rPh>
    <rPh sb="6" eb="8">
      <t>バアイ</t>
    </rPh>
    <phoneticPr fontId="2"/>
  </si>
  <si>
    <t>特浴介助</t>
    <phoneticPr fontId="2"/>
  </si>
  <si>
    <t xml:space="preserve">身辺介助（移動・着替え等） </t>
    <phoneticPr fontId="2"/>
  </si>
  <si>
    <t>機能訓練</t>
    <phoneticPr fontId="2"/>
  </si>
  <si>
    <t xml:space="preserve">通院介助 </t>
    <phoneticPr fontId="2"/>
  </si>
  <si>
    <t>週2回までは月額費に含む</t>
    <rPh sb="0" eb="1">
      <t>シュウ</t>
    </rPh>
    <rPh sb="2" eb="3">
      <t>カイ</t>
    </rPh>
    <rPh sb="6" eb="8">
      <t>ゲツガク</t>
    </rPh>
    <rPh sb="8" eb="9">
      <t>ヒ</t>
    </rPh>
    <rPh sb="10" eb="11">
      <t>フク</t>
    </rPh>
    <phoneticPr fontId="2"/>
  </si>
  <si>
    <t>週3回以上の場合：1,500円/回　　　　　　　　　</t>
    <phoneticPr fontId="2"/>
  </si>
  <si>
    <t>生活サービス</t>
    <phoneticPr fontId="2"/>
  </si>
  <si>
    <t>居室清掃</t>
    <phoneticPr fontId="2"/>
  </si>
  <si>
    <t>週4回までは月額費に含む</t>
    <phoneticPr fontId="2"/>
  </si>
  <si>
    <t>週5回以上の場合:1,000/回　　　　　</t>
    <rPh sb="0" eb="1">
      <t>シュウ</t>
    </rPh>
    <rPh sb="2" eb="3">
      <t>カイ</t>
    </rPh>
    <rPh sb="3" eb="5">
      <t>イジョウ</t>
    </rPh>
    <rPh sb="6" eb="8">
      <t>バアイ</t>
    </rPh>
    <rPh sb="15" eb="16">
      <t>カイ</t>
    </rPh>
    <phoneticPr fontId="2"/>
  </si>
  <si>
    <t>リネン交換</t>
    <phoneticPr fontId="2"/>
  </si>
  <si>
    <t>週5回以上の場合:1,000/回　　　　　　　　　　　　　　　　　　</t>
    <rPh sb="0" eb="1">
      <t>シュウ</t>
    </rPh>
    <rPh sb="2" eb="5">
      <t>カイイジョウ</t>
    </rPh>
    <rPh sb="6" eb="8">
      <t>バアイ</t>
    </rPh>
    <rPh sb="15" eb="16">
      <t>カイ</t>
    </rPh>
    <phoneticPr fontId="2"/>
  </si>
  <si>
    <t>日常の洗濯</t>
    <phoneticPr fontId="2"/>
  </si>
  <si>
    <t xml:space="preserve">週5回以上の場合:1,000/回　　　　　　　　　　　　　　　　　 </t>
    <rPh sb="0" eb="1">
      <t>シュウ</t>
    </rPh>
    <rPh sb="2" eb="5">
      <t>カイイジョウ</t>
    </rPh>
    <rPh sb="6" eb="8">
      <t>バアイ</t>
    </rPh>
    <rPh sb="15" eb="16">
      <t>カイ</t>
    </rPh>
    <phoneticPr fontId="2"/>
  </si>
  <si>
    <t>居室配膳・下膳</t>
    <phoneticPr fontId="2"/>
  </si>
  <si>
    <t>入居者の嗜好に応じた特別な食事</t>
    <phoneticPr fontId="2"/>
  </si>
  <si>
    <t>おやつ</t>
    <phoneticPr fontId="2"/>
  </si>
  <si>
    <t>理美容師による理美容サービス</t>
    <phoneticPr fontId="2"/>
  </si>
  <si>
    <t xml:space="preserve">買い物代行 </t>
    <phoneticPr fontId="2"/>
  </si>
  <si>
    <t>　　　　　　　　　　　　　　　　　 　　</t>
    <phoneticPr fontId="2"/>
  </si>
  <si>
    <t>役所手続代行</t>
    <phoneticPr fontId="2"/>
  </si>
  <si>
    <t>金銭・貯金管理</t>
    <phoneticPr fontId="2"/>
  </si>
  <si>
    <t>必要に応じて実施（要相談）</t>
    <rPh sb="0" eb="2">
      <t>ヒツヨウ</t>
    </rPh>
    <rPh sb="3" eb="4">
      <t>オウ</t>
    </rPh>
    <rPh sb="6" eb="8">
      <t>ジッシ</t>
    </rPh>
    <rPh sb="9" eb="10">
      <t>ヨウ</t>
    </rPh>
    <rPh sb="10" eb="12">
      <t>ソウダン</t>
    </rPh>
    <phoneticPr fontId="2"/>
  </si>
  <si>
    <t>健康管理サービス</t>
    <phoneticPr fontId="2"/>
  </si>
  <si>
    <t>定期健康診断</t>
    <phoneticPr fontId="2"/>
  </si>
  <si>
    <t>希望により年2回</t>
    <rPh sb="0" eb="2">
      <t>キボウ</t>
    </rPh>
    <rPh sb="5" eb="6">
      <t>ネン</t>
    </rPh>
    <rPh sb="7" eb="8">
      <t>カイ</t>
    </rPh>
    <phoneticPr fontId="2"/>
  </si>
  <si>
    <t>健康相談</t>
    <phoneticPr fontId="2"/>
  </si>
  <si>
    <t>生活指導・栄養指導</t>
    <phoneticPr fontId="2"/>
  </si>
  <si>
    <t>服薬支援</t>
    <phoneticPr fontId="2"/>
  </si>
  <si>
    <t xml:space="preserve">生活リズムの記録（排便・睡眠等） </t>
    <phoneticPr fontId="2"/>
  </si>
  <si>
    <t xml:space="preserve">　　　　　　　　　　　　　　 </t>
    <phoneticPr fontId="2"/>
  </si>
  <si>
    <t>入退院のサービス</t>
    <rPh sb="2" eb="3">
      <t>イン</t>
    </rPh>
    <phoneticPr fontId="2"/>
  </si>
  <si>
    <t>移送サービス</t>
    <phoneticPr fontId="2"/>
  </si>
  <si>
    <t xml:space="preserve">入退院時の同行 </t>
    <phoneticPr fontId="2"/>
  </si>
  <si>
    <t>市内の医療機関の場合</t>
    <rPh sb="0" eb="2">
      <t>シナイ</t>
    </rPh>
    <rPh sb="3" eb="5">
      <t>イリョウ</t>
    </rPh>
    <rPh sb="5" eb="7">
      <t>キカン</t>
    </rPh>
    <rPh sb="8" eb="10">
      <t>バアイ</t>
    </rPh>
    <phoneticPr fontId="2"/>
  </si>
  <si>
    <t>入院中の洗濯物交換・買い物</t>
    <phoneticPr fontId="2"/>
  </si>
  <si>
    <t>入院中の見舞い訪問</t>
    <phoneticPr fontId="2"/>
  </si>
  <si>
    <t>800円/回</t>
    <phoneticPr fontId="2"/>
  </si>
  <si>
    <t>・認知症専門ケア加算（Ⅰ）での内容をいずれも満たすこと。
・「認知症介護指導者研修」を終了している者を1名以上配置し、施設全体の認知症ケアの指導等を実施していること。
・介護職員、看護職員ごとの認知症ケアに関する研修計画を作成し、実施をしていること。</t>
    <rPh sb="1" eb="4">
      <t>ニンチショウ</t>
    </rPh>
    <rPh sb="4" eb="6">
      <t>センモン</t>
    </rPh>
    <rPh sb="8" eb="10">
      <t>カサン</t>
    </rPh>
    <rPh sb="15" eb="17">
      <t>ナイヨウ</t>
    </rPh>
    <rPh sb="22" eb="23">
      <t>ミ</t>
    </rPh>
    <rPh sb="31" eb="34">
      <t>ニンチショウ</t>
    </rPh>
    <rPh sb="34" eb="36">
      <t>カイゴ</t>
    </rPh>
    <rPh sb="36" eb="39">
      <t>シドウシャ</t>
    </rPh>
    <rPh sb="39" eb="41">
      <t>ケンシュウ</t>
    </rPh>
    <rPh sb="43" eb="45">
      <t>シュウリョウ</t>
    </rPh>
    <rPh sb="49" eb="50">
      <t>モノ</t>
    </rPh>
    <rPh sb="52" eb="53">
      <t>メイ</t>
    </rPh>
    <rPh sb="53" eb="55">
      <t>イジョウ</t>
    </rPh>
    <rPh sb="55" eb="57">
      <t>ハイチ</t>
    </rPh>
    <rPh sb="59" eb="61">
      <t>シセツ</t>
    </rPh>
    <rPh sb="61" eb="63">
      <t>ゼンタイ</t>
    </rPh>
    <rPh sb="64" eb="67">
      <t>ニンチショウ</t>
    </rPh>
    <rPh sb="70" eb="72">
      <t>シドウ</t>
    </rPh>
    <rPh sb="72" eb="73">
      <t>トウ</t>
    </rPh>
    <rPh sb="74" eb="76">
      <t>ジッシ</t>
    </rPh>
    <rPh sb="85" eb="87">
      <t>カイゴ</t>
    </rPh>
    <rPh sb="87" eb="89">
      <t>ショクイン</t>
    </rPh>
    <rPh sb="90" eb="92">
      <t>カンゴ</t>
    </rPh>
    <rPh sb="92" eb="94">
      <t>ショクイン</t>
    </rPh>
    <rPh sb="97" eb="100">
      <t>ニンチショウ</t>
    </rPh>
    <rPh sb="103" eb="104">
      <t>カン</t>
    </rPh>
    <rPh sb="106" eb="108">
      <t>ケンシュウ</t>
    </rPh>
    <rPh sb="108" eb="110">
      <t>ケイカク</t>
    </rPh>
    <rPh sb="111" eb="113">
      <t>サクセイ</t>
    </rPh>
    <rPh sb="115" eb="117">
      <t>ジッシ</t>
    </rPh>
    <phoneticPr fontId="2"/>
  </si>
  <si>
    <t>（別添２）　　　　　　　　　　　　　　　　　　　　　　　　　　　　　　有料老人ホーム・サービス付き高齢者向け住宅が提供するサービスの一覧表</t>
    <rPh sb="1" eb="3">
      <t>ベッテン</t>
    </rPh>
    <rPh sb="35" eb="37">
      <t>ユウリョウ</t>
    </rPh>
    <rPh sb="37" eb="39">
      <t>ロウジン</t>
    </rPh>
    <rPh sb="47" eb="48">
      <t>ツ</t>
    </rPh>
    <rPh sb="49" eb="52">
      <t>コウレイシャ</t>
    </rPh>
    <rPh sb="52" eb="53">
      <t>ム</t>
    </rPh>
    <rPh sb="54" eb="56">
      <t>ジュウタク</t>
    </rPh>
    <rPh sb="57" eb="59">
      <t>テイキョウ</t>
    </rPh>
    <rPh sb="66" eb="69">
      <t>イチランヒョウ</t>
    </rPh>
    <phoneticPr fontId="2"/>
  </si>
  <si>
    <t>②要支援･要介護別介護報酬と自己負担</t>
    <phoneticPr fontId="2"/>
  </si>
  <si>
    <t>備　　　　考</t>
    <rPh sb="0" eb="1">
      <t>ソナエ</t>
    </rPh>
    <rPh sb="5" eb="6">
      <t>コウ</t>
    </rPh>
    <phoneticPr fontId="2"/>
  </si>
  <si>
    <t>【併設している高齢者居宅生活支援事業者がない場合は省略】</t>
    <rPh sb="1" eb="3">
      <t>ヘイセツ</t>
    </rPh>
    <rPh sb="7" eb="10">
      <t>コウレイシャ</t>
    </rPh>
    <rPh sb="10" eb="12">
      <t>キョタク</t>
    </rPh>
    <rPh sb="12" eb="14">
      <t>セイカツ</t>
    </rPh>
    <rPh sb="14" eb="16">
      <t>シエン</t>
    </rPh>
    <rPh sb="16" eb="19">
      <t>ジギョウシャ</t>
    </rPh>
    <phoneticPr fontId="2"/>
  </si>
  <si>
    <t>【連携及び協力している高齢者居宅生活支援事業者の提供を行っていない場合は省略】</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2"/>
  </si>
  <si>
    <t>（入居後に居室を住み替える場合）　【住み替えを行っていない場合は省略】</t>
    <phoneticPr fontId="2"/>
  </si>
  <si>
    <t>一時介護室</t>
  </si>
  <si>
    <t>介護職員初任者研修修了者</t>
  </si>
  <si>
    <t>・1ヶ月は30日で計算しています。</t>
    <phoneticPr fontId="2"/>
  </si>
  <si>
    <t>算定の有無等</t>
    <phoneticPr fontId="2"/>
  </si>
  <si>
    <t>単位数</t>
    <phoneticPr fontId="2"/>
  </si>
  <si>
    <t>算定回数等</t>
    <phoneticPr fontId="2"/>
  </si>
  <si>
    <t>介護職員処遇改善加算</t>
    <phoneticPr fontId="2"/>
  </si>
  <si>
    <t>1</t>
    <phoneticPr fontId="2"/>
  </si>
  <si>
    <t>１週間のうち、常勤の従業者が勤務すべき時間数</t>
    <rPh sb="1" eb="3">
      <t>シュウカン</t>
    </rPh>
    <rPh sb="7" eb="9">
      <t>ジョウキン</t>
    </rPh>
    <rPh sb="10" eb="13">
      <t>ジュウギョウシャ</t>
    </rPh>
    <rPh sb="14" eb="16">
      <t>キンム</t>
    </rPh>
    <rPh sb="19" eb="22">
      <t>ジカンスウ</t>
    </rPh>
    <phoneticPr fontId="2"/>
  </si>
  <si>
    <t>上乗せ介護費：長期推計に基づき、要介護者等２人に対し週38時間換算で介護・看護職員を１人以上配置するための費用として、介護保険給付及び利用者負担によって賄えない額に充当するものとして合理的な積算根拠に基づく。</t>
    <rPh sb="0" eb="2">
      <t>ウワノ</t>
    </rPh>
    <rPh sb="3" eb="5">
      <t>カイゴ</t>
    </rPh>
    <rPh sb="5" eb="6">
      <t>ヒ</t>
    </rPh>
    <rPh sb="7" eb="9">
      <t>チョウキ</t>
    </rPh>
    <rPh sb="9" eb="11">
      <t>スイケイ</t>
    </rPh>
    <rPh sb="12" eb="13">
      <t>モト</t>
    </rPh>
    <rPh sb="16" eb="17">
      <t>ヨウ</t>
    </rPh>
    <rPh sb="17" eb="20">
      <t>カイゴシャ</t>
    </rPh>
    <rPh sb="20" eb="21">
      <t>トウ</t>
    </rPh>
    <rPh sb="22" eb="23">
      <t>ニン</t>
    </rPh>
    <rPh sb="24" eb="25">
      <t>タイ</t>
    </rPh>
    <rPh sb="26" eb="27">
      <t>シュウ</t>
    </rPh>
    <rPh sb="29" eb="31">
      <t>ジカン</t>
    </rPh>
    <rPh sb="31" eb="33">
      <t>カンサン</t>
    </rPh>
    <rPh sb="34" eb="36">
      <t>カイゴ</t>
    </rPh>
    <rPh sb="37" eb="39">
      <t>カンゴ</t>
    </rPh>
    <rPh sb="39" eb="41">
      <t>ショクイン</t>
    </rPh>
    <rPh sb="43" eb="44">
      <t>ニン</t>
    </rPh>
    <rPh sb="44" eb="46">
      <t>イジョウ</t>
    </rPh>
    <rPh sb="46" eb="48">
      <t>ハイチ</t>
    </rPh>
    <rPh sb="53" eb="55">
      <t>ヒヨウ</t>
    </rPh>
    <rPh sb="59" eb="61">
      <t>カイゴ</t>
    </rPh>
    <rPh sb="61" eb="63">
      <t>ホケン</t>
    </rPh>
    <rPh sb="63" eb="65">
      <t>キュウフ</t>
    </rPh>
    <rPh sb="65" eb="66">
      <t>オヨ</t>
    </rPh>
    <rPh sb="67" eb="70">
      <t>リヨウシャ</t>
    </rPh>
    <rPh sb="70" eb="72">
      <t>フタン</t>
    </rPh>
    <rPh sb="76" eb="77">
      <t>マカナ</t>
    </rPh>
    <rPh sb="80" eb="81">
      <t>ガク</t>
    </rPh>
    <rPh sb="82" eb="84">
      <t>ジュウトウ</t>
    </rPh>
    <rPh sb="91" eb="94">
      <t>ゴウリテキ</t>
    </rPh>
    <rPh sb="95" eb="97">
      <t>セキサン</t>
    </rPh>
    <rPh sb="97" eb="99">
      <t>コンキョ</t>
    </rPh>
    <rPh sb="100" eb="101">
      <t>モト</t>
    </rPh>
    <phoneticPr fontId="2"/>
  </si>
  <si>
    <t>機能訓練室</t>
    <rPh sb="0" eb="2">
      <t>キノウ</t>
    </rPh>
    <rPh sb="2" eb="4">
      <t>クンレン</t>
    </rPh>
    <rPh sb="4" eb="5">
      <t>シツ</t>
    </rPh>
    <phoneticPr fontId="2"/>
  </si>
  <si>
    <t>医務室（健康管理室）、談話室等</t>
    <rPh sb="14" eb="15">
      <t>トウ</t>
    </rPh>
    <phoneticPr fontId="2"/>
  </si>
  <si>
    <t>270123456</t>
    <phoneticPr fontId="2"/>
  </si>
  <si>
    <t>大阪府</t>
    <rPh sb="0" eb="3">
      <t>オオサカフ</t>
    </rPh>
    <phoneticPr fontId="2"/>
  </si>
  <si>
    <t>窓口の名称（所在市町村（保険者））</t>
    <rPh sb="0" eb="2">
      <t>マドグチ</t>
    </rPh>
    <rPh sb="3" eb="5">
      <t>メイショウ</t>
    </rPh>
    <rPh sb="6" eb="8">
      <t>ショザイ</t>
    </rPh>
    <rPh sb="8" eb="11">
      <t>シチョウソン</t>
    </rPh>
    <rPh sb="12" eb="14">
      <t>ホケン</t>
    </rPh>
    <rPh sb="14" eb="15">
      <t>ジャ</t>
    </rPh>
    <phoneticPr fontId="2"/>
  </si>
  <si>
    <t>06－6949－5418</t>
    <phoneticPr fontId="2"/>
  </si>
  <si>
    <t>／</t>
    <phoneticPr fontId="2"/>
  </si>
  <si>
    <t>9：00～17：00</t>
    <phoneticPr fontId="2"/>
  </si>
  <si>
    <t>　　―</t>
    <phoneticPr fontId="2"/>
  </si>
  <si>
    <t>上記の重要事項の内容について、入居者、入居者代理人に説明しました。</t>
    <rPh sb="0" eb="2">
      <t>ジョウキ</t>
    </rPh>
    <rPh sb="3" eb="5">
      <t>ジュウヨウ</t>
    </rPh>
    <rPh sb="5" eb="7">
      <t>ジコウ</t>
    </rPh>
    <rPh sb="8" eb="10">
      <t>ナイヨウ</t>
    </rPh>
    <rPh sb="15" eb="18">
      <t>ニュウキョシャ</t>
    </rPh>
    <rPh sb="19" eb="21">
      <t>ニュウキョ</t>
    </rPh>
    <rPh sb="21" eb="22">
      <t>シャ</t>
    </rPh>
    <rPh sb="22" eb="25">
      <t>ダイリニン</t>
    </rPh>
    <rPh sb="26" eb="28">
      <t>セツメイ</t>
    </rPh>
    <phoneticPr fontId="2"/>
  </si>
  <si>
    <t>ヶ所</t>
    <phoneticPr fontId="2"/>
  </si>
  <si>
    <t>入居者や家族が利用できる調理設備</t>
    <phoneticPr fontId="2"/>
  </si>
  <si>
    <t>1～3分</t>
    <rPh sb="3" eb="4">
      <t>フン</t>
    </rPh>
    <phoneticPr fontId="2"/>
  </si>
  <si>
    <t>兼務している職種名及び人数</t>
    <rPh sb="0" eb="2">
      <t>ケンム</t>
    </rPh>
    <rPh sb="6" eb="8">
      <t>ショクシュ</t>
    </rPh>
    <rPh sb="8" eb="9">
      <t>メイ</t>
    </rPh>
    <rPh sb="9" eb="10">
      <t>オヨ</t>
    </rPh>
    <rPh sb="11" eb="13">
      <t>ニンズウ</t>
    </rPh>
    <phoneticPr fontId="2"/>
  </si>
  <si>
    <t>（別添２）のとおり</t>
    <rPh sb="1" eb="3">
      <t>ベッテン</t>
    </rPh>
    <phoneticPr fontId="2"/>
  </si>
  <si>
    <t>（上乗せ介護費）25,000円
（別添２）のとおり</t>
    <rPh sb="1" eb="3">
      <t>ウワノ</t>
    </rPh>
    <rPh sb="4" eb="6">
      <t>カイゴ</t>
    </rPh>
    <rPh sb="6" eb="7">
      <t>ヒ</t>
    </rPh>
    <rPh sb="14" eb="15">
      <t>エン</t>
    </rPh>
    <rPh sb="17" eb="19">
      <t>ベッテン</t>
    </rPh>
    <phoneticPr fontId="2"/>
  </si>
  <si>
    <t>食事の提供及び介助</t>
    <rPh sb="0" eb="2">
      <t>ショクジ</t>
    </rPh>
    <rPh sb="3" eb="5">
      <t>テイキョウ</t>
    </rPh>
    <rPh sb="5" eb="6">
      <t>オヨ</t>
    </rPh>
    <rPh sb="7" eb="9">
      <t>カイジョ</t>
    </rPh>
    <phoneticPr fontId="2"/>
  </si>
  <si>
    <t>入浴の提供及び介助</t>
    <rPh sb="0" eb="2">
      <t>ニュウヨク</t>
    </rPh>
    <rPh sb="3" eb="5">
      <t>テイキョウ</t>
    </rPh>
    <rPh sb="5" eb="6">
      <t>オヨ</t>
    </rPh>
    <rPh sb="7" eb="9">
      <t>カイジョ</t>
    </rPh>
    <phoneticPr fontId="2"/>
  </si>
  <si>
    <t>排泄介助</t>
    <rPh sb="0" eb="2">
      <t>ハイセツ</t>
    </rPh>
    <rPh sb="2" eb="4">
      <t>カイジョ</t>
    </rPh>
    <phoneticPr fontId="2"/>
  </si>
  <si>
    <t>更衣介助</t>
    <rPh sb="0" eb="2">
      <t>コウイ</t>
    </rPh>
    <rPh sb="2" eb="4">
      <t>カイジョ</t>
    </rPh>
    <phoneticPr fontId="2"/>
  </si>
  <si>
    <t>移動・移乗介助</t>
    <rPh sb="0" eb="2">
      <t>イドウ</t>
    </rPh>
    <rPh sb="3" eb="5">
      <t>イジョウ</t>
    </rPh>
    <rPh sb="5" eb="7">
      <t>カイジョ</t>
    </rPh>
    <phoneticPr fontId="2"/>
  </si>
  <si>
    <t>服薬介助</t>
    <rPh sb="0" eb="2">
      <t>フクヤク</t>
    </rPh>
    <rPh sb="2" eb="4">
      <t>カイジョ</t>
    </rPh>
    <phoneticPr fontId="2"/>
  </si>
  <si>
    <t>日常生活上の世話</t>
    <rPh sb="0" eb="2">
      <t>ニチジョウ</t>
    </rPh>
    <rPh sb="2" eb="4">
      <t>セイカツ</t>
    </rPh>
    <rPh sb="4" eb="5">
      <t>ジョウ</t>
    </rPh>
    <rPh sb="6" eb="8">
      <t>セワ</t>
    </rPh>
    <phoneticPr fontId="2"/>
  </si>
  <si>
    <t>日常生活動作を通じた訓練</t>
    <rPh sb="0" eb="2">
      <t>ニチジョウ</t>
    </rPh>
    <rPh sb="2" eb="4">
      <t>セイカツ</t>
    </rPh>
    <rPh sb="4" eb="6">
      <t>ドウサ</t>
    </rPh>
    <rPh sb="7" eb="8">
      <t>ツウ</t>
    </rPh>
    <rPh sb="10" eb="12">
      <t>クンレン</t>
    </rPh>
    <phoneticPr fontId="2"/>
  </si>
  <si>
    <t>レクリエーションを通じた訓練</t>
    <rPh sb="9" eb="10">
      <t>ツウ</t>
    </rPh>
    <rPh sb="12" eb="14">
      <t>クンレン</t>
    </rPh>
    <phoneticPr fontId="2"/>
  </si>
  <si>
    <t>器具等を使用した訓練</t>
    <rPh sb="0" eb="2">
      <t>キグ</t>
    </rPh>
    <rPh sb="2" eb="3">
      <t>トウ</t>
    </rPh>
    <rPh sb="4" eb="6">
      <t>シヨウ</t>
    </rPh>
    <rPh sb="8" eb="10">
      <t>クンレン</t>
    </rPh>
    <phoneticPr fontId="2"/>
  </si>
  <si>
    <t>創作活動など</t>
    <rPh sb="0" eb="2">
      <t>ソウサク</t>
    </rPh>
    <rPh sb="2" eb="4">
      <t>カツドウ</t>
    </rPh>
    <phoneticPr fontId="2"/>
  </si>
  <si>
    <t>健康管理</t>
    <rPh sb="0" eb="2">
      <t>ケンコウ</t>
    </rPh>
    <rPh sb="2" eb="4">
      <t>カンリ</t>
    </rPh>
    <phoneticPr fontId="2"/>
  </si>
  <si>
    <t>機能訓練</t>
    <rPh sb="0" eb="2">
      <t>キノウ</t>
    </rPh>
    <rPh sb="2" eb="4">
      <t>クンレン</t>
    </rPh>
    <phoneticPr fontId="2"/>
  </si>
  <si>
    <t>その他</t>
    <phoneticPr fontId="2"/>
  </si>
  <si>
    <t>窓口の名称
（大阪府国民健康保険団体連合会）</t>
    <rPh sb="0" eb="2">
      <t>マドグチ</t>
    </rPh>
    <rPh sb="3" eb="5">
      <t>メイショウ</t>
    </rPh>
    <phoneticPr fontId="2"/>
  </si>
  <si>
    <t xml:space="preserve">
</t>
    <phoneticPr fontId="2"/>
  </si>
  <si>
    <t>食事の提供及び介助が必要な利用者に対して、介助を行います。
また嚥下困難者のためのきざみ食、流動食等の提供を行います。</t>
    <phoneticPr fontId="2"/>
  </si>
  <si>
    <t>自ら入浴が困難な利用者に対し、１週間に２回以上、入浴（全身浴・部分浴）の介助や清拭（身体を拭く）、洗髪などを行います。</t>
    <phoneticPr fontId="2"/>
  </si>
  <si>
    <t>介助が必要な利用者に対して、トイレ誘導、排泄の介助やおむつ交換を行います。</t>
    <phoneticPr fontId="2"/>
  </si>
  <si>
    <t>介助が必要な利用者に対して、上着、下着の更衣の介助を行います。</t>
    <phoneticPr fontId="2"/>
  </si>
  <si>
    <t>介助が必要な利用者に対して、室内の移動、車いすへ移乗の介助を行います。</t>
    <phoneticPr fontId="2"/>
  </si>
  <si>
    <t>介助が必要な利用者に対して、配剤された薬の確認、服薬のお手伝い、服薬の確認を行います。</t>
    <phoneticPr fontId="2"/>
  </si>
  <si>
    <t>利用者の能力に応じて、食事、入浴、排せつ、更衣などの日常生活動作を通じた訓練を行います。</t>
    <phoneticPr fontId="2"/>
  </si>
  <si>
    <t>利用者の能力に応じて、集団的に行うレクリエーションや歌唱、体操などを通じた訓練を行います。</t>
    <phoneticPr fontId="2"/>
  </si>
  <si>
    <t>利用者の能力に応じて、機能訓練指導員が専門的知識に基づき、器械・器具等を使用した訓練を行います。</t>
    <phoneticPr fontId="2"/>
  </si>
  <si>
    <t>利用者の選択に基づき、趣味･趣向に応じた創作活動等の場を提供します。</t>
    <phoneticPr fontId="2"/>
  </si>
  <si>
    <t>常に利用者の健康状況に注意するとともに、健康保持のための適切な措置を講じます。</t>
    <phoneticPr fontId="2"/>
  </si>
  <si>
    <t>①計画作成担当者は、指定特定施設入居者生活介護・指定介護予防特定施設入居者生活介護の提供開始前に、入居者の意向や心身の状況等のアセスメント等を行い、援助の目標に応じて具体的なサービス内容、サービス提供期間等を記載した特定施設サービス計画・介護予防特定施設サービス計画（以下、「計画」という。）を作成する。
②計画の作成にあたっては、多様なサービスの提供及び利用に努め、入居者及び家族等に対して、その内容を理解しやすいよう説明し、同意を得たうえで交付するものとする。
③計画に基づくサービスの提供の開始から、少なくとも１月に１回は、入居者の状況やサービスの提供状況について、計画作成担当者に報告する。
④計画に記載しているサービス提供期間が終了するまでに、少なくとも１回は、計画の実施状況の把握（「モニタリング」という。）を行う。
⑤計画作成後は実施状況の把握を行い、必要に応じて計画の変更を行う。</t>
    <phoneticPr fontId="2"/>
  </si>
  <si>
    <t>届出又は登録（指定）をした室数</t>
    <rPh sb="0" eb="2">
      <t>トドケデ</t>
    </rPh>
    <rPh sb="2" eb="3">
      <t>マタ</t>
    </rPh>
    <rPh sb="7" eb="9">
      <t>シテイ</t>
    </rPh>
    <rPh sb="13" eb="14">
      <t>シツ</t>
    </rPh>
    <rPh sb="14" eb="15">
      <t>スウ</t>
    </rPh>
    <phoneticPr fontId="2"/>
  </si>
  <si>
    <t>窓口の名称（設置者）</t>
    <rPh sb="0" eb="2">
      <t>マドグチ</t>
    </rPh>
    <rPh sb="3" eb="5">
      <t>メイショウ</t>
    </rPh>
    <rPh sb="6" eb="8">
      <t>セッチ</t>
    </rPh>
    <rPh sb="8" eb="9">
      <t>シャ</t>
    </rPh>
    <phoneticPr fontId="2"/>
  </si>
  <si>
    <t>※１利用者の所得等に応じて負担割合が変わる（１割又は２割の利用者負担）。ケアプランに定められた回数を超える分は介護保険外サービス。
※２「あり」を選択したときは、各種サービスの費用が、月額のサービス費用に含まれる場合と、サービス利用の都度払いによる場合に応じて、１回当たりの金額など単位を明確にして入力する。</t>
    <rPh sb="73" eb="75">
      <t>センタク</t>
    </rPh>
    <phoneticPr fontId="2"/>
  </si>
  <si>
    <t>（別添３）介護保険自己負担額（自動計算）</t>
    <rPh sb="1" eb="3">
      <t>ベッテン</t>
    </rPh>
    <rPh sb="15" eb="17">
      <t>ジドウ</t>
    </rPh>
    <rPh sb="17" eb="19">
      <t>ケイサン</t>
    </rPh>
    <phoneticPr fontId="2"/>
  </si>
  <si>
    <t>賃借権</t>
  </si>
  <si>
    <t>加入先</t>
    <rPh sb="0" eb="2">
      <t>カニュウ</t>
    </rPh>
    <rPh sb="2" eb="3">
      <t>サキ</t>
    </rPh>
    <phoneticPr fontId="2"/>
  </si>
  <si>
    <t>加入内容</t>
    <rPh sb="0" eb="2">
      <t>カニュウ</t>
    </rPh>
    <rPh sb="2" eb="4">
      <t>ナイヨウ</t>
    </rPh>
    <phoneticPr fontId="2"/>
  </si>
  <si>
    <t>事故対応マニュアルに基づき、速やかに対応します。</t>
    <rPh sb="14" eb="15">
      <t>スミ</t>
    </rPh>
    <rPh sb="18" eb="20">
      <t>タイオウ</t>
    </rPh>
    <phoneticPr fontId="2"/>
  </si>
  <si>
    <t>全国有料老人ホーム協会</t>
    <phoneticPr fontId="2"/>
  </si>
  <si>
    <t>施設で提供しているサービス</t>
    <rPh sb="0" eb="2">
      <t>シセツ</t>
    </rPh>
    <rPh sb="3" eb="5">
      <t>テイキョウ</t>
    </rPh>
    <phoneticPr fontId="2"/>
  </si>
  <si>
    <t>有料老人ホーム事業開始日／届出受理日・登録日（登録番号）</t>
    <rPh sb="0" eb="2">
      <t>ユウリョウ</t>
    </rPh>
    <rPh sb="2" eb="4">
      <t>ロウジン</t>
    </rPh>
    <rPh sb="19" eb="22">
      <t>トウロクビ</t>
    </rPh>
    <rPh sb="23" eb="25">
      <t>トウロク</t>
    </rPh>
    <rPh sb="25" eb="27">
      <t>バンゴウ</t>
    </rPh>
    <phoneticPr fontId="2"/>
  </si>
  <si>
    <t>※医療サービス等　：医療、歯科医療、あん摩マッサージ指圧、はり、きゅう、柔道整復等</t>
    <rPh sb="40" eb="41">
      <t>トウ</t>
    </rPh>
    <phoneticPr fontId="2"/>
  </si>
  <si>
    <t>　その他のサービス：金銭管理、理髪等</t>
    <phoneticPr fontId="2"/>
  </si>
  <si>
    <t>　上記の重要事項の内容、並びに医療サービス等、その他のサービス及びその提供事業者を自由に選択できることについて、事業者より説明を受けました。</t>
    <rPh sb="1" eb="3">
      <t>ジョウキ</t>
    </rPh>
    <rPh sb="4" eb="6">
      <t>ジュウヨウ</t>
    </rPh>
    <rPh sb="6" eb="8">
      <t>ジコウ</t>
    </rPh>
    <rPh sb="9" eb="11">
      <t>ナイヨウ</t>
    </rPh>
    <rPh sb="12" eb="13">
      <t>ナラ</t>
    </rPh>
    <rPh sb="21" eb="22">
      <t>トウ</t>
    </rPh>
    <rPh sb="31" eb="32">
      <t>オヨ</t>
    </rPh>
    <rPh sb="56" eb="59">
      <t>ジギョウシャ</t>
    </rPh>
    <rPh sb="61" eb="63">
      <t>セツメイ</t>
    </rPh>
    <rPh sb="64" eb="65">
      <t>ウ</t>
    </rPh>
    <phoneticPr fontId="2"/>
  </si>
  <si>
    <t>訪問介護事業所と兼業５名</t>
    <rPh sb="0" eb="2">
      <t>ホウモン</t>
    </rPh>
    <rPh sb="2" eb="4">
      <t>カイゴ</t>
    </rPh>
    <rPh sb="4" eb="7">
      <t>ジギョウショ</t>
    </rPh>
    <rPh sb="8" eb="10">
      <t>ケンギョウ</t>
    </rPh>
    <rPh sb="11" eb="12">
      <t>メイ</t>
    </rPh>
    <phoneticPr fontId="2"/>
  </si>
  <si>
    <t>・事故・災害及び急病・負傷が発生した場合は、入居者の家族等及び関係機関へ迅速に連絡を行い適切に対応する。（緊急連絡体制・事故対応マニュアル等に基づく）
・病気、発熱（37度以上）、事故（骨折・縫合等）が発生した場合、連絡先（入居者が指定した者：家族・後見人）及びどのレベルで連絡するのかを確認する。
・連絡が取れない場合の連絡先及び対応についても確認する。
・関係行政庁へ報告が必要な事故報告は速やかに報告する。
・賠償すべき問題が発生した場合、速やかに対応する。</t>
    <rPh sb="14" eb="16">
      <t>ハッセイ</t>
    </rPh>
    <rPh sb="18" eb="20">
      <t>バアイ</t>
    </rPh>
    <rPh sb="22" eb="25">
      <t>ニュウキョシャ</t>
    </rPh>
    <rPh sb="26" eb="28">
      <t>カゾク</t>
    </rPh>
    <rPh sb="28" eb="29">
      <t>トウ</t>
    </rPh>
    <rPh sb="29" eb="30">
      <t>オヨ</t>
    </rPh>
    <rPh sb="31" eb="33">
      <t>カンケイ</t>
    </rPh>
    <rPh sb="33" eb="35">
      <t>キカン</t>
    </rPh>
    <rPh sb="36" eb="38">
      <t>ジンソク</t>
    </rPh>
    <rPh sb="39" eb="41">
      <t>レンラク</t>
    </rPh>
    <rPh sb="42" eb="43">
      <t>オコナ</t>
    </rPh>
    <rPh sb="78" eb="80">
      <t>ビョウキ</t>
    </rPh>
    <rPh sb="81" eb="83">
      <t>ハツネツ</t>
    </rPh>
    <rPh sb="86" eb="89">
      <t>ドイジョウ</t>
    </rPh>
    <rPh sb="91" eb="93">
      <t>ジコ</t>
    </rPh>
    <rPh sb="94" eb="96">
      <t>コッセツ</t>
    </rPh>
    <rPh sb="97" eb="99">
      <t>ホウゴウ</t>
    </rPh>
    <rPh sb="99" eb="100">
      <t>トウ</t>
    </rPh>
    <rPh sb="102" eb="104">
      <t>ハッセイ</t>
    </rPh>
    <rPh sb="106" eb="108">
      <t>バアイ</t>
    </rPh>
    <rPh sb="130" eb="131">
      <t>オヨ</t>
    </rPh>
    <rPh sb="138" eb="140">
      <t>レンラク</t>
    </rPh>
    <rPh sb="145" eb="147">
      <t>カクニン</t>
    </rPh>
    <rPh sb="152" eb="154">
      <t>レンラク</t>
    </rPh>
    <rPh sb="155" eb="156">
      <t>ト</t>
    </rPh>
    <rPh sb="159" eb="161">
      <t>バアイ</t>
    </rPh>
    <rPh sb="162" eb="165">
      <t>レンラクサキ</t>
    </rPh>
    <rPh sb="165" eb="166">
      <t>オヨ</t>
    </rPh>
    <rPh sb="167" eb="169">
      <t>タイオウ</t>
    </rPh>
    <rPh sb="174" eb="176">
      <t>カクニン</t>
    </rPh>
    <rPh sb="181" eb="183">
      <t>カンケイ</t>
    </rPh>
    <rPh sb="183" eb="186">
      <t>ギョウセイチョウ</t>
    </rPh>
    <rPh sb="187" eb="189">
      <t>ホウコク</t>
    </rPh>
    <rPh sb="190" eb="192">
      <t>ヒツヨウ</t>
    </rPh>
    <rPh sb="193" eb="195">
      <t>ジコ</t>
    </rPh>
    <rPh sb="195" eb="197">
      <t>ホウコク</t>
    </rPh>
    <rPh sb="198" eb="199">
      <t>スミ</t>
    </rPh>
    <rPh sb="202" eb="204">
      <t>ホウコク</t>
    </rPh>
    <rPh sb="209" eb="211">
      <t>バイショウ</t>
    </rPh>
    <rPh sb="214" eb="216">
      <t>モンダイ</t>
    </rPh>
    <rPh sb="217" eb="219">
      <t>ハッセイ</t>
    </rPh>
    <rPh sb="221" eb="223">
      <t>バアイ</t>
    </rPh>
    <rPh sb="224" eb="225">
      <t>スミ</t>
    </rPh>
    <rPh sb="228" eb="230">
      <t>タイオウ</t>
    </rPh>
    <phoneticPr fontId="2"/>
  </si>
  <si>
    <t>令和</t>
    <rPh sb="0" eb="2">
      <t>レイワ</t>
    </rPh>
    <phoneticPr fontId="2"/>
  </si>
  <si>
    <t>入居継続支援加算</t>
    <rPh sb="0" eb="2">
      <t>ニュウキョ</t>
    </rPh>
    <rPh sb="2" eb="4">
      <t>ケイゾク</t>
    </rPh>
    <rPh sb="4" eb="6">
      <t>シエン</t>
    </rPh>
    <rPh sb="6" eb="8">
      <t>カサン</t>
    </rPh>
    <phoneticPr fontId="2"/>
  </si>
  <si>
    <t>身体拘束廃止未実施減算</t>
    <rPh sb="0" eb="11">
      <t>シンタイコウソクハイシミジッシゲンサン</t>
    </rPh>
    <phoneticPr fontId="2"/>
  </si>
  <si>
    <t>生活機能向上連携加算</t>
    <rPh sb="0" eb="2">
      <t>セイカツ</t>
    </rPh>
    <rPh sb="2" eb="4">
      <t>キノウ</t>
    </rPh>
    <rPh sb="4" eb="6">
      <t>コウジョウ</t>
    </rPh>
    <rPh sb="6" eb="8">
      <t>レンケイ</t>
    </rPh>
    <rPh sb="8" eb="10">
      <t>カサン</t>
    </rPh>
    <phoneticPr fontId="2"/>
  </si>
  <si>
    <t>退院・退所時連携加算</t>
    <rPh sb="0" eb="2">
      <t>タイイン</t>
    </rPh>
    <rPh sb="3" eb="5">
      <t>タイショ</t>
    </rPh>
    <rPh sb="5" eb="6">
      <t>ジ</t>
    </rPh>
    <rPh sb="6" eb="8">
      <t>レンケイ</t>
    </rPh>
    <rPh sb="8" eb="10">
      <t>カサン</t>
    </rPh>
    <phoneticPr fontId="2"/>
  </si>
  <si>
    <t>身体拘束廃止未実施減算</t>
    <rPh sb="0" eb="2">
      <t>シンタイ</t>
    </rPh>
    <rPh sb="2" eb="4">
      <t>コウソク</t>
    </rPh>
    <rPh sb="4" eb="6">
      <t>ハイシ</t>
    </rPh>
    <rPh sb="6" eb="9">
      <t>ミジッシ</t>
    </rPh>
    <rPh sb="9" eb="11">
      <t>ゲンサン</t>
    </rPh>
    <phoneticPr fontId="2"/>
  </si>
  <si>
    <t>若年性認知症入居者受入加算</t>
    <rPh sb="0" eb="3">
      <t>ジャクネンセイ</t>
    </rPh>
    <rPh sb="3" eb="6">
      <t>ニンチショウ</t>
    </rPh>
    <rPh sb="6" eb="9">
      <t>ニュウキョシャ</t>
    </rPh>
    <rPh sb="9" eb="11">
      <t>ウケイレ</t>
    </rPh>
    <rPh sb="11" eb="13">
      <t>カサン</t>
    </rPh>
    <phoneticPr fontId="2"/>
  </si>
  <si>
    <t>・指定特定施設入居者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３年以上の経験を有すること。
・指定特定施設の入居定員の範囲内で、空いている居室等(定員が１人であるものに限る。)を利用するものであること。ただし、短期利用特定施設入居者生活介護の提供を受ける入居者(利用者)の数は、当該指定特定施設の入居定員の100分の10以下であること。
・利用の開始に当たって、あらかじめ30日以内の利用期間を定めること。
・家賃、敷金、介護等その他の日常生活上必要な便宜の供与の対価として受領する費用を除き、権利金その他の金品を受領しないこと。
・介護保険法等に基づく勧告、命令、指示を受けたことがある場合にあっては、当該勧告等を受けた日から起算して５年以上の期間が経過していること。</t>
    <phoneticPr fontId="2"/>
  </si>
  <si>
    <t>・機能訓練指導員の職務に従事する常勤の理学療法士等を1名以上配置していること。
（理学療法士等…理学療法士、作業療法士、言語聴覚士、看護職員、柔道整復師、あん摩マッサージ指圧師、はり師又はきゅう師（6月以上の機能訓練指導に従事した経験を有する者に限る。））
・機能訓練指導員、看護職員、介護職員、生活相談員その他の職種のものが共同して、利用者ごとに個別機能訓練計画を作成し、当該計画に基づき、計画的に機能訓練を行っていること。</t>
    <rPh sb="91" eb="92">
      <t>シ</t>
    </rPh>
    <rPh sb="92" eb="93">
      <t>マタ</t>
    </rPh>
    <rPh sb="97" eb="98">
      <t>シ</t>
    </rPh>
    <rPh sb="100" eb="101">
      <t>ツキ</t>
    </rPh>
    <rPh sb="101" eb="103">
      <t>イジョウ</t>
    </rPh>
    <rPh sb="104" eb="106">
      <t>キノウ</t>
    </rPh>
    <rPh sb="106" eb="108">
      <t>クンレン</t>
    </rPh>
    <rPh sb="108" eb="110">
      <t>シドウ</t>
    </rPh>
    <rPh sb="111" eb="113">
      <t>ジュウジ</t>
    </rPh>
    <rPh sb="115" eb="117">
      <t>ケイケン</t>
    </rPh>
    <rPh sb="118" eb="119">
      <t>ユウ</t>
    </rPh>
    <rPh sb="121" eb="122">
      <t>モノ</t>
    </rPh>
    <rPh sb="123" eb="124">
      <t>カギ</t>
    </rPh>
    <phoneticPr fontId="2"/>
  </si>
  <si>
    <t>・若年性認知症利用者（初老期における認知症によって要介護者となった者）ごとに個別の担当者を定めていること。</t>
    <rPh sb="1" eb="4">
      <t>ジャクネンセイ</t>
    </rPh>
    <rPh sb="4" eb="7">
      <t>ニンチショウ</t>
    </rPh>
    <rPh sb="7" eb="10">
      <t>リヨウシャ</t>
    </rPh>
    <rPh sb="11" eb="14">
      <t>ショロウキ</t>
    </rPh>
    <rPh sb="18" eb="21">
      <t>ニンチショウ</t>
    </rPh>
    <rPh sb="25" eb="26">
      <t>ヨウ</t>
    </rPh>
    <rPh sb="26" eb="29">
      <t>カイゴシャ</t>
    </rPh>
    <rPh sb="33" eb="34">
      <t>モノ</t>
    </rPh>
    <rPh sb="38" eb="40">
      <t>コベツ</t>
    </rPh>
    <rPh sb="41" eb="44">
      <t>タントウシャ</t>
    </rPh>
    <rPh sb="45" eb="46">
      <t>サダ</t>
    </rPh>
    <phoneticPr fontId="2"/>
  </si>
  <si>
    <t>・病院、診療所、介護老人保健施設又は介護医療院から施設に入居した場合は、入居した日から起算して30日以内の期間について加算するもの。また、30日を超える病院若しくは診療所への入院又は介護老人保健施設若しくは介護医療院への入所後に再び入居した場合も、同様とする。</t>
    <rPh sb="1" eb="3">
      <t>ビョウイン</t>
    </rPh>
    <rPh sb="4" eb="6">
      <t>シンリョウ</t>
    </rPh>
    <rPh sb="6" eb="7">
      <t>ショ</t>
    </rPh>
    <rPh sb="8" eb="10">
      <t>カイゴ</t>
    </rPh>
    <rPh sb="10" eb="12">
      <t>ロウジン</t>
    </rPh>
    <rPh sb="12" eb="14">
      <t>ホケン</t>
    </rPh>
    <rPh sb="14" eb="16">
      <t>シセツ</t>
    </rPh>
    <rPh sb="16" eb="17">
      <t>マタ</t>
    </rPh>
    <rPh sb="18" eb="20">
      <t>カイゴ</t>
    </rPh>
    <rPh sb="20" eb="22">
      <t>イリョウ</t>
    </rPh>
    <rPh sb="22" eb="23">
      <t>イン</t>
    </rPh>
    <rPh sb="25" eb="27">
      <t>シセツ</t>
    </rPh>
    <rPh sb="28" eb="30">
      <t>ニュウキョ</t>
    </rPh>
    <rPh sb="32" eb="34">
      <t>バアイ</t>
    </rPh>
    <rPh sb="36" eb="38">
      <t>ニュウキョ</t>
    </rPh>
    <rPh sb="40" eb="41">
      <t>ヒ</t>
    </rPh>
    <rPh sb="43" eb="45">
      <t>キサン</t>
    </rPh>
    <rPh sb="49" eb="50">
      <t>ニチ</t>
    </rPh>
    <rPh sb="50" eb="52">
      <t>イナイ</t>
    </rPh>
    <rPh sb="53" eb="55">
      <t>キカン</t>
    </rPh>
    <rPh sb="59" eb="61">
      <t>カサン</t>
    </rPh>
    <rPh sb="71" eb="72">
      <t>ニチ</t>
    </rPh>
    <rPh sb="73" eb="74">
      <t>コ</t>
    </rPh>
    <rPh sb="76" eb="78">
      <t>ビョウイン</t>
    </rPh>
    <rPh sb="78" eb="79">
      <t>モ</t>
    </rPh>
    <rPh sb="82" eb="84">
      <t>シンリョウ</t>
    </rPh>
    <rPh sb="84" eb="85">
      <t>ショ</t>
    </rPh>
    <rPh sb="87" eb="89">
      <t>ニュウイン</t>
    </rPh>
    <rPh sb="89" eb="90">
      <t>マタ</t>
    </rPh>
    <rPh sb="91" eb="93">
      <t>カイゴ</t>
    </rPh>
    <rPh sb="93" eb="95">
      <t>ロウジン</t>
    </rPh>
    <rPh sb="95" eb="97">
      <t>ホケン</t>
    </rPh>
    <rPh sb="97" eb="99">
      <t>シセツ</t>
    </rPh>
    <rPh sb="99" eb="100">
      <t>モ</t>
    </rPh>
    <rPh sb="103" eb="105">
      <t>カイゴ</t>
    </rPh>
    <rPh sb="105" eb="107">
      <t>イリョウ</t>
    </rPh>
    <rPh sb="107" eb="108">
      <t>イン</t>
    </rPh>
    <rPh sb="110" eb="112">
      <t>ニュウショ</t>
    </rPh>
    <rPh sb="112" eb="113">
      <t>ゴ</t>
    </rPh>
    <rPh sb="114" eb="115">
      <t>フタタ</t>
    </rPh>
    <rPh sb="116" eb="118">
      <t>ニュウキョ</t>
    </rPh>
    <rPh sb="120" eb="122">
      <t>バアイ</t>
    </rPh>
    <rPh sb="124" eb="126">
      <t>ドウヨウ</t>
    </rPh>
    <phoneticPr fontId="2"/>
  </si>
  <si>
    <t>・利用者の総数のうち、日常生活自立度ランクⅢ、Ⅳ又はＭに該当する方が50％以上であること。
・「認知症介護実践リーダー研修」を終了している者を、対象者の数が20人未満の場合は1名以上、20人以上の場合は対象者の数が19を超えて10又はその端数を増すごとに1名を加えた数以上配置し、チームとして認知症ケアを実施していること。
・事業所従業者に対して、認知症ケアに関する留意事項の伝達又は技術的指導に係る会議を定期的に開催していること。</t>
    <phoneticPr fontId="2"/>
  </si>
  <si>
    <t>入居継続</t>
    <rPh sb="0" eb="2">
      <t>ニュウキョ</t>
    </rPh>
    <rPh sb="2" eb="4">
      <t>ケイゾク</t>
    </rPh>
    <phoneticPr fontId="2"/>
  </si>
  <si>
    <t>身体拘束</t>
    <rPh sb="0" eb="2">
      <t>シンタイ</t>
    </rPh>
    <rPh sb="2" eb="4">
      <t>コウソク</t>
    </rPh>
    <phoneticPr fontId="2"/>
  </si>
  <si>
    <t>（要介護度に応じた1日の単位数から10%減算）</t>
    <rPh sb="1" eb="2">
      <t>ヨウ</t>
    </rPh>
    <phoneticPr fontId="2"/>
  </si>
  <si>
    <t>生活機能</t>
    <rPh sb="0" eb="2">
      <t>セイカツ</t>
    </rPh>
    <rPh sb="2" eb="4">
      <t>キノウ</t>
    </rPh>
    <phoneticPr fontId="2"/>
  </si>
  <si>
    <t>栄養スク</t>
    <rPh sb="0" eb="2">
      <t>エイヨウ</t>
    </rPh>
    <phoneticPr fontId="2"/>
  </si>
  <si>
    <t>退院・退所</t>
    <rPh sb="0" eb="2">
      <t>タイイン</t>
    </rPh>
    <rPh sb="3" eb="5">
      <t>タイショ</t>
    </rPh>
    <phoneticPr fontId="2"/>
  </si>
  <si>
    <t>1月につき</t>
    <phoneticPr fontId="2"/>
  </si>
  <si>
    <t xml:space="preserve"> </t>
    <phoneticPr fontId="2"/>
  </si>
  <si>
    <t>利用者負担額は、１割を表示しています。但し、法令で定める額以上の所得のある方は、２割又は３割負担となります。</t>
    <rPh sb="0" eb="3">
      <t>リヨウシャ</t>
    </rPh>
    <rPh sb="3" eb="5">
      <t>フタン</t>
    </rPh>
    <rPh sb="5" eb="6">
      <t>ガク</t>
    </rPh>
    <rPh sb="9" eb="10">
      <t>ワリ</t>
    </rPh>
    <rPh sb="11" eb="13">
      <t>ヒョウジ</t>
    </rPh>
    <rPh sb="19" eb="20">
      <t>タダ</t>
    </rPh>
    <rPh sb="22" eb="24">
      <t>ホウレイ</t>
    </rPh>
    <rPh sb="25" eb="26">
      <t>サダ</t>
    </rPh>
    <rPh sb="28" eb="29">
      <t>ガク</t>
    </rPh>
    <rPh sb="29" eb="31">
      <t>イジョウ</t>
    </rPh>
    <rPh sb="32" eb="34">
      <t>ショトク</t>
    </rPh>
    <rPh sb="37" eb="38">
      <t>カタ</t>
    </rPh>
    <rPh sb="41" eb="42">
      <t>ワリ</t>
    </rPh>
    <rPh sb="42" eb="43">
      <t>マタ</t>
    </rPh>
    <rPh sb="45" eb="46">
      <t>ワリ</t>
    </rPh>
    <rPh sb="46" eb="48">
      <t>フタン</t>
    </rPh>
    <phoneticPr fontId="2"/>
  </si>
  <si>
    <t>令和</t>
  </si>
  <si>
    <t>階、地階</t>
    <phoneticPr fontId="2"/>
  </si>
  <si>
    <t>介護居室相部屋（夫婦・親族）</t>
  </si>
  <si>
    <t>介護居室相部屋（夫婦・親族以外）</t>
  </si>
  <si>
    <t>若年性認知症入居者受入加算</t>
    <rPh sb="0" eb="3">
      <t>ジャクネンセイ</t>
    </rPh>
    <rPh sb="3" eb="6">
      <t>ニンチショウ</t>
    </rPh>
    <rPh sb="6" eb="8">
      <t>ニュウキョ</t>
    </rPh>
    <rPh sb="8" eb="9">
      <t>モノ</t>
    </rPh>
    <rPh sb="9" eb="11">
      <t>ウケイレ</t>
    </rPh>
    <rPh sb="11" eb="13">
      <t>カサン</t>
    </rPh>
    <phoneticPr fontId="2"/>
  </si>
  <si>
    <t>退院・退所時連携加算</t>
    <rPh sb="0" eb="2">
      <t>タイイン</t>
    </rPh>
    <rPh sb="3" eb="5">
      <t>タイショ</t>
    </rPh>
    <rPh sb="5" eb="6">
      <t>トキ</t>
    </rPh>
    <rPh sb="6" eb="8">
      <t>レンケイ</t>
    </rPh>
    <rPh sb="8" eb="10">
      <t>カサン</t>
    </rPh>
    <phoneticPr fontId="2"/>
  </si>
  <si>
    <t>はり師</t>
    <rPh sb="2" eb="3">
      <t>シ</t>
    </rPh>
    <phoneticPr fontId="2"/>
  </si>
  <si>
    <t>きゅう師</t>
    <rPh sb="3" eb="4">
      <t>シ</t>
    </rPh>
    <phoneticPr fontId="2"/>
  </si>
  <si>
    <t>１</t>
    <phoneticPr fontId="2"/>
  </si>
  <si>
    <t>１</t>
    <phoneticPr fontId="2"/>
  </si>
  <si>
    <t>介護医療院</t>
    <rPh sb="0" eb="2">
      <t>カイゴ</t>
    </rPh>
    <rPh sb="2" eb="4">
      <t>イリョウ</t>
    </rPh>
    <rPh sb="4" eb="5">
      <t>イン</t>
    </rPh>
    <phoneticPr fontId="2"/>
  </si>
  <si>
    <t xml:space="preserve">suzuki@osaka.jp </t>
    <phoneticPr fontId="2"/>
  </si>
  <si>
    <t>法人番号</t>
    <rPh sb="0" eb="2">
      <t>ホウジン</t>
    </rPh>
    <rPh sb="2" eb="4">
      <t>バンゴウ</t>
    </rPh>
    <phoneticPr fontId="2"/>
  </si>
  <si>
    <t>特定施設入居者生活介護指定日・指定の更新日（直近）</t>
    <rPh sb="0" eb="2">
      <t>トクテイ</t>
    </rPh>
    <rPh sb="2" eb="4">
      <t>シセツ</t>
    </rPh>
    <rPh sb="4" eb="7">
      <t>ニュウキョシャ</t>
    </rPh>
    <rPh sb="7" eb="9">
      <t>セイカツ</t>
    </rPh>
    <rPh sb="9" eb="11">
      <t>カイゴ</t>
    </rPh>
    <rPh sb="15" eb="17">
      <t>シテイ</t>
    </rPh>
    <rPh sb="18" eb="21">
      <t>コウシンビ</t>
    </rPh>
    <rPh sb="22" eb="24">
      <t>チョッキン</t>
    </rPh>
    <phoneticPr fontId="2"/>
  </si>
  <si>
    <t>指定日</t>
    <phoneticPr fontId="2"/>
  </si>
  <si>
    <t>指定の更新日（直近）</t>
    <phoneticPr fontId="2"/>
  </si>
  <si>
    <t>介護予防
特定施設入居者生活介護
指定日・指定の更新日（直近）</t>
    <rPh sb="0" eb="2">
      <t>カイゴ</t>
    </rPh>
    <rPh sb="2" eb="4">
      <t>ヨボウ</t>
    </rPh>
    <rPh sb="5" eb="7">
      <t>トクテイ</t>
    </rPh>
    <rPh sb="7" eb="9">
      <t>シセツ</t>
    </rPh>
    <rPh sb="9" eb="12">
      <t>ニュウキョシャ</t>
    </rPh>
    <rPh sb="12" eb="14">
      <t>セイカツ</t>
    </rPh>
    <rPh sb="14" eb="16">
      <t>カイゴ</t>
    </rPh>
    <phoneticPr fontId="2"/>
  </si>
  <si>
    <t>①身体拘束は原則禁止としており、三原則（切迫性・非代替性・一時性）に照らし、緊急やむを得ず身体拘束を行う場合、入居者の身体状況に応じて、その方法、期間（最長で１カ月）を定め、それらを含む入居者の状況、行う理由を記録する。また、家族等へ説明を行い、同意書をいただく。（継続して行う場合は概ね１カ月毎行う。）
②経過観察及び記録をする。
③２週間に１回以上、ケ－ス検討会議等を開催し、入居者の状態、身体拘束等の廃止及び改善取組等について検討する。
④３ヵ月に１回以上、身体拘束廃止委員会を開催し、施設全体で身体拘束等の廃止に取り組む。</t>
    <rPh sb="38" eb="40">
      <t>キンキュウ</t>
    </rPh>
    <rPh sb="43" eb="44">
      <t>エ</t>
    </rPh>
    <rPh sb="45" eb="47">
      <t>シンタイ</t>
    </rPh>
    <rPh sb="47" eb="49">
      <t>コウソク</t>
    </rPh>
    <rPh sb="50" eb="51">
      <t>オコナ</t>
    </rPh>
    <rPh sb="52" eb="54">
      <t>バアイ</t>
    </rPh>
    <rPh sb="70" eb="72">
      <t>ホウホウ</t>
    </rPh>
    <rPh sb="73" eb="75">
      <t>キカン</t>
    </rPh>
    <rPh sb="84" eb="85">
      <t>サダ</t>
    </rPh>
    <rPh sb="91" eb="92">
      <t>フク</t>
    </rPh>
    <rPh sb="93" eb="96">
      <t>ニュウキョシャ</t>
    </rPh>
    <rPh sb="97" eb="99">
      <t>ジョウキョウ</t>
    </rPh>
    <rPh sb="100" eb="101">
      <t>オコナ</t>
    </rPh>
    <rPh sb="102" eb="104">
      <t>リユウ</t>
    </rPh>
    <rPh sb="115" eb="116">
      <t>トウ</t>
    </rPh>
    <rPh sb="120" eb="121">
      <t>オコナ</t>
    </rPh>
    <rPh sb="142" eb="143">
      <t>オオム</t>
    </rPh>
    <rPh sb="148" eb="149">
      <t>オコナ</t>
    </rPh>
    <rPh sb="154" eb="156">
      <t>ケイカ</t>
    </rPh>
    <rPh sb="156" eb="158">
      <t>カンサツ</t>
    </rPh>
    <rPh sb="158" eb="159">
      <t>オヨ</t>
    </rPh>
    <rPh sb="160" eb="162">
      <t>キロク</t>
    </rPh>
    <rPh sb="169" eb="171">
      <t>シュウカン</t>
    </rPh>
    <rPh sb="173" eb="174">
      <t>カイ</t>
    </rPh>
    <rPh sb="174" eb="176">
      <t>イジョウ</t>
    </rPh>
    <rPh sb="186" eb="188">
      <t>カイサイ</t>
    </rPh>
    <rPh sb="190" eb="193">
      <t>ニュウキョシャ</t>
    </rPh>
    <rPh sb="197" eb="199">
      <t>シンタイ</t>
    </rPh>
    <rPh sb="199" eb="201">
      <t>コウソク</t>
    </rPh>
    <rPh sb="201" eb="202">
      <t>トウ</t>
    </rPh>
    <rPh sb="203" eb="205">
      <t>ハイシ</t>
    </rPh>
    <rPh sb="205" eb="206">
      <t>オヨ</t>
    </rPh>
    <rPh sb="207" eb="209">
      <t>カイゼン</t>
    </rPh>
    <rPh sb="209" eb="211">
      <t>トリクミ</t>
    </rPh>
    <rPh sb="211" eb="212">
      <t>トウ</t>
    </rPh>
    <rPh sb="216" eb="218">
      <t>ケントウ</t>
    </rPh>
    <rPh sb="229" eb="231">
      <t>イジョウ</t>
    </rPh>
    <rPh sb="242" eb="244">
      <t>カイサイ</t>
    </rPh>
    <phoneticPr fontId="2"/>
  </si>
  <si>
    <t>口腔・栄養スクリーニング加算</t>
    <rPh sb="0" eb="2">
      <t>コウクウ</t>
    </rPh>
    <rPh sb="3" eb="5">
      <t>エイヨウ</t>
    </rPh>
    <rPh sb="12" eb="14">
      <t>カサン</t>
    </rPh>
    <phoneticPr fontId="2"/>
  </si>
  <si>
    <t>ＡＤＬ維持等加算</t>
    <rPh sb="3" eb="5">
      <t>イジ</t>
    </rPh>
    <rPh sb="5" eb="6">
      <t>トウ</t>
    </rPh>
    <rPh sb="6" eb="8">
      <t>カサン</t>
    </rPh>
    <phoneticPr fontId="2"/>
  </si>
  <si>
    <t>科学的介護推進体制加算</t>
    <rPh sb="0" eb="3">
      <t>カガクテキ</t>
    </rPh>
    <rPh sb="3" eb="5">
      <t>カイゴ</t>
    </rPh>
    <rPh sb="5" eb="7">
      <t>スイシン</t>
    </rPh>
    <rPh sb="7" eb="9">
      <t>タイセイ</t>
    </rPh>
    <rPh sb="9" eb="11">
      <t>カサン</t>
    </rPh>
    <phoneticPr fontId="2"/>
  </si>
  <si>
    <t>協力科目</t>
    <rPh sb="0" eb="2">
      <t>キョウリョク</t>
    </rPh>
    <rPh sb="2" eb="4">
      <t>カモク</t>
    </rPh>
    <phoneticPr fontId="2"/>
  </si>
  <si>
    <t>内科</t>
    <rPh sb="0" eb="2">
      <t>ナイカ</t>
    </rPh>
    <phoneticPr fontId="2"/>
  </si>
  <si>
    <t>添付書類：別添１（事業主体が大阪府で実施する他の介護サービス）</t>
    <rPh sb="0" eb="2">
      <t>テンプ</t>
    </rPh>
    <rPh sb="2" eb="4">
      <t>ショルイ</t>
    </rPh>
    <rPh sb="5" eb="7">
      <t>ベッテン</t>
    </rPh>
    <rPh sb="9" eb="11">
      <t>ジギョウ</t>
    </rPh>
    <rPh sb="11" eb="13">
      <t>シュタイ</t>
    </rPh>
    <rPh sb="14" eb="17">
      <t>オオサカフ</t>
    </rPh>
    <rPh sb="18" eb="20">
      <t>ジッシ</t>
    </rPh>
    <rPh sb="22" eb="23">
      <t>ホカ</t>
    </rPh>
    <rPh sb="24" eb="26">
      <t>カイゴ</t>
    </rPh>
    <phoneticPr fontId="2"/>
  </si>
  <si>
    <t>　　　　　別添２（有料老人ホーム・サービス付き高齢者向け住宅が提供するサービスの一覧表）</t>
    <rPh sb="5" eb="7">
      <t>ベッテン</t>
    </rPh>
    <rPh sb="9" eb="11">
      <t>ユウリョウ</t>
    </rPh>
    <rPh sb="11" eb="13">
      <t>ロウジン</t>
    </rPh>
    <rPh sb="21" eb="22">
      <t>ツ</t>
    </rPh>
    <rPh sb="23" eb="27">
      <t>コウレイシャム</t>
    </rPh>
    <rPh sb="28" eb="30">
      <t>ジュウタク</t>
    </rPh>
    <rPh sb="31" eb="33">
      <t>テイキョウ</t>
    </rPh>
    <rPh sb="40" eb="42">
      <t>イチラン</t>
    </rPh>
    <rPh sb="42" eb="43">
      <t>ヒョウ</t>
    </rPh>
    <phoneticPr fontId="2"/>
  </si>
  <si>
    <t>　　　　　別添４（介護保険自己負担額）</t>
    <rPh sb="5" eb="7">
      <t>ベッテン</t>
    </rPh>
    <phoneticPr fontId="2"/>
  </si>
  <si>
    <t>　　　　　別添３（介護保険自己負担額（自動計算））</t>
    <rPh sb="5" eb="7">
      <t>ベッテン</t>
    </rPh>
    <rPh sb="9" eb="11">
      <t>カイゴ</t>
    </rPh>
    <rPh sb="11" eb="13">
      <t>ホケン</t>
    </rPh>
    <rPh sb="13" eb="15">
      <t>ジコ</t>
    </rPh>
    <rPh sb="15" eb="17">
      <t>フタン</t>
    </rPh>
    <rPh sb="17" eb="18">
      <t>ガク</t>
    </rPh>
    <phoneticPr fontId="2"/>
  </si>
  <si>
    <t>選択→</t>
    <rPh sb="0" eb="2">
      <t>センタク</t>
    </rPh>
    <phoneticPr fontId="2"/>
  </si>
  <si>
    <t>要介護２</t>
    <phoneticPr fontId="2"/>
  </si>
  <si>
    <t>科学</t>
    <rPh sb="0" eb="2">
      <t>カガク</t>
    </rPh>
    <phoneticPr fontId="2"/>
  </si>
  <si>
    <t>ADL</t>
    <phoneticPr fontId="2"/>
  </si>
  <si>
    <t>看取31-45</t>
    <rPh sb="0" eb="2">
      <t>ミト</t>
    </rPh>
    <phoneticPr fontId="2"/>
  </si>
  <si>
    <t>看取4-30</t>
    <rPh sb="0" eb="2">
      <t>ミト</t>
    </rPh>
    <phoneticPr fontId="2"/>
  </si>
  <si>
    <t>看取1-3</t>
    <rPh sb="0" eb="2">
      <t>ミト</t>
    </rPh>
    <phoneticPr fontId="2"/>
  </si>
  <si>
    <t>看取当日</t>
    <rPh sb="0" eb="2">
      <t>ミト</t>
    </rPh>
    <rPh sb="2" eb="4">
      <t>トウジツ</t>
    </rPh>
    <phoneticPr fontId="2"/>
  </si>
  <si>
    <t>1月につき</t>
  </si>
  <si>
    <t>介護度に応じた1日の単位数から10％減算（例：要介護1の場合、－53単位/日）</t>
    <phoneticPr fontId="2"/>
  </si>
  <si>
    <t>死亡日以前31日以上45日以下（最大15日間）</t>
    <rPh sb="0" eb="3">
      <t>シボウビ</t>
    </rPh>
    <rPh sb="3" eb="5">
      <t>イゼン</t>
    </rPh>
    <rPh sb="7" eb="8">
      <t>ニチ</t>
    </rPh>
    <rPh sb="8" eb="10">
      <t>イジョウ</t>
    </rPh>
    <rPh sb="12" eb="13">
      <t>ニチ</t>
    </rPh>
    <rPh sb="13" eb="15">
      <t>イカ</t>
    </rPh>
    <rPh sb="16" eb="18">
      <t>サイダイ</t>
    </rPh>
    <rPh sb="20" eb="21">
      <t>ニチ</t>
    </rPh>
    <rPh sb="21" eb="22">
      <t>カン</t>
    </rPh>
    <phoneticPr fontId="2"/>
  </si>
  <si>
    <t>・入居継続支援加算（Ⅰ）【短期利用は除く】</t>
    <rPh sb="1" eb="3">
      <t>ニュウキョ</t>
    </rPh>
    <rPh sb="3" eb="5">
      <t>ケイゾク</t>
    </rPh>
    <rPh sb="5" eb="7">
      <t>シエン</t>
    </rPh>
    <rPh sb="7" eb="9">
      <t>カサン</t>
    </rPh>
    <rPh sb="13" eb="15">
      <t>タンキ</t>
    </rPh>
    <rPh sb="15" eb="17">
      <t>リヨウ</t>
    </rPh>
    <rPh sb="18" eb="19">
      <t>ノゾ</t>
    </rPh>
    <phoneticPr fontId="2"/>
  </si>
  <si>
    <t>・入居継続支援加算（Ⅱ）【短期利用は除く】</t>
    <rPh sb="1" eb="3">
      <t>ニュウキョ</t>
    </rPh>
    <rPh sb="3" eb="5">
      <t>ケイゾク</t>
    </rPh>
    <rPh sb="5" eb="7">
      <t>シエン</t>
    </rPh>
    <rPh sb="7" eb="9">
      <t>カサン</t>
    </rPh>
    <rPh sb="13" eb="15">
      <t>タンキ</t>
    </rPh>
    <rPh sb="15" eb="17">
      <t>リヨウ</t>
    </rPh>
    <rPh sb="18" eb="19">
      <t>ノゾ</t>
    </rPh>
    <phoneticPr fontId="2"/>
  </si>
  <si>
    <t xml:space="preserve">・上記入居継続支援加算（Ⅰ）の２．３の要件を満たし、社会福祉士及び介護福祉士法施行規則第1条各号に掲げる行為を必要とする者の占める割合が入居者の100分の5以上であること。
</t>
    <rPh sb="1" eb="3">
      <t>ジョウキ</t>
    </rPh>
    <rPh sb="19" eb="21">
      <t>ヨウケン</t>
    </rPh>
    <rPh sb="22" eb="23">
      <t>ミ</t>
    </rPh>
    <rPh sb="68" eb="71">
      <t>ニュウキョシャ</t>
    </rPh>
    <phoneticPr fontId="2"/>
  </si>
  <si>
    <t>・生活機能向上連携加算(Ⅰ)【短期利用は除く】</t>
    <rPh sb="1" eb="3">
      <t>セイカツ</t>
    </rPh>
    <rPh sb="3" eb="5">
      <t>キノウ</t>
    </rPh>
    <rPh sb="5" eb="7">
      <t>コウジョウ</t>
    </rPh>
    <rPh sb="7" eb="9">
      <t>レンケイ</t>
    </rPh>
    <rPh sb="9" eb="11">
      <t>カサン</t>
    </rPh>
    <rPh sb="15" eb="17">
      <t>タンキ</t>
    </rPh>
    <rPh sb="17" eb="19">
      <t>リヨウ</t>
    </rPh>
    <rPh sb="20" eb="21">
      <t>ノゾ</t>
    </rPh>
    <phoneticPr fontId="2"/>
  </si>
  <si>
    <t>・生活機能向上連携加算(Ⅱ)【短期利用は除く】</t>
    <rPh sb="1" eb="3">
      <t>セイカツ</t>
    </rPh>
    <rPh sb="3" eb="5">
      <t>キノウ</t>
    </rPh>
    <rPh sb="5" eb="7">
      <t>コウジョウ</t>
    </rPh>
    <rPh sb="7" eb="9">
      <t>レンケイ</t>
    </rPh>
    <rPh sb="9" eb="11">
      <t>カサン</t>
    </rPh>
    <rPh sb="15" eb="17">
      <t>タンキ</t>
    </rPh>
    <rPh sb="17" eb="19">
      <t>リヨウ</t>
    </rPh>
    <rPh sb="20" eb="21">
      <t>ノゾ</t>
    </rPh>
    <phoneticPr fontId="2"/>
  </si>
  <si>
    <t>・個別機能訓練加算（Ⅰ）【短期利用は除く】</t>
    <rPh sb="1" eb="3">
      <t>コベツ</t>
    </rPh>
    <rPh sb="3" eb="5">
      <t>キノウ</t>
    </rPh>
    <rPh sb="5" eb="7">
      <t>クンレン</t>
    </rPh>
    <rPh sb="7" eb="9">
      <t>カサン</t>
    </rPh>
    <rPh sb="13" eb="15">
      <t>タンキ</t>
    </rPh>
    <rPh sb="15" eb="17">
      <t>リヨウ</t>
    </rPh>
    <rPh sb="18" eb="19">
      <t>ノゾ</t>
    </rPh>
    <phoneticPr fontId="2"/>
  </si>
  <si>
    <t>・個別機能訓練加算（Ⅱ）【短期利用は除く】</t>
    <rPh sb="1" eb="3">
      <t>コベツ</t>
    </rPh>
    <rPh sb="3" eb="5">
      <t>キノウ</t>
    </rPh>
    <rPh sb="5" eb="7">
      <t>クンレン</t>
    </rPh>
    <rPh sb="7" eb="9">
      <t>カサン</t>
    </rPh>
    <rPh sb="13" eb="15">
      <t>タンキ</t>
    </rPh>
    <rPh sb="15" eb="17">
      <t>リヨウ</t>
    </rPh>
    <rPh sb="18" eb="19">
      <t>ノゾ</t>
    </rPh>
    <phoneticPr fontId="2"/>
  </si>
  <si>
    <t>・個別機能訓練加算（Ⅰ）での内容をいずれも満たすこと。
・個別機能訓練計画の内容を厚生労働省に提出し、機能訓練の実施に当たって必要な情報を活用していること。</t>
    <rPh sb="38" eb="40">
      <t>ナイヨウ</t>
    </rPh>
    <rPh sb="41" eb="43">
      <t>コウセイ</t>
    </rPh>
    <rPh sb="43" eb="46">
      <t>ロウドウショウ</t>
    </rPh>
    <rPh sb="47" eb="49">
      <t>テイシュツ</t>
    </rPh>
    <rPh sb="51" eb="53">
      <t>キノウ</t>
    </rPh>
    <rPh sb="53" eb="55">
      <t>クンレン</t>
    </rPh>
    <rPh sb="56" eb="58">
      <t>ジッシ</t>
    </rPh>
    <rPh sb="59" eb="60">
      <t>ア</t>
    </rPh>
    <rPh sb="63" eb="65">
      <t>ヒツヨウ</t>
    </rPh>
    <rPh sb="66" eb="68">
      <t>ジョウホウ</t>
    </rPh>
    <rPh sb="69" eb="71">
      <t>カツヨウ</t>
    </rPh>
    <phoneticPr fontId="2"/>
  </si>
  <si>
    <t>・評価対象者全員について、評価対象開始月と当該月の翌月から起算して６月目においてＡＤＬ値を測定し、測定した日が属する月ごとに厚生労働省に提出し、評価対象者の６月目の月に測定したＡＤＬ値から評価対象開始月に測定したＡＤＬを控除して得た値を用いて一定の基準に基づき算出した値（ＡＤＬ利得）の平均値が１以上あること。</t>
    <rPh sb="1" eb="3">
      <t>ヒョウカ</t>
    </rPh>
    <rPh sb="3" eb="5">
      <t>タイショウ</t>
    </rPh>
    <rPh sb="5" eb="6">
      <t>シャ</t>
    </rPh>
    <rPh sb="6" eb="8">
      <t>ゼンイン</t>
    </rPh>
    <rPh sb="13" eb="15">
      <t>ヒョウカ</t>
    </rPh>
    <rPh sb="15" eb="17">
      <t>タイショウ</t>
    </rPh>
    <rPh sb="17" eb="20">
      <t>カイシヅキ</t>
    </rPh>
    <rPh sb="21" eb="23">
      <t>トウガイ</t>
    </rPh>
    <rPh sb="23" eb="24">
      <t>ツキ</t>
    </rPh>
    <rPh sb="25" eb="27">
      <t>ヨクゲツ</t>
    </rPh>
    <rPh sb="29" eb="31">
      <t>キサン</t>
    </rPh>
    <rPh sb="34" eb="35">
      <t>ツキ</t>
    </rPh>
    <rPh sb="35" eb="36">
      <t>メ</t>
    </rPh>
    <rPh sb="43" eb="44">
      <t>アタイ</t>
    </rPh>
    <rPh sb="45" eb="47">
      <t>ソクテイ</t>
    </rPh>
    <rPh sb="49" eb="51">
      <t>ソクテイ</t>
    </rPh>
    <rPh sb="53" eb="54">
      <t>ヒ</t>
    </rPh>
    <rPh sb="55" eb="56">
      <t>ゾク</t>
    </rPh>
    <rPh sb="58" eb="59">
      <t>ツキ</t>
    </rPh>
    <rPh sb="72" eb="74">
      <t>ヒョウカ</t>
    </rPh>
    <rPh sb="74" eb="76">
      <t>タイショウ</t>
    </rPh>
    <rPh sb="76" eb="77">
      <t>シャ</t>
    </rPh>
    <rPh sb="79" eb="80">
      <t>ツキ</t>
    </rPh>
    <rPh sb="80" eb="81">
      <t>メ</t>
    </rPh>
    <rPh sb="82" eb="83">
      <t>ツキ</t>
    </rPh>
    <rPh sb="84" eb="86">
      <t>ソクテイ</t>
    </rPh>
    <rPh sb="91" eb="92">
      <t>チ</t>
    </rPh>
    <rPh sb="102" eb="104">
      <t>ソクテイ</t>
    </rPh>
    <rPh sb="110" eb="112">
      <t>コウジョ</t>
    </rPh>
    <rPh sb="114" eb="115">
      <t>エ</t>
    </rPh>
    <rPh sb="116" eb="117">
      <t>アタイ</t>
    </rPh>
    <rPh sb="118" eb="119">
      <t>モチ</t>
    </rPh>
    <rPh sb="121" eb="123">
      <t>イッテイ</t>
    </rPh>
    <rPh sb="124" eb="126">
      <t>キジュン</t>
    </rPh>
    <rPh sb="127" eb="128">
      <t>モト</t>
    </rPh>
    <rPh sb="130" eb="132">
      <t>サンシュツ</t>
    </rPh>
    <rPh sb="134" eb="135">
      <t>アタイ</t>
    </rPh>
    <rPh sb="139" eb="141">
      <t>リトク</t>
    </rPh>
    <rPh sb="143" eb="146">
      <t>ヘイキンチ</t>
    </rPh>
    <rPh sb="148" eb="150">
      <t>イジョウ</t>
    </rPh>
    <phoneticPr fontId="2"/>
  </si>
  <si>
    <t>・ＡＤＬ維持等加算（Ⅰ）の要件をいずれも満たしており、ＡＤＬ利得の平均値が２以上あること。</t>
    <rPh sb="13" eb="15">
      <t>ヨウケン</t>
    </rPh>
    <rPh sb="20" eb="21">
      <t>ミ</t>
    </rPh>
    <phoneticPr fontId="2"/>
  </si>
  <si>
    <t>・口腔・栄養スクリーニング加算【短期利用は除く】</t>
    <rPh sb="1" eb="3">
      <t>コウクウ</t>
    </rPh>
    <rPh sb="4" eb="6">
      <t>エイヨウ</t>
    </rPh>
    <rPh sb="13" eb="15">
      <t>カサン</t>
    </rPh>
    <phoneticPr fontId="2"/>
  </si>
  <si>
    <t>・科学的介護推進体制加算【短期利用は除く】</t>
    <phoneticPr fontId="2"/>
  </si>
  <si>
    <t>・利用者ごとのＡＤＬ値、栄養状態、口腔機能、認知症の状況その他の利用者の心身の状況等に係る基本的な情報を厚生労働省に提出し、必要に応じて特定施設サービス計画を見直すなど、サービスを適切かつ有効に提供するために必要な情報を活用していること。</t>
    <phoneticPr fontId="2"/>
  </si>
  <si>
    <t>・看取り介護加算（Ⅰ）【要支援と短期利用は除く】指針は入居の際に説明し、同意を得る。</t>
    <rPh sb="1" eb="3">
      <t>ミト</t>
    </rPh>
    <rPh sb="4" eb="6">
      <t>カイゴ</t>
    </rPh>
    <rPh sb="6" eb="8">
      <t>カサン</t>
    </rPh>
    <rPh sb="12" eb="15">
      <t>ヨウシエン</t>
    </rPh>
    <rPh sb="24" eb="26">
      <t>シシン</t>
    </rPh>
    <rPh sb="27" eb="29">
      <t>ニュウキョ</t>
    </rPh>
    <rPh sb="30" eb="31">
      <t>サイ</t>
    </rPh>
    <rPh sb="32" eb="34">
      <t>セツメイ</t>
    </rPh>
    <rPh sb="36" eb="38">
      <t>ドウイ</t>
    </rPh>
    <rPh sb="39" eb="40">
      <t>エ</t>
    </rPh>
    <phoneticPr fontId="2"/>
  </si>
  <si>
    <t>・医師が一般に認められている医学的知見に基づき回復の見込みがないと診断した利用者について、その旨を本人又はその家族等に対して説明し、その後の療養及び介護に関する方針についての合意を得た場合において、利用者等とともに、医師、看護職員、介護職員、介護支援専門員等が共同して、随時、利用者等に対して十分な説明を行い、療養及び介護に関する合意を得ながら、利用者がその人らしく生き、その人らしい最後が迎えられるよう支援していること。</t>
    <phoneticPr fontId="2"/>
  </si>
  <si>
    <t>・看取り介護加算（Ⅱ）【要支援と短期利用は除く】</t>
    <rPh sb="1" eb="3">
      <t>ミト</t>
    </rPh>
    <rPh sb="4" eb="6">
      <t>カイゴ</t>
    </rPh>
    <rPh sb="6" eb="8">
      <t>カサン</t>
    </rPh>
    <rPh sb="12" eb="15">
      <t>ヨウシエン</t>
    </rPh>
    <phoneticPr fontId="2"/>
  </si>
  <si>
    <t>・看取り介護加算（Ⅰ）での内容をいずれも満たすこと。
・当該加算を算定する期間において、夜勤又は宿直を行う看護職員の数が１以上であること。</t>
    <rPh sb="28" eb="30">
      <t>トウガイ</t>
    </rPh>
    <rPh sb="30" eb="32">
      <t>カサン</t>
    </rPh>
    <rPh sb="33" eb="35">
      <t>サンテイ</t>
    </rPh>
    <rPh sb="37" eb="39">
      <t>キカン</t>
    </rPh>
    <rPh sb="44" eb="46">
      <t>ヤキン</t>
    </rPh>
    <rPh sb="46" eb="47">
      <t>マタ</t>
    </rPh>
    <rPh sb="48" eb="50">
      <t>シュクチョク</t>
    </rPh>
    <rPh sb="51" eb="52">
      <t>オコナ</t>
    </rPh>
    <rPh sb="53" eb="55">
      <t>カンゴ</t>
    </rPh>
    <rPh sb="55" eb="57">
      <t>ショクイン</t>
    </rPh>
    <rPh sb="58" eb="59">
      <t>カズ</t>
    </rPh>
    <rPh sb="61" eb="63">
      <t>イジョウ</t>
    </rPh>
    <phoneticPr fontId="2"/>
  </si>
  <si>
    <t>・認知症専門ケア加算（Ⅰ）【短期利用は除く】</t>
    <rPh sb="1" eb="4">
      <t>ニンチショウ</t>
    </rPh>
    <rPh sb="4" eb="6">
      <t>センモン</t>
    </rPh>
    <rPh sb="8" eb="10">
      <t>カサン</t>
    </rPh>
    <phoneticPr fontId="2"/>
  </si>
  <si>
    <t>・認知症専門ケア加算（Ⅱ）【短期利用は除く】</t>
    <rPh sb="1" eb="4">
      <t>ニンチショウ</t>
    </rPh>
    <rPh sb="4" eb="6">
      <t>センモン</t>
    </rPh>
    <rPh sb="8" eb="10">
      <t>カサン</t>
    </rPh>
    <phoneticPr fontId="2"/>
  </si>
  <si>
    <t>・サービス提供体制強化加算（Ⅰ）</t>
    <rPh sb="5" eb="7">
      <t>テイキョウ</t>
    </rPh>
    <rPh sb="7" eb="9">
      <t>タイセイ</t>
    </rPh>
    <rPh sb="9" eb="11">
      <t>キョウカ</t>
    </rPh>
    <rPh sb="11" eb="13">
      <t>カサン</t>
    </rPh>
    <phoneticPr fontId="2"/>
  </si>
  <si>
    <t>次のいずれかを満たすこと。
・前年度(3月を除く)における介護職員の総数のうち、介護福祉士の占める割合が70%以上であること。
・前年度(3月を除く)における介護職員の総数のうち、勤続10年以上の介護福祉士の占める割合が25%以上であること。</t>
    <rPh sb="0" eb="1">
      <t>ツギ</t>
    </rPh>
    <rPh sb="7" eb="8">
      <t>ミ</t>
    </rPh>
    <rPh sb="20" eb="21">
      <t>ガツ</t>
    </rPh>
    <rPh sb="22" eb="23">
      <t>ノゾ</t>
    </rPh>
    <rPh sb="29" eb="31">
      <t>カイゴ</t>
    </rPh>
    <rPh sb="31" eb="33">
      <t>ショクイン</t>
    </rPh>
    <rPh sb="34" eb="36">
      <t>ソウスウ</t>
    </rPh>
    <rPh sb="40" eb="42">
      <t>カイゴ</t>
    </rPh>
    <rPh sb="42" eb="45">
      <t>フクシシ</t>
    </rPh>
    <rPh sb="46" eb="47">
      <t>シ</t>
    </rPh>
    <rPh sb="49" eb="51">
      <t>ワリアイ</t>
    </rPh>
    <rPh sb="55" eb="57">
      <t>イジョウ</t>
    </rPh>
    <rPh sb="90" eb="92">
      <t>キンゾク</t>
    </rPh>
    <rPh sb="94" eb="95">
      <t>ネン</t>
    </rPh>
    <rPh sb="95" eb="97">
      <t>イジョウ</t>
    </rPh>
    <rPh sb="98" eb="100">
      <t>カイゴ</t>
    </rPh>
    <phoneticPr fontId="2"/>
  </si>
  <si>
    <t>・前年度(3月を除く)における介護職員の総数のうち、介護福祉士の占める割合が60%以上であること。</t>
    <rPh sb="15" eb="17">
      <t>カイゴ</t>
    </rPh>
    <rPh sb="17" eb="19">
      <t>ショクイン</t>
    </rPh>
    <rPh sb="20" eb="22">
      <t>ソウスウ</t>
    </rPh>
    <rPh sb="26" eb="28">
      <t>カイゴ</t>
    </rPh>
    <rPh sb="28" eb="31">
      <t>フクシシ</t>
    </rPh>
    <rPh sb="32" eb="33">
      <t>シ</t>
    </rPh>
    <rPh sb="35" eb="37">
      <t>ワリアイ</t>
    </rPh>
    <rPh sb="41" eb="43">
      <t>イジョウ</t>
    </rPh>
    <phoneticPr fontId="2"/>
  </si>
  <si>
    <t>次のいずれかを満たすこと。
・前年度(3月を除く)における介護職員の総数のうち、介護福祉士の占める割合が50%以上であること。
・前年度(3月を除く)における看護・介護職員のうち、常勤職員の占める割合が75%以上であること。
・前年度(3月を除く)における利用者に直接サービス提供を行う職員の総数（生活相談員・介護職員・看護職員・機能訓練指導員）のうち、勤続年数7年以上の者の占める割合が30%以上であること。</t>
    <phoneticPr fontId="2"/>
  </si>
  <si>
    <t xml:space="preserve">１．社会福祉士及び介護福祉士法施行規則第1条各号に掲げる行為を必要とする者の占める割合が利用者の100分の15以上であること。
２．介護福祉士の数が、常勤換算方法で、入居者の数が6又はその端数を増すごとに1以上であること。（テクノロジーの活用によりサービスの質の向上や業務効率化の推進を行っている場合は入居者の数が7又はその端数を増すごとに1以上）
３．厚生労働大臣が定める利用者等の数の基準及び看護職員等の員数の基準並びに通所介護費等の算定方法（平成12年厚生省告示第27号）第5号に規定する基準に該当していないこと。（人員基準違反）
</t>
    <rPh sb="2" eb="4">
      <t>シャカイ</t>
    </rPh>
    <rPh sb="4" eb="6">
      <t>フクシ</t>
    </rPh>
    <rPh sb="6" eb="7">
      <t>シ</t>
    </rPh>
    <rPh sb="7" eb="8">
      <t>オヨ</t>
    </rPh>
    <rPh sb="9" eb="11">
      <t>カイゴ</t>
    </rPh>
    <rPh sb="11" eb="14">
      <t>フクシシ</t>
    </rPh>
    <rPh sb="14" eb="15">
      <t>ホウ</t>
    </rPh>
    <rPh sb="15" eb="17">
      <t>シコウ</t>
    </rPh>
    <rPh sb="17" eb="19">
      <t>キソク</t>
    </rPh>
    <rPh sb="19" eb="20">
      <t>ダイ</t>
    </rPh>
    <rPh sb="21" eb="22">
      <t>ジョウ</t>
    </rPh>
    <rPh sb="22" eb="24">
      <t>カクゴウ</t>
    </rPh>
    <rPh sb="25" eb="26">
      <t>カカ</t>
    </rPh>
    <rPh sb="28" eb="30">
      <t>コウイ</t>
    </rPh>
    <rPh sb="31" eb="33">
      <t>ヒツヨウ</t>
    </rPh>
    <rPh sb="36" eb="37">
      <t>モノ</t>
    </rPh>
    <rPh sb="38" eb="39">
      <t>シ</t>
    </rPh>
    <rPh sb="41" eb="43">
      <t>ワリアイ</t>
    </rPh>
    <rPh sb="44" eb="47">
      <t>リヨウシャ</t>
    </rPh>
    <rPh sb="51" eb="52">
      <t>フン</t>
    </rPh>
    <rPh sb="55" eb="57">
      <t>イジョウ</t>
    </rPh>
    <phoneticPr fontId="2"/>
  </si>
  <si>
    <t>・利用開始時及び利用中6月ごとに利用者の口腔の健康状態及び栄養状態についてスクリーニングを行い、利用者の口腔の健康状態及び栄養状態に関する情報（利用者が低栄養状態の場合にあっては、低栄養状態の改善に必要な情報を含む。）を利用者を担当する介護支援専門員に提供していること。
・人員基準違反に該当していないこと。</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45" eb="46">
      <t>オコナ</t>
    </rPh>
    <rPh sb="48" eb="51">
      <t>リヨウシャ</t>
    </rPh>
    <rPh sb="61" eb="63">
      <t>エイヨウ</t>
    </rPh>
    <rPh sb="63" eb="65">
      <t>ジョウタイ</t>
    </rPh>
    <rPh sb="66" eb="67">
      <t>カン</t>
    </rPh>
    <rPh sb="69" eb="71">
      <t>ジョウホウ</t>
    </rPh>
    <rPh sb="72" eb="75">
      <t>リヨウシャ</t>
    </rPh>
    <rPh sb="76" eb="77">
      <t>テイ</t>
    </rPh>
    <rPh sb="77" eb="79">
      <t>エイヨウ</t>
    </rPh>
    <rPh sb="79" eb="81">
      <t>ジョウタイ</t>
    </rPh>
    <rPh sb="82" eb="84">
      <t>バアイ</t>
    </rPh>
    <rPh sb="90" eb="93">
      <t>テイエイヨウ</t>
    </rPh>
    <rPh sb="93" eb="95">
      <t>ジョウタイ</t>
    </rPh>
    <rPh sb="96" eb="98">
      <t>カイゼン</t>
    </rPh>
    <rPh sb="99" eb="101">
      <t>ヒツヨウ</t>
    </rPh>
    <rPh sb="102" eb="104">
      <t>ジョウホウ</t>
    </rPh>
    <rPh sb="105" eb="106">
      <t>フク</t>
    </rPh>
    <rPh sb="110" eb="112">
      <t>リヨウ</t>
    </rPh>
    <rPh sb="112" eb="113">
      <t>シャ</t>
    </rPh>
    <rPh sb="114" eb="116">
      <t>タントウ</t>
    </rPh>
    <rPh sb="118" eb="120">
      <t>カイゴ</t>
    </rPh>
    <rPh sb="120" eb="122">
      <t>シエン</t>
    </rPh>
    <rPh sb="122" eb="125">
      <t>センモンイン</t>
    </rPh>
    <rPh sb="126" eb="128">
      <t>テイキョウ</t>
    </rPh>
    <rPh sb="144" eb="146">
      <t>ガイトウ</t>
    </rPh>
    <phoneticPr fontId="2"/>
  </si>
  <si>
    <t>576－8501</t>
    <phoneticPr fontId="2"/>
  </si>
  <si>
    <t>072-892-0000</t>
    <phoneticPr fontId="2"/>
  </si>
  <si>
    <t>072-892-0001</t>
    <phoneticPr fontId="2"/>
  </si>
  <si>
    <t>〒576－8501</t>
    <phoneticPr fontId="2"/>
  </si>
  <si>
    <t>１０年以上１５年未満</t>
    <rPh sb="2" eb="5">
      <t>ネンイジョウ</t>
    </rPh>
    <rPh sb="7" eb="8">
      <t>ネン</t>
    </rPh>
    <rPh sb="8" eb="10">
      <t>ミマン</t>
    </rPh>
    <phoneticPr fontId="2"/>
  </si>
  <si>
    <t>１５年以上</t>
    <rPh sb="2" eb="5">
      <t>ネンイジョウ</t>
    </rPh>
    <phoneticPr fontId="2"/>
  </si>
  <si>
    <t>06－6210－9711
06－6944－2675</t>
    <phoneticPr fontId="2"/>
  </si>
  <si>
    <r>
      <rPr>
        <sz val="11"/>
        <rFont val="ＭＳ 明朝"/>
        <family val="1"/>
        <charset val="128"/>
      </rPr>
      <t>料金</t>
    </r>
    <r>
      <rPr>
        <sz val="9"/>
        <rFont val="ＭＳ 明朝"/>
        <family val="1"/>
        <charset val="128"/>
      </rPr>
      <t>※</t>
    </r>
    <rPh sb="0" eb="2">
      <t>リョウキン</t>
    </rPh>
    <phoneticPr fontId="2"/>
  </si>
  <si>
    <t>大阪府門真市中町１丁目１番１号</t>
    <rPh sb="3" eb="6">
      <t>カドマシ</t>
    </rPh>
    <rPh sb="6" eb="8">
      <t>ナカマチ</t>
    </rPh>
    <rPh sb="9" eb="11">
      <t>チョウメ</t>
    </rPh>
    <rPh sb="12" eb="13">
      <t>バン</t>
    </rPh>
    <rPh sb="14" eb="15">
      <t>ゴウ</t>
    </rPh>
    <phoneticPr fontId="2"/>
  </si>
  <si>
    <t>大阪府門真市中町１丁目１番１号</t>
    <rPh sb="0" eb="3">
      <t>オオサカフ</t>
    </rPh>
    <rPh sb="3" eb="6">
      <t>カドマシ</t>
    </rPh>
    <rPh sb="6" eb="8">
      <t>ナカマチ</t>
    </rPh>
    <rPh sb="9" eb="11">
      <t>チョウメ</t>
    </rPh>
    <rPh sb="12" eb="13">
      <t>バン</t>
    </rPh>
    <rPh sb="14" eb="15">
      <t>ゴウ</t>
    </rPh>
    <phoneticPr fontId="2"/>
  </si>
  <si>
    <t>京阪本線「門真市駅」より約450m（徒歩約６分）</t>
    <rPh sb="0" eb="2">
      <t>ケイハン</t>
    </rPh>
    <rPh sb="2" eb="3">
      <t>ホン</t>
    </rPh>
    <rPh sb="3" eb="4">
      <t>セン</t>
    </rPh>
    <rPh sb="4" eb="5">
      <t>ナンセン</t>
    </rPh>
    <rPh sb="5" eb="8">
      <t>カドマシ</t>
    </rPh>
    <rPh sb="8" eb="9">
      <t>エキ</t>
    </rPh>
    <rPh sb="12" eb="13">
      <t>ヤク</t>
    </rPh>
    <rPh sb="18" eb="20">
      <t>トホ</t>
    </rPh>
    <rPh sb="20" eb="21">
      <t>ヤク</t>
    </rPh>
    <rPh sb="22" eb="23">
      <t>フン</t>
    </rPh>
    <phoneticPr fontId="2"/>
  </si>
  <si>
    <t>大阪府門真市新橋町１丁目１番２号</t>
    <rPh sb="0" eb="3">
      <t>オオサカフ</t>
    </rPh>
    <rPh sb="3" eb="6">
      <t>カドマシ</t>
    </rPh>
    <rPh sb="6" eb="8">
      <t>シンバシ</t>
    </rPh>
    <rPh sb="8" eb="9">
      <t>チョウ</t>
    </rPh>
    <rPh sb="10" eb="12">
      <t>チョウメ</t>
    </rPh>
    <rPh sb="13" eb="14">
      <t>バン</t>
    </rPh>
    <rPh sb="15" eb="16">
      <t>ゴウ</t>
    </rPh>
    <phoneticPr fontId="2"/>
  </si>
  <si>
    <t>大阪府門真市新橋町１丁目１番３号</t>
    <rPh sb="0" eb="3">
      <t>オオサカフ</t>
    </rPh>
    <rPh sb="3" eb="6">
      <t>カドマシ</t>
    </rPh>
    <rPh sb="6" eb="8">
      <t>シンバシ</t>
    </rPh>
    <rPh sb="8" eb="9">
      <t>チョウ</t>
    </rPh>
    <rPh sb="10" eb="12">
      <t>チョウメ</t>
    </rPh>
    <rPh sb="13" eb="14">
      <t>バン</t>
    </rPh>
    <rPh sb="15" eb="16">
      <t>ゴウ</t>
    </rPh>
    <phoneticPr fontId="2"/>
  </si>
  <si>
    <t>大阪府門真市新橋町１丁目１番４号</t>
    <rPh sb="3" eb="6">
      <t>カドマシ</t>
    </rPh>
    <rPh sb="6" eb="8">
      <t>シンバシ</t>
    </rPh>
    <rPh sb="8" eb="9">
      <t>チョウ</t>
    </rPh>
    <phoneticPr fontId="2"/>
  </si>
  <si>
    <t>大阪府門真市新橋町１丁目１番５号</t>
    <rPh sb="0" eb="3">
      <t>オオサカフ</t>
    </rPh>
    <rPh sb="3" eb="9">
      <t>カドマシシンバシチョウ</t>
    </rPh>
    <rPh sb="10" eb="12">
      <t>チョウメ</t>
    </rPh>
    <rPh sb="13" eb="14">
      <t>バン</t>
    </rPh>
    <rPh sb="15" eb="16">
      <t>ゴウ</t>
    </rPh>
    <phoneticPr fontId="2"/>
  </si>
  <si>
    <t>9：00～17：30</t>
    <phoneticPr fontId="2"/>
  </si>
  <si>
    <t>9：00～17：30</t>
    <phoneticPr fontId="2"/>
  </si>
  <si>
    <t>9：00～17：30</t>
    <phoneticPr fontId="2"/>
  </si>
  <si>
    <t>門真市有料老人ホーム設置運営指導指針「規模及び構造設備」に合致しない事項</t>
    <rPh sb="0" eb="3">
      <t>カドマシ</t>
    </rPh>
    <rPh sb="3" eb="5">
      <t>ユウリョウ</t>
    </rPh>
    <rPh sb="5" eb="7">
      <t>ロウジン</t>
    </rPh>
    <rPh sb="10" eb="12">
      <t>セッチ</t>
    </rPh>
    <rPh sb="12" eb="14">
      <t>ウンエイ</t>
    </rPh>
    <rPh sb="14" eb="16">
      <t>シドウ</t>
    </rPh>
    <rPh sb="16" eb="18">
      <t>シシン</t>
    </rPh>
    <rPh sb="19" eb="21">
      <t>キボ</t>
    </rPh>
    <rPh sb="21" eb="22">
      <t>オヨ</t>
    </rPh>
    <rPh sb="23" eb="25">
      <t>コウゾウ</t>
    </rPh>
    <rPh sb="25" eb="27">
      <t>セツビ</t>
    </rPh>
    <rPh sb="29" eb="31">
      <t>ガッチ</t>
    </rPh>
    <rPh sb="34" eb="36">
      <t>ジコウ</t>
    </rPh>
    <phoneticPr fontId="2"/>
  </si>
  <si>
    <t>令和５年７月１日</t>
    <rPh sb="0" eb="2">
      <t>レイワ</t>
    </rPh>
    <rPh sb="3" eb="4">
      <t>ネン</t>
    </rPh>
    <rPh sb="5" eb="6">
      <t>ガツ</t>
    </rPh>
    <rPh sb="7" eb="8">
      <t>ヒ</t>
    </rPh>
    <phoneticPr fontId="2"/>
  </si>
  <si>
    <t>571－0000</t>
    <phoneticPr fontId="2"/>
  </si>
  <si>
    <t>06-6902-0000／06-6902-0001</t>
    <phoneticPr fontId="2"/>
  </si>
  <si>
    <t>10年3月31日</t>
    <rPh sb="2" eb="3">
      <t>ネン</t>
    </rPh>
    <rPh sb="4" eb="5">
      <t>ガツ</t>
    </rPh>
    <rPh sb="7" eb="8">
      <t>ヒ</t>
    </rPh>
    <phoneticPr fontId="2"/>
  </si>
  <si>
    <t>当該施設の７割以上の職員が３年以上施設に従事している職員であり、前年度１年間の退職者２名は、当該施設に従事して１年未満の非常勤職員である。</t>
    <rPh sb="0" eb="2">
      <t>トウガイ</t>
    </rPh>
    <rPh sb="2" eb="4">
      <t>シセツ</t>
    </rPh>
    <rPh sb="6" eb="9">
      <t>ワリイジョウ</t>
    </rPh>
    <rPh sb="10" eb="12">
      <t>ショクイン</t>
    </rPh>
    <rPh sb="14" eb="17">
      <t>ネンイジョウ</t>
    </rPh>
    <rPh sb="17" eb="19">
      <t>シセツ</t>
    </rPh>
    <rPh sb="20" eb="22">
      <t>ジュウジ</t>
    </rPh>
    <rPh sb="26" eb="28">
      <t>ショクイン</t>
    </rPh>
    <rPh sb="43" eb="44">
      <t>メイ</t>
    </rPh>
    <rPh sb="46" eb="48">
      <t>トウガイ</t>
    </rPh>
    <rPh sb="48" eb="50">
      <t>シセツ</t>
    </rPh>
    <rPh sb="51" eb="53">
      <t>ジュウジ</t>
    </rPh>
    <rPh sb="60" eb="63">
      <t>ヒジョウキン</t>
    </rPh>
    <rPh sb="63" eb="65">
      <t>ショクイン</t>
    </rPh>
    <phoneticPr fontId="2"/>
  </si>
  <si>
    <t>（要介護3）22,077円</t>
    <rPh sb="1" eb="4">
      <t>ヨウカイゴ</t>
    </rPh>
    <rPh sb="12" eb="13">
      <t>エン</t>
    </rPh>
    <phoneticPr fontId="2"/>
  </si>
  <si>
    <t>要介護1.78</t>
    <rPh sb="0" eb="3">
      <t>ヨウカイゴ</t>
    </rPh>
    <phoneticPr fontId="2"/>
  </si>
  <si>
    <r>
      <t xml:space="preserve">窓口の名称
</t>
    </r>
    <r>
      <rPr>
        <sz val="10"/>
        <rFont val="ＭＳ 明朝"/>
        <family val="1"/>
        <charset val="128"/>
      </rPr>
      <t>（サービス付き高齢者向け住宅所管庁）</t>
    </r>
    <rPh sb="0" eb="2">
      <t>マドグチ</t>
    </rPh>
    <rPh sb="3" eb="5">
      <t>メイショウ</t>
    </rPh>
    <rPh sb="20" eb="22">
      <t>ショカン</t>
    </rPh>
    <rPh sb="22" eb="23">
      <t>チョウ</t>
    </rPh>
    <phoneticPr fontId="2"/>
  </si>
  <si>
    <t>2年10月1日</t>
    <rPh sb="1" eb="2">
      <t>ネン</t>
    </rPh>
    <rPh sb="4" eb="5">
      <t>ガツ</t>
    </rPh>
    <rPh sb="6" eb="7">
      <t>ヒ</t>
    </rPh>
    <phoneticPr fontId="2"/>
  </si>
  <si>
    <t>2年12月1日</t>
    <rPh sb="1" eb="2">
      <t>ネン</t>
    </rPh>
    <rPh sb="4" eb="5">
      <t>ガツ</t>
    </rPh>
    <rPh sb="6" eb="7">
      <t>ヒ</t>
    </rPh>
    <phoneticPr fontId="2"/>
  </si>
  <si>
    <t>・入居者の名簿及びサービスの帳簿における個人情報に関する取り扱いについては、個人情報の保護に関する法律及び同法に基づく「医療・介護関係事業者における個人情報の適切な取扱いのためのガイダンス」並びに、大阪府個人情報保護条例及び市町村の個人情報の保護に関する定めを遵守する。
・事業者及び職員は、サービス提供をするうえで知りえた入居者及び家族等の秘密を正当な理由なく、第三者に漏らしません。また、サービス提供契約完了後においても、上記の秘密を保持する。
・事業者は、職員の退職後も上記の秘密を保持する雇用契約とする。
・事業者は、サービス担当者会議等において入居者及び家族の個人情報を利用する場合は、あらかじめ文書にて入居者及び家族等の同意を得る。</t>
    <rPh sb="1" eb="4">
      <t>ニュウキョシャ</t>
    </rPh>
    <rPh sb="137" eb="140">
      <t>ジギョウシャ</t>
    </rPh>
    <rPh sb="140" eb="141">
      <t>オヨ</t>
    </rPh>
    <rPh sb="142" eb="144">
      <t>ショクイン</t>
    </rPh>
    <rPh sb="150" eb="152">
      <t>テイキョウ</t>
    </rPh>
    <rPh sb="158" eb="159">
      <t>シ</t>
    </rPh>
    <rPh sb="162" eb="165">
      <t>ニュウキョシャ</t>
    </rPh>
    <rPh sb="165" eb="166">
      <t>オヨ</t>
    </rPh>
    <rPh sb="167" eb="169">
      <t>カゾク</t>
    </rPh>
    <rPh sb="169" eb="170">
      <t>トウ</t>
    </rPh>
    <rPh sb="171" eb="173">
      <t>ヒミツ</t>
    </rPh>
    <rPh sb="174" eb="176">
      <t>セイトウ</t>
    </rPh>
    <rPh sb="177" eb="179">
      <t>リユウ</t>
    </rPh>
    <rPh sb="182" eb="183">
      <t>ダイ</t>
    </rPh>
    <rPh sb="183" eb="185">
      <t>サンシャ</t>
    </rPh>
    <rPh sb="186" eb="187">
      <t>モ</t>
    </rPh>
    <rPh sb="200" eb="202">
      <t>テイキョウ</t>
    </rPh>
    <rPh sb="202" eb="204">
      <t>ケイヤク</t>
    </rPh>
    <rPh sb="204" eb="206">
      <t>カンリョウ</t>
    </rPh>
    <rPh sb="206" eb="207">
      <t>ゴ</t>
    </rPh>
    <rPh sb="213" eb="215">
      <t>ジョウキ</t>
    </rPh>
    <rPh sb="216" eb="218">
      <t>ヒミツ</t>
    </rPh>
    <rPh sb="219" eb="221">
      <t>ホジ</t>
    </rPh>
    <rPh sb="226" eb="229">
      <t>ジギョウシャ</t>
    </rPh>
    <rPh sb="231" eb="233">
      <t>ショクイン</t>
    </rPh>
    <rPh sb="234" eb="236">
      <t>タイショク</t>
    </rPh>
    <rPh sb="236" eb="237">
      <t>ゴ</t>
    </rPh>
    <rPh sb="238" eb="240">
      <t>ジョウキ</t>
    </rPh>
    <rPh sb="241" eb="243">
      <t>ヒミツ</t>
    </rPh>
    <rPh sb="244" eb="246">
      <t>ホジ</t>
    </rPh>
    <rPh sb="248" eb="250">
      <t>コヨウ</t>
    </rPh>
    <rPh sb="250" eb="252">
      <t>ケイヤク</t>
    </rPh>
    <phoneticPr fontId="2"/>
  </si>
  <si>
    <t>06－6902-6301</t>
    <phoneticPr fontId="2"/>
  </si>
  <si>
    <t>06-6902-6301</t>
    <phoneticPr fontId="2"/>
  </si>
  <si>
    <t>06-6905-3264</t>
    <phoneticPr fontId="2"/>
  </si>
  <si>
    <t>（１）重要事項説明書等は、入居契約に関する重要な事項を説明するためのものであり、入居者及び家族等
　　　（以下、「入居者等」という。）に誤解を与えることがないよう必要な事項を実態に即して正確に記
　　　載すること。
（２）入居者等が理解しやすいよう丁寧な表現に努めること。
（３）別添１「事業主体が大阪府で実施する他の介護サービス」、別添２「有料老人ホーム・サービス付き
　　　高齢者向け住宅が提供するサービスの一覧表」、別添３「介護保険自己負担額」及び別添４「介護保
　　　険自己負担額」は重要事項説明書等の一部であり、別添１「事業主体が大阪府で実施する他の介護サ
　　　ービス」及び別添２「有料老人ホーム・サービス付き高齢者向け住宅が提供するサービスの一覧表」
　　　については、重要事項説明書等に必ず添付すること。
　　　また、別添３「介護保険自己負担額」及び別添４「介護保険自己負担額」については、入居者等が理
　　　解しやすいよう両方又はいずれか一方を選択し、重要事項説明書等に必ず添付すること。
（４）門真市有料老人ホーム設置運営指導指針に基づく指導を受けている場合及び当該指針で不適合事項があ
　　　る場合は、重要事項説明書等にその旨を記載すること。
（５）景品表示法第５条第１項３号に基づく「有料老人ホーム等に関する不当な表示」を行わないこと。</t>
    <rPh sb="291" eb="292">
      <t>オヨ</t>
    </rPh>
    <rPh sb="367" eb="369">
      <t>ベッテン</t>
    </rPh>
    <rPh sb="381" eb="382">
      <t>オヨ</t>
    </rPh>
    <rPh sb="383" eb="385">
      <t>ベッテン</t>
    </rPh>
    <rPh sb="420" eb="422">
      <t>リョウホウ</t>
    </rPh>
    <rPh sb="422" eb="423">
      <t>マタ</t>
    </rPh>
    <rPh sb="428" eb="430">
      <t>イッポウ</t>
    </rPh>
    <rPh sb="431" eb="433">
      <t>センタク</t>
    </rPh>
    <rPh sb="444" eb="445">
      <t>カナラ</t>
    </rPh>
    <rPh sb="446" eb="448">
      <t>テンプ</t>
    </rPh>
    <rPh sb="457" eb="460">
      <t>カドマシ</t>
    </rPh>
    <rPh sb="543" eb="544">
      <t>ジョウ</t>
    </rPh>
    <rPh sb="544" eb="545">
      <t>ダイ</t>
    </rPh>
    <rPh sb="546" eb="547">
      <t>コウ</t>
    </rPh>
    <rPh sb="548" eb="549">
      <t>ゴウ</t>
    </rPh>
    <phoneticPr fontId="2"/>
  </si>
  <si>
    <t>（１）サービス付き高齢者向け住宅において、「重要事項説明書」を「重要事項説明書兼登録事項等について
　　　の説明（高齢者住まい法第17条関係）」又は「重要事項説明書等」と表記して構わない。
（２）サービス付き高齢者向け住宅は、門真市有料老人ホーム設置運営指導指針５、６、７（ただし、７(2)
　　　から(8)まで、(9)一ロ、 (9)二から六まで、(9)七ロ、(9)八及び(10)を除く。）及び12の項目は適用外
　　　であるが、原則として、重要事項説明書等の省略は認めない。
（３）届出している有料老人ホーム並びにサービス付き高齢者向け住宅に登録している有料老人ホームを総
　　　称して「ホーム」という。
（４）届出している有料老人ホーム及び当該事業者を総称して「有料」という。
（５）サービス付き高齢者向け住宅に登録している有料老人ホーム及び当該事業者を総称して「サ高住」とい
　　　う。
（６）サ高住においては、重要事項説明書等の内容とサ高住登録の申請内容との整合性を図ること。
（７）【省略】と記載されている項目及び「色帯のない（背景が白色）」項目が空欄の場合は、「削除、斜
　　　線、空欄、塗りつぶし」をして構わない。それ以外の項目で削除する場合は、門真市に確認すること。
（８）該当しない項目がある場合は、「斜線、空欄、塗りつぶし」をして構わない。
（９）重要事項説明書等以外で入居者等への説明で重要かつ説明を要すると考える場合は、当該様式に項目
　　　を追加して構わない。
（10）薄黄色の色帯のある項目は入力すること。
（11）薄緑色の色帯のある項目はプルダウンリストから選択すること。（選択肢が当該リストにない場合は、
　　　新たに入力すること。）
（12）重要事項説明書等にある「生活相談員」とは、サ高住の登録を受けている場合は、国土交通省・厚生
　　　労働省関係高齢者の居住の安定確保に関する法律施行規則（平成23年厚生労働省・国土交通省令第２
　　　号）第11条第１号の規定に基づく状況把握サービス及び生活相談サービスを提供する職員をいう。
（13）「有料」又は「サ高住」と限定して入力をする旨指示している項目は、基本的に限定している主体者
    　のみの入力で構わない。ただし、その他の主体者で入力する方が良いと判断する場合は入力しても構
　　　わない。</t>
    <rPh sb="72" eb="73">
      <t>マタ</t>
    </rPh>
    <rPh sb="75" eb="82">
      <t>ジ</t>
    </rPh>
    <rPh sb="82" eb="83">
      <t>トウ</t>
    </rPh>
    <rPh sb="113" eb="116">
      <t>カドマシ</t>
    </rPh>
    <rPh sb="447" eb="449">
      <t>ショウリャク</t>
    </rPh>
    <rPh sb="530" eb="533">
      <t>カドマシ</t>
    </rPh>
    <phoneticPr fontId="2"/>
  </si>
  <si>
    <t>（１）重要事項説明書等は、老人福祉法第29条第５項の規定により、入居相談があったときに交付するほか、
　　　求めに応じ交付すること。 
（２）入居希望者が、入居契約内容について十分理解した上で契約を締結できるよう、契約締結前に十分な
　　　時間的余裕をもって入居契約書及び重要事項説明書等について説明を行うこと。また、入居希望者が
　　　希望する介護サービス等（医療サービス等、その他のサービス※）の利用を妨げないこととし、その
　　　際には説明を行った者及び説明を受けた者の署名を行うこと。
（３）門真市有料老人ホーム設置運営指導指針に基づく指導を受けている場合は、入居希望者に対して丁寧
　　　かつ理解しやすいよう説明すること。</t>
    <rPh sb="10" eb="11">
      <t>トウ</t>
    </rPh>
    <rPh sb="78" eb="80">
      <t>ニュウキョ</t>
    </rPh>
    <rPh sb="129" eb="131">
      <t>ニュウキョ</t>
    </rPh>
    <rPh sb="131" eb="134">
      <t>ケイヤクショ</t>
    </rPh>
    <rPh sb="134" eb="135">
      <t>オヨ</t>
    </rPh>
    <rPh sb="143" eb="144">
      <t>トウ</t>
    </rPh>
    <rPh sb="161" eb="163">
      <t>キボウ</t>
    </rPh>
    <rPh sb="187" eb="188">
      <t>トウ</t>
    </rPh>
    <rPh sb="250" eb="253">
      <t>カドマシ</t>
    </rPh>
    <rPh sb="293" eb="295">
      <t>テイネイ</t>
    </rPh>
    <rPh sb="301" eb="303">
      <t>リカイ</t>
    </rPh>
    <phoneticPr fontId="2"/>
  </si>
  <si>
    <t>協力医療機関連携加算（※）</t>
    <rPh sb="0" eb="2">
      <t>キョウリョク</t>
    </rPh>
    <rPh sb="2" eb="4">
      <t>イリョウ</t>
    </rPh>
    <rPh sb="4" eb="6">
      <t>キカン</t>
    </rPh>
    <rPh sb="6" eb="8">
      <t>レンケイ</t>
    </rPh>
    <rPh sb="8" eb="10">
      <t>カサン</t>
    </rPh>
    <phoneticPr fontId="2"/>
  </si>
  <si>
    <t>口腔衛生管理体制加算（※２）</t>
    <rPh sb="0" eb="2">
      <t>コウクウ</t>
    </rPh>
    <rPh sb="2" eb="4">
      <t>エイセイ</t>
    </rPh>
    <rPh sb="4" eb="6">
      <t>カンリ</t>
    </rPh>
    <rPh sb="6" eb="8">
      <t>タイセイ</t>
    </rPh>
    <rPh sb="8" eb="10">
      <t>カサン</t>
    </rPh>
    <phoneticPr fontId="2"/>
  </si>
  <si>
    <t>退居時情報連携加算</t>
    <rPh sb="0" eb="2">
      <t>タイキョ</t>
    </rPh>
    <rPh sb="2" eb="3">
      <t>トキ</t>
    </rPh>
    <rPh sb="3" eb="5">
      <t>ジョウホウ</t>
    </rPh>
    <rPh sb="5" eb="7">
      <t>レンケイ</t>
    </rPh>
    <rPh sb="7" eb="9">
      <t>カサン</t>
    </rPh>
    <phoneticPr fontId="2"/>
  </si>
  <si>
    <t>高齢者施設等感染対策向上加算</t>
    <rPh sb="0" eb="6">
      <t>コウレイシャシセツトウ</t>
    </rPh>
    <rPh sb="6" eb="8">
      <t>カンセン</t>
    </rPh>
    <rPh sb="8" eb="10">
      <t>タイサク</t>
    </rPh>
    <rPh sb="10" eb="12">
      <t>コウジョウ</t>
    </rPh>
    <rPh sb="12" eb="14">
      <t>カサン</t>
    </rPh>
    <phoneticPr fontId="2"/>
  </si>
  <si>
    <t>新興感染症等施設療養費</t>
    <rPh sb="0" eb="5">
      <t>シンコウカンセンショウ</t>
    </rPh>
    <rPh sb="5" eb="6">
      <t>トウ</t>
    </rPh>
    <rPh sb="6" eb="11">
      <t>シセツリョウヨウヒ</t>
    </rPh>
    <phoneticPr fontId="2"/>
  </si>
  <si>
    <t>生産性向上推進体制加算</t>
    <rPh sb="0" eb="5">
      <t>セイサンセイコウジョウ</t>
    </rPh>
    <rPh sb="5" eb="7">
      <t>スイシン</t>
    </rPh>
    <rPh sb="7" eb="9">
      <t>タイセイ</t>
    </rPh>
    <rPh sb="9" eb="11">
      <t>カサン</t>
    </rPh>
    <phoneticPr fontId="2"/>
  </si>
  <si>
    <t>特定施設入居者生活介護の加算の対象となるサービスの体制の有無
※１　「協力医療機関連携加
　　算（Ⅰ）は、「相談・診　
　　療を行う体制を常時確保
　　し、緊急時に入院を受け
　　入れる体制を確保してい
　　る場合」に該当する場合
　　を指し、「協力医療機関
　　連携加算（Ⅱ）」は「協
　　力医療機関連携加算
　　（Ⅰ）」以外に該当する
　　場合を指す。
※２　「地域密着型特定施設
　　入居者生活介護」の指定
　　を受けている場合。</t>
    <rPh sb="0" eb="2">
      <t>トクテイ</t>
    </rPh>
    <rPh sb="2" eb="4">
      <t>シセツ</t>
    </rPh>
    <rPh sb="4" eb="7">
      <t>ニュウキョシャ</t>
    </rPh>
    <rPh sb="7" eb="9">
      <t>セイカツ</t>
    </rPh>
    <rPh sb="9" eb="11">
      <t>カイゴ</t>
    </rPh>
    <rPh sb="12" eb="14">
      <t>カサン</t>
    </rPh>
    <rPh sb="15" eb="17">
      <t>タイショウ</t>
    </rPh>
    <rPh sb="25" eb="27">
      <t>タイセイ</t>
    </rPh>
    <rPh sb="28" eb="30">
      <t>ウム</t>
    </rPh>
    <rPh sb="55" eb="57">
      <t>ソウダン</t>
    </rPh>
    <rPh sb="63" eb="64">
      <t>オコナ</t>
    </rPh>
    <rPh sb="65" eb="67">
      <t>タイセイ</t>
    </rPh>
    <rPh sb="68" eb="72">
      <t>ジョウジカクホ</t>
    </rPh>
    <rPh sb="77" eb="80">
      <t>キンキュウジ</t>
    </rPh>
    <rPh sb="81" eb="83">
      <t>ニュウイン</t>
    </rPh>
    <rPh sb="84" eb="85">
      <t>ウ</t>
    </rPh>
    <rPh sb="86" eb="87">
      <t>イ</t>
    </rPh>
    <rPh sb="92" eb="94">
      <t>タイセイ</t>
    </rPh>
    <rPh sb="95" eb="97">
      <t>カクホ</t>
    </rPh>
    <rPh sb="108" eb="110">
      <t>ガイトウ</t>
    </rPh>
    <rPh sb="112" eb="114">
      <t>バアイ</t>
    </rPh>
    <rPh sb="115" eb="116">
      <t>サ</t>
    </rPh>
    <rPh sb="122" eb="128">
      <t>キョウリョクイリョウキカン</t>
    </rPh>
    <rPh sb="128" eb="130">
      <t>レンケイ</t>
    </rPh>
    <rPh sb="133" eb="135">
      <t>カサン</t>
    </rPh>
    <rPh sb="161" eb="163">
      <t>イガイ</t>
    </rPh>
    <rPh sb="164" eb="166">
      <t>ガイトウ</t>
    </rPh>
    <rPh sb="168" eb="170">
      <t>バアイ</t>
    </rPh>
    <rPh sb="174" eb="175">
      <t>サ</t>
    </rPh>
    <rPh sb="183" eb="188">
      <t>チイキミッチャクガタ</t>
    </rPh>
    <rPh sb="188" eb="192">
      <t>トクテイシセツ</t>
    </rPh>
    <rPh sb="198" eb="202">
      <t>セイカツカイゴ</t>
    </rPh>
    <rPh sb="204" eb="206">
      <t>シテイ</t>
    </rPh>
    <rPh sb="207" eb="208">
      <t>ウ</t>
    </rPh>
    <rPh sb="215" eb="217">
      <t>バアイ</t>
    </rPh>
    <phoneticPr fontId="2"/>
  </si>
  <si>
    <t>　入所者の病状の急変時等において
　相談対応を行う体制を常時確保</t>
    <rPh sb="1" eb="4">
      <t>ニュウショシャ</t>
    </rPh>
    <rPh sb="5" eb="7">
      <t>ビョウジョウ</t>
    </rPh>
    <rPh sb="8" eb="12">
      <t>キュウヘンジトウ</t>
    </rPh>
    <rPh sb="18" eb="22">
      <t>ソウダンタイオウ</t>
    </rPh>
    <rPh sb="23" eb="24">
      <t>オコナ</t>
    </rPh>
    <rPh sb="25" eb="27">
      <t>タイセイ</t>
    </rPh>
    <rPh sb="28" eb="32">
      <t>ジョウジカクホ</t>
    </rPh>
    <phoneticPr fontId="2"/>
  </si>
  <si>
    <t>　診療の求めがあった場合において
　診療を行う体制を常時確保</t>
    <rPh sb="1" eb="3">
      <t>シンリョウ</t>
    </rPh>
    <rPh sb="4" eb="5">
      <t>モト</t>
    </rPh>
    <rPh sb="10" eb="12">
      <t>バアイ</t>
    </rPh>
    <rPh sb="18" eb="20">
      <t>シンリョウ</t>
    </rPh>
    <rPh sb="21" eb="22">
      <t>オコナ</t>
    </rPh>
    <rPh sb="23" eb="25">
      <t>タイセイ</t>
    </rPh>
    <rPh sb="26" eb="30">
      <t>ジョウジカクホ</t>
    </rPh>
    <phoneticPr fontId="2"/>
  </si>
  <si>
    <t>新興感染症発生時に
連携する医療機関</t>
    <rPh sb="0" eb="5">
      <t>シンコウカンセンショウ</t>
    </rPh>
    <rPh sb="5" eb="8">
      <t>ハッセイジ</t>
    </rPh>
    <rPh sb="10" eb="12">
      <t>レンケイ</t>
    </rPh>
    <rPh sb="14" eb="18">
      <t>イリョウキカン</t>
    </rPh>
    <phoneticPr fontId="2"/>
  </si>
  <si>
    <t>大阪府交野市私部１丁目１番３号</t>
    <rPh sb="0" eb="3">
      <t>オオサカフ</t>
    </rPh>
    <rPh sb="3" eb="6">
      <t>カタノシ</t>
    </rPh>
    <rPh sb="6" eb="8">
      <t>キサベ</t>
    </rPh>
    <rPh sb="9" eb="11">
      <t>チョウメ</t>
    </rPh>
    <rPh sb="12" eb="13">
      <t>バン</t>
    </rPh>
    <rPh sb="14" eb="15">
      <t>ゴウ</t>
    </rPh>
    <phoneticPr fontId="2"/>
  </si>
  <si>
    <t>算定根拠</t>
    <rPh sb="0" eb="4">
      <t>サンテイコンキョ</t>
    </rPh>
    <phoneticPr fontId="2"/>
  </si>
  <si>
    <t>大阪府都市整備部住宅建築局居住企画課
住宅施策推進グループ
大阪府福祉部介護事業者課施設指導グループ</t>
    <rPh sb="0" eb="3">
      <t>オオサカフ</t>
    </rPh>
    <rPh sb="3" eb="5">
      <t>トシ</t>
    </rPh>
    <rPh sb="5" eb="7">
      <t>セイビ</t>
    </rPh>
    <rPh sb="7" eb="8">
      <t>ブ</t>
    </rPh>
    <rPh sb="8" eb="10">
      <t>ジュウタク</t>
    </rPh>
    <rPh sb="10" eb="12">
      <t>ケンチク</t>
    </rPh>
    <rPh sb="12" eb="13">
      <t>キョク</t>
    </rPh>
    <rPh sb="13" eb="15">
      <t>キョジュウ</t>
    </rPh>
    <rPh sb="15" eb="17">
      <t>キカク</t>
    </rPh>
    <rPh sb="17" eb="18">
      <t>カ</t>
    </rPh>
    <rPh sb="19" eb="21">
      <t>ジュウタク</t>
    </rPh>
    <rPh sb="21" eb="23">
      <t>シサク</t>
    </rPh>
    <rPh sb="23" eb="25">
      <t>スイシン</t>
    </rPh>
    <rPh sb="30" eb="33">
      <t>オオサカフ</t>
    </rPh>
    <rPh sb="33" eb="35">
      <t>フクシ</t>
    </rPh>
    <rPh sb="35" eb="36">
      <t>ブ</t>
    </rPh>
    <rPh sb="36" eb="38">
      <t>カイゴ</t>
    </rPh>
    <rPh sb="38" eb="41">
      <t>ジギョウシャ</t>
    </rPh>
    <rPh sb="41" eb="42">
      <t>カ</t>
    </rPh>
    <rPh sb="42" eb="44">
      <t>シセツ</t>
    </rPh>
    <rPh sb="44" eb="46">
      <t>シドウ</t>
    </rPh>
    <phoneticPr fontId="2"/>
  </si>
  <si>
    <t>「８．既存建築物等の活用の場合等の特例」への適合性</t>
    <rPh sb="3" eb="5">
      <t>キゾン</t>
    </rPh>
    <rPh sb="5" eb="8">
      <t>ケンチクブツ</t>
    </rPh>
    <rPh sb="8" eb="9">
      <t>トウ</t>
    </rPh>
    <rPh sb="10" eb="12">
      <t>カツヨウ</t>
    </rPh>
    <rPh sb="13" eb="16">
      <t>バアイトウ</t>
    </rPh>
    <rPh sb="17" eb="19">
      <t>トクレイ</t>
    </rPh>
    <rPh sb="22" eb="25">
      <t>テキゴウセイ</t>
    </rPh>
    <phoneticPr fontId="2"/>
  </si>
  <si>
    <t>高齢者虐待防止のための取組の状況</t>
    <rPh sb="0" eb="3">
      <t>コウレイシャ</t>
    </rPh>
    <rPh sb="3" eb="7">
      <t>ギャクタイボウシ</t>
    </rPh>
    <rPh sb="11" eb="13">
      <t>トリクミ</t>
    </rPh>
    <rPh sb="14" eb="16">
      <t>ジョウキョウ</t>
    </rPh>
    <phoneticPr fontId="2"/>
  </si>
  <si>
    <t>虐待防止対策検討委員会の定期的な開催</t>
    <rPh sb="0" eb="2">
      <t>ギャクタイ</t>
    </rPh>
    <rPh sb="2" eb="11">
      <t>ボウシタイサクケントウイインカイ</t>
    </rPh>
    <rPh sb="12" eb="15">
      <t>テイキテキ</t>
    </rPh>
    <rPh sb="16" eb="18">
      <t>カイサイ</t>
    </rPh>
    <phoneticPr fontId="2"/>
  </si>
  <si>
    <t>指針の整備</t>
    <rPh sb="0" eb="2">
      <t>シシン</t>
    </rPh>
    <rPh sb="3" eb="5">
      <t>セイビ</t>
    </rPh>
    <phoneticPr fontId="2"/>
  </si>
  <si>
    <t>定期定期な研修の実施</t>
    <rPh sb="0" eb="4">
      <t>テイキテイキ</t>
    </rPh>
    <rPh sb="5" eb="7">
      <t>ケンシュウ</t>
    </rPh>
    <rPh sb="8" eb="10">
      <t>ジッシ</t>
    </rPh>
    <phoneticPr fontId="2"/>
  </si>
  <si>
    <t>担当者の配置</t>
    <rPh sb="0" eb="3">
      <t>タントウシャ</t>
    </rPh>
    <rPh sb="4" eb="6">
      <t>ハイチ</t>
    </rPh>
    <phoneticPr fontId="2"/>
  </si>
  <si>
    <t>身体的拘束の適正化等の取組の状況</t>
    <rPh sb="0" eb="2">
      <t>シンタイ</t>
    </rPh>
    <rPh sb="2" eb="3">
      <t>テキ</t>
    </rPh>
    <rPh sb="3" eb="5">
      <t>コウソク</t>
    </rPh>
    <rPh sb="6" eb="9">
      <t>テキセイカ</t>
    </rPh>
    <rPh sb="9" eb="10">
      <t>トウ</t>
    </rPh>
    <rPh sb="11" eb="13">
      <t>トリクミ</t>
    </rPh>
    <rPh sb="14" eb="16">
      <t>ジョウキョウ</t>
    </rPh>
    <phoneticPr fontId="2"/>
  </si>
  <si>
    <t>身体的拘束等適正化検討委員会の開催</t>
    <rPh sb="0" eb="6">
      <t>シンタイテキコウソクトウ</t>
    </rPh>
    <rPh sb="6" eb="9">
      <t>テキセイカ</t>
    </rPh>
    <rPh sb="9" eb="14">
      <t>ケントウイインカイ</t>
    </rPh>
    <rPh sb="15" eb="17">
      <t>カイサイ</t>
    </rPh>
    <phoneticPr fontId="2"/>
  </si>
  <si>
    <t>定期的な研修の実施</t>
    <rPh sb="0" eb="3">
      <t>テイキテキ</t>
    </rPh>
    <rPh sb="4" eb="6">
      <t>ケンシュウ</t>
    </rPh>
    <rPh sb="7" eb="9">
      <t>ジッシ</t>
    </rPh>
    <phoneticPr fontId="2"/>
  </si>
  <si>
    <t>緊急やむを得ない場合に行う身体的拘束その他の入居者の行動を制限する行為（身体的拘束等）を行うこと</t>
    <rPh sb="0" eb="2">
      <t>キンキュウ</t>
    </rPh>
    <rPh sb="5" eb="6">
      <t>エ</t>
    </rPh>
    <rPh sb="8" eb="10">
      <t>バアイ</t>
    </rPh>
    <rPh sb="11" eb="12">
      <t>オコナ</t>
    </rPh>
    <rPh sb="13" eb="15">
      <t>シンタイ</t>
    </rPh>
    <rPh sb="15" eb="16">
      <t>テキ</t>
    </rPh>
    <rPh sb="16" eb="18">
      <t>コウソク</t>
    </rPh>
    <rPh sb="20" eb="21">
      <t>タ</t>
    </rPh>
    <rPh sb="22" eb="25">
      <t>ニュウキョシャ</t>
    </rPh>
    <rPh sb="26" eb="28">
      <t>コウドウ</t>
    </rPh>
    <rPh sb="29" eb="31">
      <t>セイゲン</t>
    </rPh>
    <rPh sb="33" eb="35">
      <t>コウイ</t>
    </rPh>
    <rPh sb="36" eb="38">
      <t>シンタイ</t>
    </rPh>
    <rPh sb="38" eb="39">
      <t>テキ</t>
    </rPh>
    <rPh sb="39" eb="41">
      <t>コウソク</t>
    </rPh>
    <rPh sb="41" eb="42">
      <t>トウ</t>
    </rPh>
    <rPh sb="44" eb="45">
      <t>オコナ</t>
    </rPh>
    <phoneticPr fontId="2"/>
  </si>
  <si>
    <t>身体的拘束等を行う場合の態様及び時間、入居者の状況並びに緊急やむを得ない場合の理由の記録</t>
    <rPh sb="0" eb="2">
      <t>シンタイ</t>
    </rPh>
    <rPh sb="2" eb="3">
      <t>テキ</t>
    </rPh>
    <rPh sb="3" eb="5">
      <t>コウソク</t>
    </rPh>
    <rPh sb="5" eb="6">
      <t>トウ</t>
    </rPh>
    <rPh sb="7" eb="8">
      <t>オコナ</t>
    </rPh>
    <rPh sb="9" eb="11">
      <t>バアイ</t>
    </rPh>
    <rPh sb="12" eb="14">
      <t>タイヨウ</t>
    </rPh>
    <rPh sb="14" eb="15">
      <t>オヨ</t>
    </rPh>
    <rPh sb="16" eb="18">
      <t>ジカン</t>
    </rPh>
    <rPh sb="19" eb="22">
      <t>ニュウキョシャ</t>
    </rPh>
    <rPh sb="23" eb="25">
      <t>ジョウキョウ</t>
    </rPh>
    <rPh sb="25" eb="26">
      <t>ナラ</t>
    </rPh>
    <rPh sb="28" eb="30">
      <t>キンキュウ</t>
    </rPh>
    <rPh sb="33" eb="34">
      <t>エ</t>
    </rPh>
    <rPh sb="36" eb="38">
      <t>バアイ</t>
    </rPh>
    <rPh sb="39" eb="41">
      <t>リユウ</t>
    </rPh>
    <rPh sb="42" eb="44">
      <t>キロク</t>
    </rPh>
    <phoneticPr fontId="2"/>
  </si>
  <si>
    <t>業務継続計画（ＢＣＰ）の策定状況等</t>
    <rPh sb="0" eb="6">
      <t>ギョウムケイゾクケイカク</t>
    </rPh>
    <rPh sb="12" eb="14">
      <t>サクテイ</t>
    </rPh>
    <rPh sb="14" eb="16">
      <t>ジョウキョウ</t>
    </rPh>
    <rPh sb="16" eb="17">
      <t>トウ</t>
    </rPh>
    <phoneticPr fontId="2"/>
  </si>
  <si>
    <t>感染症に関する業務継続計画</t>
    <rPh sb="0" eb="3">
      <t>カンセンショウ</t>
    </rPh>
    <rPh sb="4" eb="5">
      <t>カン</t>
    </rPh>
    <rPh sb="7" eb="13">
      <t>ギョウムケイゾクケイカク</t>
    </rPh>
    <phoneticPr fontId="2"/>
  </si>
  <si>
    <t>災害に関する業務継続計画</t>
    <rPh sb="0" eb="2">
      <t>サイガイ</t>
    </rPh>
    <rPh sb="3" eb="4">
      <t>カン</t>
    </rPh>
    <rPh sb="6" eb="12">
      <t>ギョウムケイゾクケイカク</t>
    </rPh>
    <phoneticPr fontId="2"/>
  </si>
  <si>
    <t>職員に対する周知の実施</t>
    <rPh sb="0" eb="2">
      <t>ショクイン</t>
    </rPh>
    <rPh sb="3" eb="4">
      <t>タイ</t>
    </rPh>
    <rPh sb="6" eb="8">
      <t>シュウチ</t>
    </rPh>
    <rPh sb="9" eb="11">
      <t>ジッシ</t>
    </rPh>
    <phoneticPr fontId="2"/>
  </si>
  <si>
    <t>定期的な訓練の実施</t>
    <rPh sb="0" eb="3">
      <t>テイキテキ</t>
    </rPh>
    <rPh sb="4" eb="6">
      <t>クンレン</t>
    </rPh>
    <rPh sb="7" eb="9">
      <t>ジッシ</t>
    </rPh>
    <phoneticPr fontId="2"/>
  </si>
  <si>
    <t>定期的な業務継続計画の見直し</t>
    <rPh sb="0" eb="3">
      <t>テイキテキ</t>
    </rPh>
    <rPh sb="4" eb="10">
      <t>ギョウムケイゾクケイカク</t>
    </rPh>
    <rPh sb="11" eb="13">
      <t>ミナオ</t>
    </rPh>
    <phoneticPr fontId="2"/>
  </si>
  <si>
    <t>(1)生産性向上推進体制加算(Ⅰ)の(1)に該当していること
(2)介護機器を活用していること
(3)事業年度ごとに(2)及び生産性向上推進体制加算(Ⅰ)の(1)の取組に関する実績を厚生労働省に報告すること。</t>
    <rPh sb="22" eb="24">
      <t>ガイトウ</t>
    </rPh>
    <phoneticPr fontId="2"/>
  </si>
  <si>
    <t>・生産性向上推進体制加算(Ⅱ)　</t>
    <phoneticPr fontId="2"/>
  </si>
  <si>
    <t>(5)事業年度ごとに(1)、(3)及び(4)の取組に関する実績を厚生労働省に報告すること。</t>
    <phoneticPr fontId="2"/>
  </si>
  <si>
    <t>(4)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2"/>
  </si>
  <si>
    <t>(3)介護機器を複数種類活用していること。</t>
    <phoneticPr fontId="2"/>
  </si>
  <si>
    <t>(2)(1)の取組及び介護機器の活用による業務の効率化及びケアの質の確保並びに職員の負担軽減に関する実績があること。</t>
    <phoneticPr fontId="2"/>
  </si>
  <si>
    <t>(1)利用者の安全並びに介護サービスの質の確保及び職員の負担軽減に資する方策を検討するための委員会において、次に掲げる事項について必要な検討を行い、及び当該事項の実施を定期的に確認していること。
・介護機器を活用する場合における利用者の安全及びケアの質の確保
・職員の負担の軽減及び勤務状況への配慮
・介護機器の定期的な点検
・業務の効率化及び質の向上並びに職員の負担軽減を図るための職員研修</t>
    <phoneticPr fontId="2"/>
  </si>
  <si>
    <t>・生産性向上推進体制加算(Ⅰ)　</t>
    <phoneticPr fontId="2"/>
  </si>
  <si>
    <t>・利用者が別に厚生労働大臣が定める感染症に感染した場合に相談対応、診療、入院調整等を行う医療機関を確保し、かつ、当該感染症に感染した利用者に対し、適切な感染対策を行った上で、指定特定施設入居者生活介護を行った場合</t>
    <phoneticPr fontId="2"/>
  </si>
  <si>
    <t>・新興感染症等施設療養費</t>
    <phoneticPr fontId="2"/>
  </si>
  <si>
    <t>・感染対策向上加算に係る届出を行った医療機関から、３年に１回以上、事業所内で感染者が発生した場合の対応に係る実地指導を受けていること。</t>
    <phoneticPr fontId="2"/>
  </si>
  <si>
    <t>・高齢者施設等感染対策向上加算(Ⅱ)</t>
    <phoneticPr fontId="2"/>
  </si>
  <si>
    <t>・第二種協定指定医療機関との間で、新興感染症の発生時等の対応を行う体制を確保していること
・協力医療機関等との間で、感染症（新興感染症を除く。）の発生時等の対応を取り決めるとともに、感染症の発生時等に、協力医療機関等と連携し適切に対応していること
・感染対策向上加算又は外来感染対策向上加算に係る届出を行った医療機関等が行う院内感染対策に関する研修又は訓練に１年に１回以上参加していること。</t>
    <rPh sb="52" eb="53">
      <t>トウ</t>
    </rPh>
    <rPh sb="131" eb="133">
      <t>カサン</t>
    </rPh>
    <phoneticPr fontId="2"/>
  </si>
  <si>
    <t>・高齢者施設等感染対策向上加算(Ⅰ)</t>
    <phoneticPr fontId="2"/>
  </si>
  <si>
    <t>・利用者が退居し、医療機関に入院する場合において、当該医療機関に対して、当該利用者の同意を得て、当該利用者の心身の状況、生活歴等の情報を提供した上で、当該利用者の紹介を行った場合</t>
    <phoneticPr fontId="2"/>
  </si>
  <si>
    <t>・退居時情報提供加算【短期利用は除く】</t>
    <phoneticPr fontId="2"/>
  </si>
  <si>
    <t>・若年性認知症入居者受入加算</t>
    <rPh sb="1" eb="4">
      <t>ジャクネンセイ</t>
    </rPh>
    <rPh sb="4" eb="6">
      <t>ニンチ</t>
    </rPh>
    <rPh sb="6" eb="7">
      <t>ショウ</t>
    </rPh>
    <rPh sb="7" eb="10">
      <t>ニュウキョシャ</t>
    </rPh>
    <rPh sb="10" eb="12">
      <t>ウケイレ</t>
    </rPh>
    <rPh sb="12" eb="14">
      <t>カサン</t>
    </rPh>
    <phoneticPr fontId="2"/>
  </si>
  <si>
    <t>介護職員又は看護職員の人員基準違反、</t>
    <rPh sb="0" eb="2">
      <t>カイゴ</t>
    </rPh>
    <rPh sb="2" eb="4">
      <t>ショクイン</t>
    </rPh>
    <rPh sb="4" eb="5">
      <t>マタ</t>
    </rPh>
    <rPh sb="6" eb="8">
      <t>カンゴ</t>
    </rPh>
    <rPh sb="8" eb="10">
      <t>ショクイン</t>
    </rPh>
    <rPh sb="11" eb="13">
      <t>ジンイン</t>
    </rPh>
    <rPh sb="13" eb="15">
      <t>キジュン</t>
    </rPh>
    <rPh sb="15" eb="17">
      <t>イハン</t>
    </rPh>
    <phoneticPr fontId="2"/>
  </si>
  <si>
    <t>第5号⇒</t>
    <rPh sb="0" eb="1">
      <t>ダイ</t>
    </rPh>
    <rPh sb="2" eb="3">
      <t>ゴウ</t>
    </rPh>
    <phoneticPr fontId="2"/>
  </si>
  <si>
    <t>・介護職員等処遇改善加算（Ⅰ）～（Ⅴ）</t>
    <rPh sb="1" eb="3">
      <t>カイゴ</t>
    </rPh>
    <rPh sb="3" eb="5">
      <t>ショクイン</t>
    </rPh>
    <rPh sb="5" eb="6">
      <t>トウ</t>
    </rPh>
    <rPh sb="6" eb="8">
      <t>ショグウ</t>
    </rPh>
    <rPh sb="8" eb="10">
      <t>カイゼン</t>
    </rPh>
    <rPh sb="10" eb="12">
      <t>カサン</t>
    </rPh>
    <phoneticPr fontId="2"/>
  </si>
  <si>
    <t>・協力医療機関との間で、利用者の同意を得て、当該利用者の病歴等の情報を共有する会議を定期的に開催している場合
(Ⅰ)　当該協力医療機関が指定居宅サービス基準第191条第2項各号に掲げる要件を満たしている場合
(Ⅱ)　(Ⅰ)以外の場合</t>
    <rPh sb="1" eb="3">
      <t>キョウリョク</t>
    </rPh>
    <rPh sb="3" eb="5">
      <t>イリョウ</t>
    </rPh>
    <rPh sb="5" eb="7">
      <t>キカン</t>
    </rPh>
    <rPh sb="9" eb="10">
      <t>アイダ</t>
    </rPh>
    <rPh sb="12" eb="15">
      <t>リヨウシャ</t>
    </rPh>
    <rPh sb="16" eb="18">
      <t>ドウイ</t>
    </rPh>
    <rPh sb="19" eb="20">
      <t>エ</t>
    </rPh>
    <rPh sb="22" eb="24">
      <t>トウガイ</t>
    </rPh>
    <rPh sb="24" eb="26">
      <t>リヨウ</t>
    </rPh>
    <rPh sb="26" eb="27">
      <t>シャ</t>
    </rPh>
    <rPh sb="28" eb="30">
      <t>ビョウレキ</t>
    </rPh>
    <rPh sb="30" eb="31">
      <t>トウ</t>
    </rPh>
    <rPh sb="32" eb="34">
      <t>ジョウホウ</t>
    </rPh>
    <rPh sb="35" eb="37">
      <t>キョウユウ</t>
    </rPh>
    <rPh sb="39" eb="41">
      <t>カイギ</t>
    </rPh>
    <rPh sb="42" eb="45">
      <t>テイキテキ</t>
    </rPh>
    <rPh sb="46" eb="48">
      <t>カイサイ</t>
    </rPh>
    <rPh sb="52" eb="54">
      <t>バアイ</t>
    </rPh>
    <rPh sb="59" eb="61">
      <t>トウガイ</t>
    </rPh>
    <rPh sb="61" eb="63">
      <t>キョウリョク</t>
    </rPh>
    <rPh sb="63" eb="65">
      <t>イリョウ</t>
    </rPh>
    <rPh sb="65" eb="67">
      <t>キカン</t>
    </rPh>
    <rPh sb="68" eb="70">
      <t>シテイ</t>
    </rPh>
    <rPh sb="70" eb="72">
      <t>キョタク</t>
    </rPh>
    <rPh sb="76" eb="78">
      <t>キジュン</t>
    </rPh>
    <rPh sb="78" eb="79">
      <t>ダイ</t>
    </rPh>
    <rPh sb="82" eb="83">
      <t>ジョウ</t>
    </rPh>
    <rPh sb="83" eb="84">
      <t>ダイ</t>
    </rPh>
    <rPh sb="85" eb="86">
      <t>コウ</t>
    </rPh>
    <rPh sb="86" eb="88">
      <t>カクゴウ</t>
    </rPh>
    <rPh sb="89" eb="90">
      <t>カカ</t>
    </rPh>
    <rPh sb="92" eb="94">
      <t>ヨウケン</t>
    </rPh>
    <rPh sb="95" eb="96">
      <t>ミ</t>
    </rPh>
    <rPh sb="101" eb="103">
      <t>バアイ</t>
    </rPh>
    <rPh sb="111" eb="113">
      <t>イガイ</t>
    </rPh>
    <rPh sb="114" eb="116">
      <t>バアイ</t>
    </rPh>
    <phoneticPr fontId="2"/>
  </si>
  <si>
    <t>・協力医療機関連携加算【短期利用は除く】</t>
    <rPh sb="1" eb="3">
      <t>キョウリョク</t>
    </rPh>
    <rPh sb="3" eb="5">
      <t>イリョウ</t>
    </rPh>
    <rPh sb="5" eb="7">
      <t>キカン</t>
    </rPh>
    <rPh sb="7" eb="9">
      <t>レンケイ</t>
    </rPh>
    <rPh sb="9" eb="11">
      <t>カサン</t>
    </rPh>
    <phoneticPr fontId="2"/>
  </si>
  <si>
    <t>・常勤看護師を1名以上配置し、看護に係る責任者を定めていること。
・看護職員により、又は病院若しくは診療所若しくは訪問看護ステーションとの連携により、利用者に対して、24時間連絡できる体制を確保し、かつ、必要に応じて健康上の管理等を行う体制を確保していること。
・重度化した場合における対応に係る指針を定め、入居の際に、利用者又はその家族等に対して、当該指針の内容を説明し、同意を得ていること。</t>
    <phoneticPr fontId="2"/>
  </si>
  <si>
    <t>・夜間看護体制加算（Ⅱ）【要支援は除く】</t>
    <rPh sb="1" eb="3">
      <t>ヤカン</t>
    </rPh>
    <rPh sb="3" eb="5">
      <t>カンゴ</t>
    </rPh>
    <rPh sb="5" eb="7">
      <t>タイセイ</t>
    </rPh>
    <rPh sb="7" eb="9">
      <t>カサン</t>
    </rPh>
    <rPh sb="13" eb="16">
      <t>ヨウシエン</t>
    </rPh>
    <rPh sb="17" eb="18">
      <t>ノゾ</t>
    </rPh>
    <phoneticPr fontId="2"/>
  </si>
  <si>
    <t>・常勤看護師を1名以上配置し、看護に係る責任者を定めていること。
・夜勤又は宿直を行う看護職員の数が1名以上であって、かつ必要に応じて健康上の管理等を行う体制を確保していること。
・重度化した場合における対応に係る指針を定め、入居の際に、利用者又はその家族等に対して、当該指針の内容を説明し、同意を得ていること。</t>
    <rPh sb="34" eb="36">
      <t>ヤキン</t>
    </rPh>
    <rPh sb="36" eb="37">
      <t>マタ</t>
    </rPh>
    <rPh sb="38" eb="40">
      <t>シュクチョク</t>
    </rPh>
    <rPh sb="41" eb="42">
      <t>オコナ</t>
    </rPh>
    <rPh sb="43" eb="45">
      <t>カンゴ</t>
    </rPh>
    <rPh sb="45" eb="47">
      <t>ショクイン</t>
    </rPh>
    <rPh sb="48" eb="49">
      <t>カズ</t>
    </rPh>
    <rPh sb="51" eb="52">
      <t>メイ</t>
    </rPh>
    <rPh sb="52" eb="54">
      <t>イジョウ</t>
    </rPh>
    <rPh sb="61" eb="63">
      <t>ヒツヨウ</t>
    </rPh>
    <rPh sb="64" eb="65">
      <t>オウ</t>
    </rPh>
    <rPh sb="67" eb="70">
      <t>ケンコウジョウ</t>
    </rPh>
    <rPh sb="71" eb="74">
      <t>カンリトウ</t>
    </rPh>
    <rPh sb="75" eb="76">
      <t>オコナ</t>
    </rPh>
    <rPh sb="77" eb="79">
      <t>タイセイ</t>
    </rPh>
    <rPh sb="80" eb="82">
      <t>カクホ</t>
    </rPh>
    <phoneticPr fontId="2"/>
  </si>
  <si>
    <t>・夜間看護体制加算（Ⅰ）【要支援は除く】</t>
    <rPh sb="1" eb="3">
      <t>ヤカン</t>
    </rPh>
    <rPh sb="3" eb="5">
      <t>カンゴ</t>
    </rPh>
    <rPh sb="5" eb="7">
      <t>タイセイ</t>
    </rPh>
    <rPh sb="7" eb="9">
      <t>カサン</t>
    </rPh>
    <rPh sb="13" eb="16">
      <t>ヨウシエン</t>
    </rPh>
    <rPh sb="17" eb="18">
      <t>ノゾ</t>
    </rPh>
    <phoneticPr fontId="2"/>
  </si>
  <si>
    <t>（（介護予防）特定施設入居者生活介護＋現行加算を除く加算単位数）×1.2%</t>
    <rPh sb="2" eb="4">
      <t>カイゴ</t>
    </rPh>
    <rPh sb="4" eb="6">
      <t>ヨボウ</t>
    </rPh>
    <rPh sb="7" eb="9">
      <t>トクテイ</t>
    </rPh>
    <rPh sb="9" eb="11">
      <t>シセツ</t>
    </rPh>
    <rPh sb="11" eb="14">
      <t>ニュウキョシャ</t>
    </rPh>
    <rPh sb="14" eb="16">
      <t>セイカツ</t>
    </rPh>
    <rPh sb="16" eb="18">
      <t>カイゴ</t>
    </rPh>
    <rPh sb="26" eb="28">
      <t>カサン</t>
    </rPh>
    <rPh sb="28" eb="31">
      <t>タンイスウ</t>
    </rPh>
    <phoneticPr fontId="2"/>
  </si>
  <si>
    <t>生産性向上</t>
    <rPh sb="0" eb="2">
      <t>セイサン</t>
    </rPh>
    <rPh sb="2" eb="3">
      <t>セイ</t>
    </rPh>
    <rPh sb="3" eb="5">
      <t>コウジョウ</t>
    </rPh>
    <phoneticPr fontId="2"/>
  </si>
  <si>
    <t>生産性向上推進体制加算</t>
    <rPh sb="0" eb="7">
      <t>セイサンセイコウジョウスイシン</t>
    </rPh>
    <rPh sb="7" eb="11">
      <t>タイセイカサン</t>
    </rPh>
    <phoneticPr fontId="2"/>
  </si>
  <si>
    <t>新興感染症</t>
    <rPh sb="0" eb="5">
      <t>シンコウカンセンショウ</t>
    </rPh>
    <phoneticPr fontId="2"/>
  </si>
  <si>
    <t>1日につき（1月1回連続する5日間を限度）</t>
    <phoneticPr fontId="2"/>
  </si>
  <si>
    <t>感染対策向上（Ⅱ）</t>
    <rPh sb="0" eb="6">
      <t>カンセンタイサクコウジョウ</t>
    </rPh>
    <phoneticPr fontId="2"/>
  </si>
  <si>
    <t>高齢者施設等感染対策向上加算（Ⅱ）</t>
    <rPh sb="0" eb="6">
      <t>コウレイシャシセツトウ</t>
    </rPh>
    <rPh sb="6" eb="8">
      <t>カンセン</t>
    </rPh>
    <rPh sb="8" eb="10">
      <t>タイサク</t>
    </rPh>
    <rPh sb="10" eb="12">
      <t>コウジョウ</t>
    </rPh>
    <rPh sb="12" eb="14">
      <t>カサン</t>
    </rPh>
    <phoneticPr fontId="2"/>
  </si>
  <si>
    <t>感染対策向上（Ⅰ）</t>
    <rPh sb="0" eb="6">
      <t>カンセンタイサクコウジョウ</t>
    </rPh>
    <phoneticPr fontId="2"/>
  </si>
  <si>
    <t>高齢者施設等感染対策向上加算（Ⅰ）</t>
    <rPh sb="0" eb="6">
      <t>コウレイシャシセツトウ</t>
    </rPh>
    <rPh sb="6" eb="8">
      <t>カンセン</t>
    </rPh>
    <rPh sb="8" eb="10">
      <t>タイサク</t>
    </rPh>
    <rPh sb="10" eb="12">
      <t>コウジョウ</t>
    </rPh>
    <rPh sb="12" eb="14">
      <t>カサン</t>
    </rPh>
    <phoneticPr fontId="2"/>
  </si>
  <si>
    <t>退去時</t>
    <rPh sb="0" eb="3">
      <t>タイキョジ</t>
    </rPh>
    <phoneticPr fontId="2"/>
  </si>
  <si>
    <t>1回につき</t>
    <rPh sb="1" eb="2">
      <t>カイ</t>
    </rPh>
    <phoneticPr fontId="2"/>
  </si>
  <si>
    <t>退去時情報連携加算</t>
    <rPh sb="0" eb="2">
      <t>タイキョ</t>
    </rPh>
    <rPh sb="2" eb="3">
      <t>ジ</t>
    </rPh>
    <rPh sb="3" eb="5">
      <t>ジョウホウ</t>
    </rPh>
    <rPh sb="5" eb="7">
      <t>レンケイ</t>
    </rPh>
    <rPh sb="7" eb="9">
      <t>カサン</t>
    </rPh>
    <phoneticPr fontId="2"/>
  </si>
  <si>
    <t>（（介護予防）特定施設入居者生活介護＋加算単位数（特定処遇改善加算を除く））×11.3%～4.6%</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phoneticPr fontId="2"/>
  </si>
  <si>
    <t>若年性認知症</t>
    <rPh sb="0" eb="2">
      <t>ジャクネン</t>
    </rPh>
    <rPh sb="2" eb="3">
      <t>セイ</t>
    </rPh>
    <rPh sb="3" eb="5">
      <t>ニンチ</t>
    </rPh>
    <rPh sb="5" eb="6">
      <t>ショウ</t>
    </rPh>
    <phoneticPr fontId="2"/>
  </si>
  <si>
    <t>（（介護予防）特定施設入居者生活介護＋加算単位数（特定処遇改善加算を除く））×8.8%</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phoneticPr fontId="2"/>
  </si>
  <si>
    <t>個別機能訓練なし</t>
  </si>
  <si>
    <t>（（介護予防）特定施設入居者生活介護＋加算単位数（特定処遇改善加算を除く））×11.0%</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phoneticPr fontId="2"/>
  </si>
  <si>
    <t>（（介護予防）特定施設入居者生活介護＋加算単位数（特定処遇改善加算を除く））×12.2%</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phoneticPr fontId="2"/>
  </si>
  <si>
    <t>（（介護予防）特定施設入居者生活介護＋加算単位数（特定処遇改善加算を除く））×12.8%</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rPh sb="25" eb="27">
      <t>トクテイ</t>
    </rPh>
    <rPh sb="27" eb="33">
      <t>ショグウカイゼンカサン</t>
    </rPh>
    <rPh sb="34" eb="35">
      <t>ノゾ</t>
    </rPh>
    <phoneticPr fontId="2"/>
  </si>
  <si>
    <t>(Ⅴ)(１)～(14)</t>
  </si>
  <si>
    <t>個別機能(Ⅱ)</t>
    <rPh sb="0" eb="2">
      <t>コベツ</t>
    </rPh>
    <rPh sb="2" eb="4">
      <t>キノウ</t>
    </rPh>
    <phoneticPr fontId="2"/>
  </si>
  <si>
    <t>個別機能訓練加算（Ⅱ）</t>
    <rPh sb="0" eb="2">
      <t>コベツ</t>
    </rPh>
    <rPh sb="2" eb="4">
      <t>キノウ</t>
    </rPh>
    <rPh sb="4" eb="6">
      <t>クンレン</t>
    </rPh>
    <rPh sb="6" eb="8">
      <t>カサン</t>
    </rPh>
    <phoneticPr fontId="2"/>
  </si>
  <si>
    <t>個別機能(Ⅰ)</t>
    <rPh sb="0" eb="2">
      <t>コベツ</t>
    </rPh>
    <rPh sb="2" eb="4">
      <t>キノウ</t>
    </rPh>
    <phoneticPr fontId="2"/>
  </si>
  <si>
    <t>個別機能訓練加算（Ⅰ）</t>
    <rPh sb="0" eb="2">
      <t>コベツ</t>
    </rPh>
    <rPh sb="2" eb="4">
      <t>キノウ</t>
    </rPh>
    <rPh sb="4" eb="6">
      <t>クンレン</t>
    </rPh>
    <rPh sb="6" eb="8">
      <t>カサン</t>
    </rPh>
    <phoneticPr fontId="2"/>
  </si>
  <si>
    <t>・本表は、個別機能訓練加算（Ⅰ）及びサービス提供体制強化加算（Ⅰ）を算定の場合の例です。
介護職員等処遇改善加算の加算額の自己負担分については別途必要となります。</t>
    <rPh sb="1" eb="2">
      <t>ホン</t>
    </rPh>
    <rPh sb="2" eb="3">
      <t>ヒョウ</t>
    </rPh>
    <rPh sb="5" eb="7">
      <t>コベツ</t>
    </rPh>
    <rPh sb="7" eb="9">
      <t>キノウ</t>
    </rPh>
    <rPh sb="9" eb="11">
      <t>クンレン</t>
    </rPh>
    <rPh sb="11" eb="13">
      <t>カサン</t>
    </rPh>
    <rPh sb="16" eb="17">
      <t>オヨ</t>
    </rPh>
    <rPh sb="22" eb="24">
      <t>テイキョウ</t>
    </rPh>
    <rPh sb="24" eb="26">
      <t>タイセイ</t>
    </rPh>
    <rPh sb="26" eb="28">
      <t>キョウカ</t>
    </rPh>
    <rPh sb="28" eb="30">
      <t>カサン</t>
    </rPh>
    <rPh sb="34" eb="36">
      <t>サンテイ</t>
    </rPh>
    <rPh sb="37" eb="39">
      <t>バアイ</t>
    </rPh>
    <rPh sb="40" eb="41">
      <t>レイ</t>
    </rPh>
    <rPh sb="45" eb="47">
      <t>カイゴ</t>
    </rPh>
    <rPh sb="47" eb="49">
      <t>ショクイン</t>
    </rPh>
    <rPh sb="49" eb="50">
      <t>トウ</t>
    </rPh>
    <rPh sb="50" eb="52">
      <t>ショグウ</t>
    </rPh>
    <rPh sb="52" eb="54">
      <t>カイゼン</t>
    </rPh>
    <rPh sb="54" eb="56">
      <t>カサン</t>
    </rPh>
    <rPh sb="57" eb="59">
      <t>カサン</t>
    </rPh>
    <rPh sb="59" eb="60">
      <t>ガク</t>
    </rPh>
    <rPh sb="61" eb="63">
      <t>ジコ</t>
    </rPh>
    <rPh sb="63" eb="65">
      <t>フタン</t>
    </rPh>
    <rPh sb="65" eb="66">
      <t>ブン</t>
    </rPh>
    <rPh sb="71" eb="73">
      <t>ベット</t>
    </rPh>
    <rPh sb="73" eb="75">
      <t>ヒツヨウ</t>
    </rPh>
    <phoneticPr fontId="2"/>
  </si>
  <si>
    <t>（3割の場合）</t>
  </si>
  <si>
    <t>（2割の場合）</t>
  </si>
  <si>
    <t>（（介護予防）特定施設入居者生活介護＋現行加算を除く加算単位数）×1.8%</t>
    <rPh sb="2" eb="4">
      <t>カイゴ</t>
    </rPh>
    <rPh sb="4" eb="6">
      <t>ヨボウ</t>
    </rPh>
    <rPh sb="7" eb="9">
      <t>トクテイ</t>
    </rPh>
    <rPh sb="9" eb="11">
      <t>シセツ</t>
    </rPh>
    <rPh sb="11" eb="14">
      <t>ニュウキョシャ</t>
    </rPh>
    <rPh sb="14" eb="16">
      <t>セイカツ</t>
    </rPh>
    <rPh sb="16" eb="18">
      <t>カイゴ</t>
    </rPh>
    <rPh sb="19" eb="21">
      <t>ゲンコウ</t>
    </rPh>
    <rPh sb="21" eb="23">
      <t>カサン</t>
    </rPh>
    <rPh sb="24" eb="25">
      <t>ノゾ</t>
    </rPh>
    <rPh sb="26" eb="28">
      <t>カサン</t>
    </rPh>
    <rPh sb="28" eb="31">
      <t>タンイスウ</t>
    </rPh>
    <phoneticPr fontId="2"/>
  </si>
  <si>
    <t>自己負担</t>
    <phoneticPr fontId="2"/>
  </si>
  <si>
    <t>（（介護予防）特定施設入居者生活介護＋加算単位数）×3.3%の単位数の内80%</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rPh sb="31" eb="34">
      <t>タンイスウ</t>
    </rPh>
    <rPh sb="35" eb="36">
      <t>ウチ</t>
    </rPh>
    <phoneticPr fontId="2"/>
  </si>
  <si>
    <t>要介護５</t>
  </si>
  <si>
    <t>要介護３</t>
  </si>
  <si>
    <t>要介護１</t>
  </si>
  <si>
    <t>要支援２</t>
  </si>
  <si>
    <t>（（介護予防）特定施設入居者生活介護＋加算単位数）×3.3%の単位数の内90%</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rPh sb="31" eb="34">
      <t>タンイスウ</t>
    </rPh>
    <rPh sb="35" eb="36">
      <t>ウチ</t>
    </rPh>
    <phoneticPr fontId="2"/>
  </si>
  <si>
    <t>（（介護予防）特定施設入居者生活介護＋加算単位数）×3.3%</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phoneticPr fontId="2"/>
  </si>
  <si>
    <t>（（介護予防）特定施設入居者生活介護＋加算単位数）×6.0%</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phoneticPr fontId="2"/>
  </si>
  <si>
    <t>※生活機能向上連携加算
個別機能訓練加算を算定している場合、（Ⅰ）は算定できず、(Ⅱ)を算定する場合は100単位を算定する。</t>
    <rPh sb="1" eb="3">
      <t>セイカツ</t>
    </rPh>
    <rPh sb="3" eb="5">
      <t>キノウ</t>
    </rPh>
    <rPh sb="5" eb="7">
      <t>コウジョウ</t>
    </rPh>
    <rPh sb="7" eb="9">
      <t>レンケイ</t>
    </rPh>
    <rPh sb="9" eb="11">
      <t>カサン</t>
    </rPh>
    <rPh sb="12" eb="14">
      <t>コベツ</t>
    </rPh>
    <rPh sb="14" eb="16">
      <t>キノウ</t>
    </rPh>
    <rPh sb="16" eb="18">
      <t>クンレン</t>
    </rPh>
    <rPh sb="18" eb="20">
      <t>カサン</t>
    </rPh>
    <rPh sb="21" eb="23">
      <t>サンテイ</t>
    </rPh>
    <rPh sb="27" eb="29">
      <t>バアイ</t>
    </rPh>
    <rPh sb="34" eb="36">
      <t>サンテイ</t>
    </rPh>
    <rPh sb="44" eb="46">
      <t>サンテイ</t>
    </rPh>
    <rPh sb="48" eb="50">
      <t>バアイ</t>
    </rPh>
    <rPh sb="54" eb="56">
      <t>タンイ</t>
    </rPh>
    <rPh sb="57" eb="59">
      <t>サンテイ</t>
    </rPh>
    <phoneticPr fontId="2"/>
  </si>
  <si>
    <t>生産性向上推進体制加算(Ⅱ)</t>
    <rPh sb="0" eb="3">
      <t>セイサンセイ</t>
    </rPh>
    <rPh sb="3" eb="5">
      <t>コウジョウ</t>
    </rPh>
    <rPh sb="5" eb="7">
      <t>スイシン</t>
    </rPh>
    <rPh sb="7" eb="9">
      <t>タイセイ</t>
    </rPh>
    <rPh sb="9" eb="11">
      <t>カサン</t>
    </rPh>
    <phoneticPr fontId="2"/>
  </si>
  <si>
    <t>生産性向上推進体制加算（Ⅰ）</t>
    <rPh sb="0" eb="3">
      <t>セイサンセイ</t>
    </rPh>
    <rPh sb="3" eb="5">
      <t>コウジョウ</t>
    </rPh>
    <rPh sb="5" eb="7">
      <t>スイシン</t>
    </rPh>
    <rPh sb="7" eb="9">
      <t>タイセイ</t>
    </rPh>
    <rPh sb="9" eb="11">
      <t>カサン</t>
    </rPh>
    <phoneticPr fontId="2"/>
  </si>
  <si>
    <t>新興感染症等施設療養費
（月1回連続5日を限度）</t>
    <rPh sb="13" eb="14">
      <t>ツキ</t>
    </rPh>
    <rPh sb="15" eb="16">
      <t>カイ</t>
    </rPh>
    <rPh sb="16" eb="18">
      <t>レンゾク</t>
    </rPh>
    <rPh sb="19" eb="20">
      <t>ニチ</t>
    </rPh>
    <rPh sb="21" eb="23">
      <t>ゲンド</t>
    </rPh>
    <phoneticPr fontId="2"/>
  </si>
  <si>
    <t>高齢者施設等感染対策向上加算（Ⅱ）</t>
  </si>
  <si>
    <t>高齢者施設等感染対策向上加算（Ⅰ）</t>
  </si>
  <si>
    <t>科学的介護推進体制加算</t>
    <phoneticPr fontId="2"/>
  </si>
  <si>
    <t>ＡＤＬ維持等加算（Ⅱ）</t>
    <rPh sb="3" eb="5">
      <t>イジ</t>
    </rPh>
    <rPh sb="5" eb="6">
      <t>トウ</t>
    </rPh>
    <rPh sb="6" eb="8">
      <t>カサン</t>
    </rPh>
    <phoneticPr fontId="2"/>
  </si>
  <si>
    <t>ＡＤＬ維持等加算（Ⅰ）</t>
    <rPh sb="3" eb="5">
      <t>イジ</t>
    </rPh>
    <rPh sb="5" eb="6">
      <t>トウ</t>
    </rPh>
    <rPh sb="6" eb="8">
      <t>カサン</t>
    </rPh>
    <phoneticPr fontId="2"/>
  </si>
  <si>
    <t>退居時情報提供加算</t>
    <phoneticPr fontId="2"/>
  </si>
  <si>
    <t>若年性認知症入居者受入加算</t>
    <rPh sb="0" eb="3">
      <t>ジャクネンセイ</t>
    </rPh>
    <rPh sb="3" eb="5">
      <t>ニンチ</t>
    </rPh>
    <rPh sb="5" eb="6">
      <t>ショウ</t>
    </rPh>
    <rPh sb="6" eb="9">
      <t>ニュウキョシャ</t>
    </rPh>
    <rPh sb="9" eb="11">
      <t>ウケイレ</t>
    </rPh>
    <rPh sb="11" eb="13">
      <t>カサン</t>
    </rPh>
    <phoneticPr fontId="2"/>
  </si>
  <si>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</si>
  <si>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</si>
  <si>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入居継続支援加算（Ⅱ）</t>
    <rPh sb="0" eb="2">
      <t>ニュウキョ</t>
    </rPh>
    <rPh sb="2" eb="4">
      <t>ケイゾク</t>
    </rPh>
    <rPh sb="4" eb="6">
      <t>シエン</t>
    </rPh>
    <rPh sb="6" eb="8">
      <t>カサン</t>
    </rPh>
    <phoneticPr fontId="2"/>
  </si>
  <si>
    <t>入居継続支援加算（Ⅰ）</t>
    <rPh sb="0" eb="2">
      <t>ニュウキョ</t>
    </rPh>
    <rPh sb="2" eb="4">
      <t>ケイゾク</t>
    </rPh>
    <rPh sb="4" eb="6">
      <t>シエン</t>
    </rPh>
    <rPh sb="6" eb="8">
      <t>カサン</t>
    </rPh>
    <phoneticPr fontId="2"/>
  </si>
  <si>
    <t>11.3％～4.6％</t>
    <phoneticPr fontId="2"/>
  </si>
  <si>
    <t>（（介護予防）特定施設入居者生活介護費+加算単位数）×</t>
    <phoneticPr fontId="2"/>
  </si>
  <si>
    <t>介護職員等処遇改善加算
（Ⅰ）～（Ⅴ）</t>
    <rPh sb="4" eb="5">
      <t>トウ</t>
    </rPh>
    <phoneticPr fontId="2"/>
  </si>
  <si>
    <t>サービス提供体制強化加算（Ⅲ）</t>
    <phoneticPr fontId="2"/>
  </si>
  <si>
    <t>サービス提供体制強化加算（Ⅱ）</t>
    <phoneticPr fontId="2"/>
  </si>
  <si>
    <t>サービス提供体制強化加算（Ⅰ）</t>
    <phoneticPr fontId="2"/>
  </si>
  <si>
    <t>認知症専門ケア加算（Ⅱ）</t>
    <rPh sb="0" eb="3">
      <t>ニンチショウ</t>
    </rPh>
    <rPh sb="3" eb="5">
      <t>センモン</t>
    </rPh>
    <rPh sb="7" eb="9">
      <t>カサン</t>
    </rPh>
    <phoneticPr fontId="2"/>
  </si>
  <si>
    <t>認知症専門ケア加算（Ⅰ）</t>
    <rPh sb="0" eb="3">
      <t>ニンチショウ</t>
    </rPh>
    <rPh sb="3" eb="5">
      <t>センモン</t>
    </rPh>
    <rPh sb="7" eb="9">
      <t>カサン</t>
    </rPh>
    <phoneticPr fontId="2"/>
  </si>
  <si>
    <t>看取り介護加算（Ⅱ）
（看取り介護一人当り）</t>
    <phoneticPr fontId="2"/>
  </si>
  <si>
    <t>看取り介護加算（Ⅱ）
（死亡日）</t>
    <rPh sb="0" eb="2">
      <t>ミト</t>
    </rPh>
    <rPh sb="3" eb="5">
      <t>カイゴ</t>
    </rPh>
    <rPh sb="5" eb="7">
      <t>カサン</t>
    </rPh>
    <rPh sb="12" eb="14">
      <t>シボウ</t>
    </rPh>
    <rPh sb="14" eb="15">
      <t>ビ</t>
    </rPh>
    <phoneticPr fontId="2"/>
  </si>
  <si>
    <t>看取り介護加算（Ⅰ）
（看取り介護一人当り）</t>
    <phoneticPr fontId="2"/>
  </si>
  <si>
    <t>看取り介護加算（Ⅰ）
（死亡日）</t>
    <rPh sb="0" eb="2">
      <t>ミト</t>
    </rPh>
    <rPh sb="3" eb="5">
      <t>カイゴ</t>
    </rPh>
    <rPh sb="5" eb="7">
      <t>カサン</t>
    </rPh>
    <rPh sb="12" eb="14">
      <t>シボウ</t>
    </rPh>
    <rPh sb="14" eb="15">
      <t>ビ</t>
    </rPh>
    <phoneticPr fontId="2"/>
  </si>
  <si>
    <t>協力医療機関連携加算(Ⅱ)</t>
    <rPh sb="0" eb="2">
      <t>キョウリョク</t>
    </rPh>
    <phoneticPr fontId="2"/>
  </si>
  <si>
    <t>協力医療機関連携加算(Ⅰ)</t>
    <rPh sb="0" eb="2">
      <t>キョウリョク</t>
    </rPh>
    <phoneticPr fontId="2"/>
  </si>
  <si>
    <t>夜間看護体制加算(Ⅱ)</t>
    <phoneticPr fontId="2"/>
  </si>
  <si>
    <t>夜間看護体制加算(Ⅰ)</t>
    <phoneticPr fontId="2"/>
  </si>
  <si>
    <t>個別機能訓練加算（Ⅱ）</t>
    <phoneticPr fontId="2"/>
  </si>
  <si>
    <t>個別機能訓練加算（Ⅰ）</t>
    <phoneticPr fontId="2"/>
  </si>
  <si>
    <t>3割負担</t>
    <rPh sb="1" eb="2">
      <t>ワリ</t>
    </rPh>
    <rPh sb="2" eb="4">
      <t>フタン</t>
    </rPh>
    <phoneticPr fontId="2"/>
  </si>
  <si>
    <t>2割負担</t>
    <rPh sb="1" eb="2">
      <t>ワリ</t>
    </rPh>
    <rPh sb="2" eb="4">
      <t>フタン</t>
    </rPh>
    <phoneticPr fontId="2"/>
  </si>
  <si>
    <t>1割負担</t>
    <rPh sb="1" eb="2">
      <t>ワリ</t>
    </rPh>
    <rPh sb="2" eb="4">
      <t>フタン</t>
    </rPh>
    <phoneticPr fontId="2"/>
  </si>
  <si>
    <t>介護報酬額</t>
    <rPh sb="0" eb="2">
      <t>カイゴ</t>
    </rPh>
    <rPh sb="2" eb="4">
      <t>ホウシュウ</t>
    </rPh>
    <rPh sb="4" eb="5">
      <t>ガク</t>
    </rPh>
    <phoneticPr fontId="2"/>
  </si>
  <si>
    <t>自己負担分／月
（３割負担の場合）</t>
    <phoneticPr fontId="2"/>
  </si>
  <si>
    <t>自己負担分／月
（２割負担の場合）</t>
    <phoneticPr fontId="2"/>
  </si>
  <si>
    <t>自己負担分／月
（１割負担の場合）</t>
    <phoneticPr fontId="2"/>
  </si>
  <si>
    <t>①　介護報酬額の自己負担基準表（介護保険報酬額の１割、２割又は３割を負担していただきます。）</t>
    <rPh sb="29" eb="30">
      <t>マタ</t>
    </rPh>
    <rPh sb="32" eb="33">
      <t>ワリ</t>
    </rPh>
    <phoneticPr fontId="2"/>
  </si>
  <si>
    <r>
      <t>（別添４）　介護保険自己負担額（参考：加算項目別報酬金額：5級地（地域加算</t>
    </r>
    <r>
      <rPr>
        <b/>
        <sz val="11"/>
        <color indexed="10"/>
        <rFont val="ＭＳ Ｐゴシック"/>
        <family val="3"/>
        <charset val="128"/>
      </rPr>
      <t>10.45％</t>
    </r>
    <r>
      <rPr>
        <b/>
        <sz val="11"/>
        <rFont val="ＭＳ Ｐゴシック"/>
        <family val="3"/>
        <charset val="128"/>
      </rPr>
      <t>））</t>
    </r>
    <rPh sb="16" eb="18">
      <t>サンコウ</t>
    </rPh>
    <phoneticPr fontId="2"/>
  </si>
  <si>
    <t>協力医療機関連携加算</t>
    <rPh sb="0" eb="2">
      <t>キョウリョク</t>
    </rPh>
    <rPh sb="2" eb="4">
      <t>イリョウ</t>
    </rPh>
    <rPh sb="4" eb="6">
      <t>キカン</t>
    </rPh>
    <rPh sb="6" eb="8">
      <t>レンケイ</t>
    </rPh>
    <rPh sb="8" eb="10">
      <t>カサン</t>
    </rPh>
    <phoneticPr fontId="2"/>
  </si>
  <si>
    <t xml:space="preserve">別に厚生労働大臣が定める基準に対して適合している介護職員等の賃金の改善等を実施しているものとして、東大阪市長に届け出ている場合。
</t>
    <rPh sb="28" eb="29">
      <t>トウ</t>
    </rPh>
    <rPh sb="49" eb="54">
      <t>ヒガシオオサカシチョウ</t>
    </rPh>
    <phoneticPr fontId="2"/>
  </si>
  <si>
    <t xml:space="preserve">・指定訪問リハビリテーション事業所等の理学療法士、作業療法士、言語聴覚士又は医師（以下、「理学療法士等」という。）の助言に基づき、機能訓練指導員、看護職員、介護職員、生活相談員その他の職種の者（以下、「機能訓練指導員等」という。）と共同してアセスメント、利用者の身体の状況等の評価及び個別機能訓練計画の作成を行っていること。
（個別機能訓練加算を算定する場合は算定しない。）
</t>
    <rPh sb="1" eb="3">
      <t>シテイ</t>
    </rPh>
    <rPh sb="3" eb="5">
      <t>ホウモン</t>
    </rPh>
    <rPh sb="14" eb="17">
      <t>ジギョウショ</t>
    </rPh>
    <rPh sb="17" eb="18">
      <t>トウ</t>
    </rPh>
    <rPh sb="19" eb="21">
      <t>リガク</t>
    </rPh>
    <rPh sb="21" eb="24">
      <t>リョウホウシ</t>
    </rPh>
    <rPh sb="25" eb="27">
      <t>サギョウ</t>
    </rPh>
    <rPh sb="27" eb="30">
      <t>リョウホウシ</t>
    </rPh>
    <rPh sb="31" eb="36">
      <t>ゲンゴチョウカクシ</t>
    </rPh>
    <rPh sb="36" eb="37">
      <t>マタ</t>
    </rPh>
    <rPh sb="38" eb="40">
      <t>イシ</t>
    </rPh>
    <rPh sb="41" eb="43">
      <t>イカ</t>
    </rPh>
    <rPh sb="50" eb="51">
      <t>トウ</t>
    </rPh>
    <rPh sb="58" eb="60">
      <t>ジョゲン</t>
    </rPh>
    <rPh sb="61" eb="62">
      <t>モト</t>
    </rPh>
    <rPh sb="65" eb="67">
      <t>キノウ</t>
    </rPh>
    <rPh sb="67" eb="69">
      <t>クンレン</t>
    </rPh>
    <rPh sb="69" eb="72">
      <t>シドウイン</t>
    </rPh>
    <rPh sb="73" eb="75">
      <t>カンゴ</t>
    </rPh>
    <rPh sb="75" eb="77">
      <t>ショクイン</t>
    </rPh>
    <rPh sb="78" eb="80">
      <t>カイゴ</t>
    </rPh>
    <rPh sb="80" eb="82">
      <t>ショクイン</t>
    </rPh>
    <rPh sb="83" eb="85">
      <t>セイカツ</t>
    </rPh>
    <rPh sb="85" eb="88">
      <t>ソウダンイン</t>
    </rPh>
    <rPh sb="90" eb="91">
      <t>タ</t>
    </rPh>
    <rPh sb="92" eb="94">
      <t>ショクシュ</t>
    </rPh>
    <rPh sb="95" eb="96">
      <t>モノ</t>
    </rPh>
    <rPh sb="101" eb="103">
      <t>キノウ</t>
    </rPh>
    <rPh sb="103" eb="105">
      <t>クンレン</t>
    </rPh>
    <rPh sb="105" eb="108">
      <t>シドウイン</t>
    </rPh>
    <rPh sb="116" eb="118">
      <t>キョウドウ</t>
    </rPh>
    <rPh sb="127" eb="130">
      <t>リヨウシャ</t>
    </rPh>
    <rPh sb="131" eb="133">
      <t>シンタイ</t>
    </rPh>
    <rPh sb="134" eb="136">
      <t>ジョウキョウ</t>
    </rPh>
    <rPh sb="136" eb="137">
      <t>トウ</t>
    </rPh>
    <rPh sb="138" eb="140">
      <t>ヒョウカ</t>
    </rPh>
    <rPh sb="140" eb="141">
      <t>オヨ</t>
    </rPh>
    <rPh sb="142" eb="144">
      <t>コベツ</t>
    </rPh>
    <rPh sb="144" eb="146">
      <t>キノウ</t>
    </rPh>
    <rPh sb="146" eb="148">
      <t>クンレン</t>
    </rPh>
    <rPh sb="148" eb="150">
      <t>ケイカク</t>
    </rPh>
    <rPh sb="151" eb="153">
      <t>サクセイ</t>
    </rPh>
    <rPh sb="154" eb="155">
      <t>オコナ</t>
    </rPh>
    <rPh sb="164" eb="170">
      <t>コベツキノウクンレン</t>
    </rPh>
    <rPh sb="170" eb="172">
      <t>カサン</t>
    </rPh>
    <rPh sb="173" eb="175">
      <t>サンテイ</t>
    </rPh>
    <rPh sb="177" eb="179">
      <t>バアイ</t>
    </rPh>
    <rPh sb="180" eb="182">
      <t>サンテイ</t>
    </rPh>
    <phoneticPr fontId="2"/>
  </si>
  <si>
    <t>・指定訪問リハビリテーション事業所等の理学療法士等が、事業所を訪問し、機能訓練指導員等と共同してアセスメント、利用者の身体の状況等の評価及び個別機能訓練計画の作成を行っていること。
（個別機能訓練加算を算定する場合は100単位を算定する）</t>
    <rPh sb="1" eb="3">
      <t>シテイ</t>
    </rPh>
    <rPh sb="3" eb="5">
      <t>ホウモン</t>
    </rPh>
    <rPh sb="14" eb="17">
      <t>ジギョウショ</t>
    </rPh>
    <rPh sb="17" eb="18">
      <t>トウ</t>
    </rPh>
    <rPh sb="19" eb="21">
      <t>リガク</t>
    </rPh>
    <rPh sb="21" eb="24">
      <t>リョウホウシ</t>
    </rPh>
    <rPh sb="24" eb="25">
      <t>トウ</t>
    </rPh>
    <rPh sb="27" eb="30">
      <t>ジギョウショ</t>
    </rPh>
    <rPh sb="31" eb="33">
      <t>ホウモン</t>
    </rPh>
    <rPh sb="35" eb="37">
      <t>キノウ</t>
    </rPh>
    <rPh sb="37" eb="39">
      <t>クンレン</t>
    </rPh>
    <rPh sb="39" eb="42">
      <t>シドウイン</t>
    </rPh>
    <rPh sb="42" eb="43">
      <t>トウ</t>
    </rPh>
    <rPh sb="44" eb="46">
      <t>キョウドウ</t>
    </rPh>
    <rPh sb="55" eb="58">
      <t>リヨウシャ</t>
    </rPh>
    <rPh sb="59" eb="61">
      <t>シンタイ</t>
    </rPh>
    <rPh sb="62" eb="64">
      <t>ジョウキョウ</t>
    </rPh>
    <rPh sb="64" eb="65">
      <t>トウ</t>
    </rPh>
    <rPh sb="66" eb="68">
      <t>ヒョウカ</t>
    </rPh>
    <rPh sb="68" eb="69">
      <t>オヨ</t>
    </rPh>
    <rPh sb="70" eb="72">
      <t>コベツ</t>
    </rPh>
    <rPh sb="72" eb="74">
      <t>キノウ</t>
    </rPh>
    <rPh sb="74" eb="76">
      <t>クンレン</t>
    </rPh>
    <rPh sb="76" eb="78">
      <t>ケイカク</t>
    </rPh>
    <rPh sb="79" eb="81">
      <t>サクセイ</t>
    </rPh>
    <rPh sb="82" eb="83">
      <t>オコナ</t>
    </rPh>
    <rPh sb="111" eb="113">
      <t>タンイ</t>
    </rPh>
    <rPh sb="114" eb="116">
      <t>サンテイ</t>
    </rPh>
    <phoneticPr fontId="2"/>
  </si>
  <si>
    <t>・退院・退所時連携加算【要支援と短期利用は除く】</t>
    <rPh sb="1" eb="3">
      <t>タイイン</t>
    </rPh>
    <rPh sb="4" eb="6">
      <t>タイショ</t>
    </rPh>
    <rPh sb="6" eb="7">
      <t>ジ</t>
    </rPh>
    <rPh sb="7" eb="9">
      <t>レンケイ</t>
    </rPh>
    <rPh sb="9" eb="11">
      <t>カサン</t>
    </rPh>
    <phoneticPr fontId="2"/>
  </si>
  <si>
    <t>・ＡＤＬ維持等加算（Ⅰ）【要支援と短期利用は除く】</t>
    <rPh sb="4" eb="6">
      <t>イジ</t>
    </rPh>
    <rPh sb="6" eb="7">
      <t>トウ</t>
    </rPh>
    <rPh sb="7" eb="9">
      <t>カサン</t>
    </rPh>
    <phoneticPr fontId="2"/>
  </si>
  <si>
    <t>・ＡＤＬ維持等加算（Ⅱ）【要支援と短期利用は除く】</t>
    <rPh sb="4" eb="6">
      <t>イジ</t>
    </rPh>
    <rPh sb="6" eb="7">
      <t>トウ</t>
    </rPh>
    <rPh sb="7" eb="9">
      <t>カサン</t>
    </rPh>
    <phoneticPr fontId="2"/>
  </si>
  <si>
    <r>
      <rPr>
        <sz val="10"/>
        <rFont val="ＭＳ 明朝"/>
        <family val="1"/>
        <charset val="128"/>
      </rPr>
      <t>看取り介護加算（Ⅰ）</t>
    </r>
    <r>
      <rPr>
        <sz val="9"/>
        <rFont val="ＭＳ 明朝"/>
        <family val="1"/>
        <charset val="128"/>
      </rPr>
      <t xml:space="preserve">
</t>
    </r>
    <r>
      <rPr>
        <sz val="8"/>
        <rFont val="ＭＳ 明朝"/>
        <family val="1"/>
        <charset val="128"/>
      </rPr>
      <t>（死亡日以前31日以上45日以下）</t>
    </r>
    <rPh sb="0" eb="2">
      <t>ミト</t>
    </rPh>
    <rPh sb="3" eb="5">
      <t>カイゴ</t>
    </rPh>
    <rPh sb="5" eb="7">
      <t>カサン</t>
    </rPh>
    <rPh sb="12" eb="14">
      <t>シボウ</t>
    </rPh>
    <rPh sb="14" eb="15">
      <t>ビ</t>
    </rPh>
    <rPh sb="15" eb="17">
      <t>イゼン</t>
    </rPh>
    <rPh sb="20" eb="22">
      <t>イジョウ</t>
    </rPh>
    <rPh sb="25" eb="27">
      <t>イカ</t>
    </rPh>
    <phoneticPr fontId="2"/>
  </si>
  <si>
    <r>
      <rPr>
        <sz val="10"/>
        <rFont val="ＭＳ 明朝"/>
        <family val="1"/>
        <charset val="128"/>
      </rPr>
      <t>看取り介護加算（Ⅰ）</t>
    </r>
    <r>
      <rPr>
        <sz val="9"/>
        <rFont val="ＭＳ 明朝"/>
        <family val="1"/>
        <charset val="128"/>
      </rPr>
      <t xml:space="preserve">
</t>
    </r>
    <r>
      <rPr>
        <sz val="8"/>
        <rFont val="ＭＳ 明朝"/>
        <family val="1"/>
        <charset val="128"/>
      </rPr>
      <t>（死亡日以前4日以上30日以下）</t>
    </r>
    <rPh sb="0" eb="2">
      <t>ミト</t>
    </rPh>
    <rPh sb="3" eb="5">
      <t>カイゴ</t>
    </rPh>
    <rPh sb="5" eb="7">
      <t>カサン</t>
    </rPh>
    <rPh sb="12" eb="14">
      <t>シボウ</t>
    </rPh>
    <rPh sb="14" eb="15">
      <t>ビ</t>
    </rPh>
    <rPh sb="15" eb="17">
      <t>イゼン</t>
    </rPh>
    <rPh sb="19" eb="21">
      <t>イジョウ</t>
    </rPh>
    <rPh sb="24" eb="26">
      <t>イカ</t>
    </rPh>
    <phoneticPr fontId="2"/>
  </si>
  <si>
    <r>
      <t xml:space="preserve">看取り介護加算（Ⅰ）
</t>
    </r>
    <r>
      <rPr>
        <sz val="9"/>
        <rFont val="ＭＳ 明朝"/>
        <family val="1"/>
        <charset val="128"/>
      </rPr>
      <t>（死亡日以前2日又は3日）</t>
    </r>
    <rPh sb="0" eb="2">
      <t>ミト</t>
    </rPh>
    <rPh sb="3" eb="5">
      <t>カイゴ</t>
    </rPh>
    <rPh sb="5" eb="7">
      <t>カサン</t>
    </rPh>
    <rPh sb="12" eb="14">
      <t>シボウ</t>
    </rPh>
    <rPh sb="14" eb="15">
      <t>ビ</t>
    </rPh>
    <rPh sb="15" eb="17">
      <t>イゼン</t>
    </rPh>
    <rPh sb="18" eb="19">
      <t>ニチ</t>
    </rPh>
    <rPh sb="19" eb="20">
      <t>マタ</t>
    </rPh>
    <rPh sb="22" eb="23">
      <t>ニチ</t>
    </rPh>
    <phoneticPr fontId="2"/>
  </si>
  <si>
    <r>
      <rPr>
        <sz val="10"/>
        <rFont val="ＭＳ 明朝"/>
        <family val="1"/>
        <charset val="128"/>
      </rPr>
      <t>看取り介護加算（Ⅱ）</t>
    </r>
    <r>
      <rPr>
        <sz val="9"/>
        <rFont val="ＭＳ 明朝"/>
        <family val="1"/>
        <charset val="128"/>
      </rPr>
      <t xml:space="preserve">
</t>
    </r>
    <r>
      <rPr>
        <sz val="8"/>
        <rFont val="ＭＳ 明朝"/>
        <family val="1"/>
        <charset val="128"/>
      </rPr>
      <t>（死亡日以前31日以上45日以下）</t>
    </r>
    <rPh sb="0" eb="2">
      <t>ミト</t>
    </rPh>
    <rPh sb="3" eb="5">
      <t>カイゴ</t>
    </rPh>
    <rPh sb="5" eb="7">
      <t>カサン</t>
    </rPh>
    <rPh sb="12" eb="14">
      <t>シボウ</t>
    </rPh>
    <rPh sb="14" eb="15">
      <t>ビ</t>
    </rPh>
    <rPh sb="15" eb="17">
      <t>イゼン</t>
    </rPh>
    <rPh sb="20" eb="22">
      <t>イジョウ</t>
    </rPh>
    <rPh sb="25" eb="27">
      <t>イカ</t>
    </rPh>
    <phoneticPr fontId="2"/>
  </si>
  <si>
    <r>
      <rPr>
        <sz val="10"/>
        <rFont val="ＭＳ 明朝"/>
        <family val="1"/>
        <charset val="128"/>
      </rPr>
      <t>看取り介護加算（Ⅱ）</t>
    </r>
    <r>
      <rPr>
        <sz val="9"/>
        <rFont val="ＭＳ 明朝"/>
        <family val="1"/>
        <charset val="128"/>
      </rPr>
      <t xml:space="preserve">
</t>
    </r>
    <r>
      <rPr>
        <sz val="8"/>
        <rFont val="ＭＳ 明朝"/>
        <family val="1"/>
        <charset val="128"/>
      </rPr>
      <t>（死亡日以前4日以上30日以下）</t>
    </r>
    <rPh sb="0" eb="2">
      <t>ミト</t>
    </rPh>
    <rPh sb="3" eb="5">
      <t>カイゴ</t>
    </rPh>
    <rPh sb="5" eb="7">
      <t>カサン</t>
    </rPh>
    <rPh sb="12" eb="14">
      <t>シボウ</t>
    </rPh>
    <rPh sb="14" eb="15">
      <t>ビ</t>
    </rPh>
    <rPh sb="15" eb="17">
      <t>イゼン</t>
    </rPh>
    <rPh sb="19" eb="21">
      <t>イジョウ</t>
    </rPh>
    <rPh sb="24" eb="26">
      <t>イカ</t>
    </rPh>
    <phoneticPr fontId="2"/>
  </si>
  <si>
    <r>
      <t xml:space="preserve">看取り介護加算（Ⅱ）
</t>
    </r>
    <r>
      <rPr>
        <sz val="9"/>
        <rFont val="ＭＳ 明朝"/>
        <family val="1"/>
        <charset val="128"/>
      </rPr>
      <t>（死亡日以前2日又は3日）</t>
    </r>
    <rPh sb="0" eb="2">
      <t>ミト</t>
    </rPh>
    <rPh sb="3" eb="5">
      <t>カイゴ</t>
    </rPh>
    <rPh sb="5" eb="7">
      <t>カサン</t>
    </rPh>
    <rPh sb="12" eb="14">
      <t>シボウ</t>
    </rPh>
    <rPh sb="14" eb="15">
      <t>ビ</t>
    </rPh>
    <rPh sb="15" eb="17">
      <t>イゼン</t>
    </rPh>
    <rPh sb="18" eb="19">
      <t>ニチ</t>
    </rPh>
    <rPh sb="19" eb="20">
      <t>マタ</t>
    </rPh>
    <rPh sb="22" eb="23">
      <t>ニチ</t>
    </rPh>
    <phoneticPr fontId="2"/>
  </si>
  <si>
    <r>
      <t>備考　○介護保険費用１割、２割又は３割の利用者負担（利用者の所得等に応じて負担割合が変わ
　　　　る。）
　　　　※介護予防・地域密着型の場合を含む。詳細は別添３及び４のとおりです。
　　　</t>
    </r>
    <r>
      <rPr>
        <sz val="11"/>
        <color indexed="10"/>
        <rFont val="ＭＳ 明朝"/>
        <family val="1"/>
        <charset val="128"/>
      </rPr>
      <t>○居室にテレビを設置した場合は、入居者による放送受信契約の手続きが必要となります。</t>
    </r>
    <r>
      <rPr>
        <sz val="11"/>
        <rFont val="ＭＳ 明朝"/>
        <family val="1"/>
        <charset val="128"/>
      </rPr>
      <t xml:space="preserve">
　</t>
    </r>
    <r>
      <rPr>
        <sz val="10"/>
        <rFont val="ＭＳ 明朝"/>
        <family val="1"/>
        <charset val="128"/>
      </rPr>
      <t>　　</t>
    </r>
    <rPh sb="0" eb="2">
      <t>ビコウ</t>
    </rPh>
    <rPh sb="14" eb="15">
      <t>ワリ</t>
    </rPh>
    <rPh sb="58" eb="60">
      <t>カイゴ</t>
    </rPh>
    <rPh sb="60" eb="62">
      <t>ヨボウ</t>
    </rPh>
    <rPh sb="63" eb="65">
      <t>チイキ</t>
    </rPh>
    <rPh sb="65" eb="68">
      <t>ミッチャクガタ</t>
    </rPh>
    <rPh sb="69" eb="71">
      <t>バアイ</t>
    </rPh>
    <rPh sb="72" eb="73">
      <t>フク</t>
    </rPh>
    <rPh sb="75" eb="77">
      <t>ショウサイ</t>
    </rPh>
    <rPh sb="78" eb="80">
      <t>ベッテン</t>
    </rPh>
    <rPh sb="81" eb="82">
      <t>オヨ</t>
    </rPh>
    <rPh sb="96" eb="98">
      <t>キョシツ</t>
    </rPh>
    <rPh sb="103" eb="105">
      <t>セッチ</t>
    </rPh>
    <rPh sb="107" eb="109">
      <t>バアイ</t>
    </rPh>
    <rPh sb="111" eb="114">
      <t>ニュウキョシャ</t>
    </rPh>
    <rPh sb="117" eb="119">
      <t>ホウソウ</t>
    </rPh>
    <rPh sb="119" eb="121">
      <t>ジュシン</t>
    </rPh>
    <rPh sb="121" eb="123">
      <t>ケイヤク</t>
    </rPh>
    <rPh sb="124" eb="126">
      <t>テツヅ</t>
    </rPh>
    <rPh sb="128" eb="130">
      <t>ヒツヨウ</t>
    </rPh>
    <phoneticPr fontId="2"/>
  </si>
  <si>
    <t>門真市保健福祉部高齢福祉課総務グループ</t>
    <rPh sb="0" eb="3">
      <t>カドマシ</t>
    </rPh>
    <rPh sb="3" eb="13">
      <t>ホケンフクシブコウレイフクシカ</t>
    </rPh>
    <rPh sb="13" eb="15">
      <t>ソウム</t>
    </rPh>
    <phoneticPr fontId="2"/>
  </si>
  <si>
    <t>門真市保健福祉部高齢福祉課高齢介護グループ</t>
    <rPh sb="0" eb="3">
      <t>カドマシ</t>
    </rPh>
    <rPh sb="3" eb="5">
      <t>ホケン</t>
    </rPh>
    <rPh sb="5" eb="7">
      <t>フクシ</t>
    </rPh>
    <rPh sb="7" eb="8">
      <t>ブ</t>
    </rPh>
    <rPh sb="8" eb="10">
      <t>コウレイ</t>
    </rPh>
    <rPh sb="10" eb="12">
      <t>フクシ</t>
    </rPh>
    <rPh sb="12" eb="13">
      <t>カ</t>
    </rPh>
    <rPh sb="13" eb="15">
      <t>コウレイ</t>
    </rPh>
    <rPh sb="15" eb="17">
      <t>カイゴ</t>
    </rPh>
    <phoneticPr fontId="2"/>
  </si>
  <si>
    <t>土日祝祭日年末年始（12月29日～１月３日）</t>
    <rPh sb="0" eb="2">
      <t>ドニチ</t>
    </rPh>
    <rPh sb="2" eb="5">
      <t>シュクサイジツ</t>
    </rPh>
    <rPh sb="5" eb="7">
      <t>ネンマツ</t>
    </rPh>
    <rPh sb="7" eb="9">
      <t>ネンシ</t>
    </rPh>
    <rPh sb="12" eb="13">
      <t>ガツ</t>
    </rPh>
    <rPh sb="15" eb="16">
      <t>ニチ</t>
    </rPh>
    <rPh sb="18" eb="19">
      <t>ガツ</t>
    </rPh>
    <rPh sb="20" eb="21">
      <t>ニチ</t>
    </rPh>
    <phoneticPr fontId="2"/>
  </si>
  <si>
    <t>門真市保健福祉部高齢福祉課総務グループ</t>
    <rPh sb="0" eb="3">
      <t>カドマシ</t>
    </rPh>
    <rPh sb="3" eb="5">
      <t>ホケン</t>
    </rPh>
    <rPh sb="5" eb="7">
      <t>フクシ</t>
    </rPh>
    <rPh sb="7" eb="8">
      <t>ブ</t>
    </rPh>
    <rPh sb="8" eb="10">
      <t>コウレイ</t>
    </rPh>
    <rPh sb="10" eb="12">
      <t>フクシ</t>
    </rPh>
    <rPh sb="12" eb="13">
      <t>カ</t>
    </rPh>
    <rPh sb="13" eb="15">
      <t>ソウム</t>
    </rPh>
    <phoneticPr fontId="2"/>
  </si>
  <si>
    <t>06-6902-6176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</si>
</sst>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6" formatCode="&quot;¥&quot;#,##0;[Red]&quot;¥&quot;\-#,##0"/>
    <numFmt numFmtId="176" formatCode="&quot;その他場合：&quot;############"/>
    <numFmt numFmtId="177" formatCode="##&quot;分&quot;"/>
    <numFmt numFmtId="178" formatCode="##0&quot;歳&quot;"/>
    <numFmt numFmtId="179" formatCode="#,##0&quot;円&quot;"/>
    <numFmt numFmtId="180" formatCode="#,##0&quot;か&quot;&quot;月&quot;"/>
    <numFmt numFmtId="181" formatCode="#,##0&quot;人&quot;"/>
    <numFmt numFmtId="182" formatCode="#,##0_ "/>
    <numFmt numFmtId="183" formatCode="&quot;職名／氏名&quot;######"/>
    <numFmt numFmtId="184" formatCode="#,##0&quot;階&quot;"/>
    <numFmt numFmtId="185" formatCode="0_);[Red]\(0\)"/>
    <numFmt numFmtId="186" formatCode="#,##0.0_);[Red]\(#,##0.0\)"/>
    <numFmt numFmtId="187" formatCode="#,##0.0_ "/>
    <numFmt numFmtId="188" formatCode="0.0_ "/>
    <numFmt numFmtId="189" formatCode="##.##&quot;円&quot;"/>
    <numFmt numFmtId="190" formatCode="@&quot;日あたり（円）&quot;"/>
    <numFmt numFmtId="191" formatCode="#,##0.0&quot;㎡&quot;"/>
    <numFmt numFmtId="192" formatCode="\(#,##0&quot;室&quot;\)"/>
    <numFmt numFmtId="193" formatCode="#,##0&quot;室&quot;"/>
    <numFmt numFmtId="194" formatCode="#,###&quot;円&quot;"/>
    <numFmt numFmtId="195" formatCode="0_ "/>
    <numFmt numFmtId="196" formatCode="#,###&quot;単位/日&quot;"/>
    <numFmt numFmtId="197" formatCode="#,###&quot;単位/月&quot;"/>
    <numFmt numFmtId="198" formatCode="#,###&quot;単位/回&quot;"/>
    <numFmt numFmtId="199" formatCode="0.0%"/>
    <numFmt numFmtId="200" formatCode="\(&quot;最&quot;&quot;大&quot;#,###&quot;円&quot;\)"/>
    <numFmt numFmtId="201" formatCode="\(&quot;最&quot;&quot;大&quot;#,###&quot;単位/円&quot;\)"/>
  </numFmts>
  <fonts count="39">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1"/>
      <name val="ＭＳ 明朝"/>
      <family val="1"/>
      <charset val="128"/>
    </font>
    <font>
      <sz val="12"/>
      <name val="ＭＳ 明朝"/>
      <family val="1"/>
      <charset val="128"/>
    </font>
    <font>
      <u/>
      <sz val="11"/>
      <name val="ＭＳ 明朝"/>
      <family val="1"/>
      <charset val="128"/>
    </font>
    <font>
      <b/>
      <sz val="11"/>
      <name val="ＭＳ Ｐゴシック"/>
      <family val="3"/>
      <charset val="128"/>
    </font>
    <font>
      <sz val="9"/>
      <name val="ＭＳ 明朝"/>
      <family val="1"/>
      <charset val="128"/>
    </font>
    <font>
      <sz val="10"/>
      <name val="ＭＳ 明朝"/>
      <family val="1"/>
      <charset val="128"/>
    </font>
    <font>
      <sz val="9"/>
      <name val="ＭＳ Ｐゴシック"/>
      <family val="3"/>
      <charset val="128"/>
    </font>
    <font>
      <sz val="10"/>
      <name val="ＭＳ Ｐゴシック"/>
      <family val="3"/>
      <charset val="128"/>
    </font>
    <font>
      <b/>
      <sz val="11"/>
      <name val="ＭＳ 明朝"/>
      <family val="1"/>
      <charset val="128"/>
    </font>
    <font>
      <u/>
      <sz val="9"/>
      <color indexed="81"/>
      <name val="ＭＳ Ｐゴシック"/>
      <family val="3"/>
      <charset val="128"/>
    </font>
    <font>
      <sz val="8"/>
      <name val="ＭＳ 明朝"/>
      <family val="1"/>
      <charset val="128"/>
    </font>
    <font>
      <sz val="12"/>
      <name val="ＭＳ Ｐゴシック"/>
      <family val="3"/>
      <charset val="128"/>
    </font>
    <font>
      <b/>
      <sz val="12"/>
      <name val="ＭＳ Ｐゴシック"/>
      <family val="3"/>
      <charset val="128"/>
    </font>
    <font>
      <u/>
      <sz val="11"/>
      <name val="ＭＳ Ｐゴシック"/>
      <family val="3"/>
      <charset val="128"/>
    </font>
    <font>
      <sz val="9"/>
      <color indexed="81"/>
      <name val="MS P ゴシック"/>
      <family val="3"/>
      <charset val="128"/>
    </font>
    <font>
      <sz val="9"/>
      <color indexed="10"/>
      <name val="ＭＳ Ｐゴシック"/>
      <family val="3"/>
      <charset val="128"/>
    </font>
    <font>
      <sz val="8"/>
      <name val="ＭＳ Ｐゴシック"/>
      <family val="3"/>
      <charset val="128"/>
    </font>
    <font>
      <b/>
      <sz val="10"/>
      <name val="ＭＳ Ｐゴシック"/>
      <family val="3"/>
      <charset val="128"/>
    </font>
    <font>
      <b/>
      <sz val="11"/>
      <color indexed="10"/>
      <name val="ＭＳ Ｐゴシック"/>
      <family val="3"/>
      <charset val="128"/>
    </font>
    <font>
      <u/>
      <sz val="11"/>
      <color theme="10"/>
      <name val="ＭＳ Ｐゴシック"/>
      <family val="3"/>
      <charset val="128"/>
    </font>
    <font>
      <sz val="11"/>
      <color theme="1"/>
      <name val="ＭＳ 明朝"/>
      <family val="1"/>
      <charset val="128"/>
    </font>
    <font>
      <sz val="11"/>
      <color theme="1"/>
      <name val="ＭＳ Ｐゴシック"/>
      <family val="3"/>
      <charset val="128"/>
    </font>
    <font>
      <b/>
      <sz val="11"/>
      <color theme="1"/>
      <name val="ＭＳ Ｐゴシック"/>
      <family val="3"/>
      <charset val="128"/>
    </font>
    <font>
      <sz val="12"/>
      <color theme="1"/>
      <name val="ＭＳ 明朝"/>
      <family val="1"/>
      <charset val="128"/>
    </font>
    <font>
      <u/>
      <sz val="11"/>
      <color theme="1"/>
      <name val="ＭＳ 明朝"/>
      <family val="1"/>
      <charset val="128"/>
    </font>
    <font>
      <sz val="11"/>
      <color rgb="FFFF0000"/>
      <name val="ＭＳ 明朝"/>
      <family val="1"/>
      <charset val="128"/>
    </font>
    <font>
      <b/>
      <sz val="12"/>
      <color theme="1"/>
      <name val="ＭＳ 明朝"/>
      <family val="1"/>
      <charset val="128"/>
    </font>
    <font>
      <b/>
      <sz val="11"/>
      <name val="ＭＳ Ｐゴシック"/>
      <family val="3"/>
      <charset val="128"/>
      <scheme val="major"/>
    </font>
    <font>
      <sz val="11"/>
      <name val="ＭＳ Ｐゴシック"/>
      <family val="3"/>
      <charset val="128"/>
      <scheme val="major"/>
    </font>
    <font>
      <b/>
      <sz val="12"/>
      <name val="ＭＳ Ｐゴシック"/>
      <family val="3"/>
      <charset val="128"/>
      <scheme val="major"/>
    </font>
    <font>
      <b/>
      <sz val="11"/>
      <color theme="1"/>
      <name val="ＭＳ 明朝"/>
      <family val="1"/>
      <charset val="128"/>
    </font>
    <font>
      <sz val="9"/>
      <color theme="1"/>
      <name val="ＭＳ Ｐゴシック"/>
      <family val="3"/>
      <charset val="128"/>
    </font>
    <font>
      <sz val="10"/>
      <color theme="1"/>
      <name val="ＭＳ 明朝"/>
      <family val="1"/>
      <charset val="128"/>
    </font>
    <font>
      <sz val="11"/>
      <color indexed="10"/>
      <name val="ＭＳ 明朝"/>
      <family val="1"/>
      <charset val="128"/>
    </font>
  </fonts>
  <fills count="12">
    <fill>
      <patternFill patternType="none"/>
    </fill>
    <fill>
      <patternFill patternType="gray125"/>
    </fill>
    <fill>
      <patternFill patternType="solid">
        <fgColor rgb="FFD6FEDB"/>
        <bgColor indexed="64"/>
      </patternFill>
    </fill>
    <fill>
      <patternFill patternType="solid">
        <fgColor rgb="FFFFFFCC"/>
        <bgColor indexed="64"/>
      </patternFill>
    </fill>
    <fill>
      <patternFill patternType="solid">
        <fgColor rgb="FFFFCCFF"/>
        <bgColor indexed="64"/>
      </patternFill>
    </fill>
    <fill>
      <patternFill patternType="solid">
        <fgColor rgb="FFFFC00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CCFFCC"/>
        <bgColor indexed="64"/>
      </patternFill>
    </fill>
  </fills>
  <borders count="97">
    <border>
      <left/>
      <right/>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style="dashed">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dashed">
        <color indexed="64"/>
      </top>
      <bottom style="dashed">
        <color indexed="64"/>
      </bottom>
      <diagonal/>
    </border>
    <border>
      <left style="thick">
        <color indexed="64"/>
      </left>
      <right style="thin">
        <color indexed="64"/>
      </right>
      <top style="thin">
        <color indexed="64"/>
      </top>
      <bottom style="thin">
        <color indexed="64"/>
      </bottom>
      <diagonal/>
    </border>
  </borders>
  <cellStyleXfs count="4">
    <xf numFmtId="0" fontId="0" fillId="0" borderId="0">
      <alignment vertical="center"/>
    </xf>
    <xf numFmtId="0" fontId="24" fillId="0" borderId="0" applyNumberForma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1458">
    <xf numFmtId="0" fontId="0" fillId="0" borderId="0" xfId="0">
      <alignment vertical="center"/>
    </xf>
    <xf numFmtId="0" fontId="5" fillId="0" borderId="0" xfId="0" applyFont="1" applyFill="1" applyAlignment="1">
      <alignment horizontal="left" vertical="center"/>
    </xf>
    <xf numFmtId="49" fontId="5" fillId="0" borderId="0" xfId="0" applyNumberFormat="1" applyFont="1" applyFill="1">
      <alignment vertical="center"/>
    </xf>
    <xf numFmtId="0" fontId="5" fillId="0" borderId="0" xfId="0" applyFont="1" applyFill="1">
      <alignment vertical="center"/>
    </xf>
    <xf numFmtId="0" fontId="5" fillId="0" borderId="0" xfId="0" applyFont="1" applyFill="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0" fillId="0" borderId="0" xfId="0" applyFont="1" applyFill="1" applyAlignment="1">
      <alignment vertical="center"/>
    </xf>
    <xf numFmtId="49" fontId="5" fillId="0" borderId="0" xfId="0" applyNumberFormat="1" applyFont="1" applyFill="1" applyAlignment="1">
      <alignment vertical="center"/>
    </xf>
    <xf numFmtId="49" fontId="8" fillId="0" borderId="0" xfId="0" applyNumberFormat="1" applyFont="1" applyAlignment="1">
      <alignment horizontal="left" vertical="center"/>
    </xf>
    <xf numFmtId="49" fontId="0" fillId="0" borderId="0" xfId="0" applyNumberFormat="1" applyFont="1">
      <alignment vertical="center"/>
    </xf>
    <xf numFmtId="0" fontId="0" fillId="0" borderId="0" xfId="0" applyFont="1">
      <alignment vertical="center"/>
    </xf>
    <xf numFmtId="0" fontId="8" fillId="0" borderId="1" xfId="0" applyFont="1" applyBorder="1" applyAlignment="1">
      <alignment vertical="center"/>
    </xf>
    <xf numFmtId="49" fontId="0" fillId="0" borderId="2" xfId="0" applyNumberFormat="1" applyFont="1" applyFill="1" applyBorder="1" applyAlignment="1">
      <alignment vertical="center"/>
    </xf>
    <xf numFmtId="49" fontId="0" fillId="0" borderId="3" xfId="0" applyNumberFormat="1" applyFont="1" applyFill="1" applyBorder="1" applyAlignment="1">
      <alignment vertical="center"/>
    </xf>
    <xf numFmtId="49" fontId="0" fillId="0" borderId="4" xfId="0" applyNumberFormat="1" applyFont="1" applyFill="1" applyBorder="1" applyAlignment="1">
      <alignment vertical="center"/>
    </xf>
    <xf numFmtId="49" fontId="0" fillId="0" borderId="5" xfId="0" applyNumberFormat="1" applyFont="1" applyFill="1" applyBorder="1" applyAlignment="1">
      <alignment vertical="center"/>
    </xf>
    <xf numFmtId="49" fontId="5" fillId="2" borderId="6" xfId="0" applyNumberFormat="1" applyFont="1" applyFill="1" applyBorder="1" applyAlignment="1">
      <alignment vertical="center"/>
    </xf>
    <xf numFmtId="49" fontId="5" fillId="3" borderId="7" xfId="0" applyNumberFormat="1" applyFont="1" applyFill="1" applyBorder="1" applyAlignment="1">
      <alignment horizontal="left" vertical="center"/>
    </xf>
    <xf numFmtId="49" fontId="0" fillId="0" borderId="0" xfId="0" applyNumberFormat="1" applyFont="1" applyFill="1">
      <alignment vertical="center"/>
    </xf>
    <xf numFmtId="0" fontId="0" fillId="0" borderId="0" xfId="0" applyFont="1" applyFill="1">
      <alignment vertical="center"/>
    </xf>
    <xf numFmtId="6" fontId="0" fillId="0" borderId="0" xfId="2" applyFont="1">
      <alignment vertical="center"/>
    </xf>
    <xf numFmtId="49" fontId="5" fillId="3" borderId="8" xfId="0" applyNumberFormat="1" applyFont="1" applyFill="1" applyBorder="1" applyAlignment="1">
      <alignment horizontal="left" vertical="center"/>
    </xf>
    <xf numFmtId="0" fontId="11" fillId="4" borderId="0" xfId="0" applyFont="1" applyFill="1" applyAlignment="1">
      <alignment horizontal="right" vertical="center"/>
    </xf>
    <xf numFmtId="0" fontId="11" fillId="4" borderId="0" xfId="0" applyFont="1" applyFill="1">
      <alignment vertical="center"/>
    </xf>
    <xf numFmtId="0" fontId="11" fillId="0" borderId="0" xfId="0" applyFont="1" applyFill="1" applyAlignment="1">
      <alignment horizontal="right" vertical="center"/>
    </xf>
    <xf numFmtId="4" fontId="11" fillId="0" borderId="0" xfId="0" applyNumberFormat="1" applyFont="1" applyFill="1">
      <alignment vertical="center"/>
    </xf>
    <xf numFmtId="0" fontId="12" fillId="4" borderId="0" xfId="0" applyFont="1" applyFill="1">
      <alignment vertical="center"/>
    </xf>
    <xf numFmtId="0" fontId="11" fillId="0" borderId="0" xfId="0" applyFont="1">
      <alignment vertical="center"/>
    </xf>
    <xf numFmtId="49" fontId="0" fillId="0" borderId="0" xfId="0" applyNumberFormat="1" applyFont="1" applyAlignment="1">
      <alignment horizontal="left" vertical="top" wrapText="1"/>
    </xf>
    <xf numFmtId="49" fontId="5" fillId="3" borderId="6" xfId="0" applyNumberFormat="1" applyFont="1" applyFill="1" applyBorder="1" applyAlignment="1">
      <alignment vertical="center"/>
    </xf>
    <xf numFmtId="49" fontId="6" fillId="0" borderId="9" xfId="0" applyNumberFormat="1" applyFont="1" applyFill="1" applyBorder="1" applyAlignment="1">
      <alignment horizontal="right" vertical="center"/>
    </xf>
    <xf numFmtId="49" fontId="5" fillId="0" borderId="9" xfId="0" applyNumberFormat="1" applyFont="1" applyFill="1" applyBorder="1" applyAlignment="1">
      <alignment vertical="center"/>
    </xf>
    <xf numFmtId="49" fontId="5" fillId="0" borderId="10" xfId="0" applyNumberFormat="1" applyFont="1" applyFill="1" applyBorder="1" applyAlignment="1">
      <alignment vertical="center"/>
    </xf>
    <xf numFmtId="0" fontId="8" fillId="0" borderId="1" xfId="0" applyFont="1" applyFill="1" applyBorder="1" applyAlignment="1">
      <alignment vertical="center"/>
    </xf>
    <xf numFmtId="0" fontId="5" fillId="4" borderId="0" xfId="0" applyFont="1" applyFill="1" applyBorder="1" applyAlignment="1">
      <alignment horizontal="center" vertical="center"/>
    </xf>
    <xf numFmtId="49" fontId="10" fillId="4" borderId="11" xfId="0" applyNumberFormat="1" applyFont="1" applyFill="1" applyBorder="1" applyAlignment="1">
      <alignment horizontal="center" vertical="center" shrinkToFit="1"/>
    </xf>
    <xf numFmtId="179" fontId="10" fillId="4" borderId="11" xfId="0" applyNumberFormat="1" applyFont="1" applyFill="1" applyBorder="1" applyAlignment="1">
      <alignment horizontal="center" vertical="center"/>
    </xf>
    <xf numFmtId="0" fontId="10" fillId="4" borderId="11" xfId="0" applyFont="1" applyFill="1" applyBorder="1" applyAlignment="1">
      <alignment horizontal="center" vertical="center" shrinkToFit="1"/>
    </xf>
    <xf numFmtId="3" fontId="5" fillId="4" borderId="11" xfId="0" applyNumberFormat="1" applyFont="1" applyFill="1" applyBorder="1" applyAlignment="1">
      <alignment horizontal="right" vertical="center"/>
    </xf>
    <xf numFmtId="49" fontId="5" fillId="4" borderId="12" xfId="0" applyNumberFormat="1" applyFont="1" applyFill="1" applyBorder="1" applyAlignment="1">
      <alignment vertical="center" shrinkToFit="1"/>
    </xf>
    <xf numFmtId="49" fontId="10" fillId="4" borderId="12" xfId="0" applyNumberFormat="1" applyFont="1" applyFill="1" applyBorder="1" applyAlignment="1">
      <alignment horizontal="center" vertical="center"/>
    </xf>
    <xf numFmtId="49" fontId="10" fillId="4" borderId="11" xfId="0" applyNumberFormat="1" applyFont="1" applyFill="1" applyBorder="1" applyAlignment="1">
      <alignment vertical="center" shrinkToFit="1"/>
    </xf>
    <xf numFmtId="3" fontId="5" fillId="4" borderId="11" xfId="0" applyNumberFormat="1" applyFont="1" applyFill="1" applyBorder="1" applyAlignment="1">
      <alignment horizontal="center" vertical="center"/>
    </xf>
    <xf numFmtId="49" fontId="10" fillId="4" borderId="11" xfId="0" applyNumberFormat="1" applyFont="1" applyFill="1" applyBorder="1" applyAlignment="1">
      <alignment horizontal="center" vertical="center"/>
    </xf>
    <xf numFmtId="0" fontId="5" fillId="4" borderId="13" xfId="0" applyFont="1" applyFill="1" applyBorder="1" applyAlignment="1">
      <alignment horizontal="left" vertical="center"/>
    </xf>
    <xf numFmtId="0" fontId="5" fillId="4" borderId="6" xfId="0" applyFont="1" applyFill="1" applyBorder="1" applyAlignment="1">
      <alignment horizontal="left" vertical="center"/>
    </xf>
    <xf numFmtId="0" fontId="5" fillId="3" borderId="14" xfId="0" applyFont="1" applyFill="1" applyBorder="1" applyAlignment="1">
      <alignment horizontal="left" vertical="center"/>
    </xf>
    <xf numFmtId="0" fontId="5" fillId="0" borderId="11" xfId="0" applyFont="1" applyFill="1" applyBorder="1" applyAlignment="1">
      <alignment horizontal="left" vertical="center"/>
    </xf>
    <xf numFmtId="0" fontId="5" fillId="0" borderId="15" xfId="0" applyFont="1" applyFill="1" applyBorder="1" applyAlignment="1">
      <alignment horizontal="lef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5" fillId="2" borderId="11" xfId="0" applyFont="1" applyFill="1" applyBorder="1" applyAlignment="1">
      <alignment horizontal="left" vertical="center"/>
    </xf>
    <xf numFmtId="0" fontId="5" fillId="3" borderId="11" xfId="0" applyFont="1" applyFill="1" applyBorder="1" applyAlignment="1">
      <alignment horizontal="left" vertical="center"/>
    </xf>
    <xf numFmtId="0" fontId="5" fillId="3" borderId="16"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0"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49" fontId="5" fillId="0" borderId="0" xfId="0" applyNumberFormat="1" applyFont="1" applyAlignment="1">
      <alignment horizontal="left" vertical="center"/>
    </xf>
    <xf numFmtId="0" fontId="5" fillId="0" borderId="0" xfId="0" applyFont="1">
      <alignment vertical="center"/>
    </xf>
    <xf numFmtId="0" fontId="16" fillId="0" borderId="0" xfId="0" applyFont="1" applyAlignment="1">
      <alignment horizontal="center" vertical="center"/>
    </xf>
    <xf numFmtId="0" fontId="5" fillId="0" borderId="0" xfId="0" applyFont="1" applyBorder="1">
      <alignment vertical="center"/>
    </xf>
    <xf numFmtId="0" fontId="17" fillId="0" borderId="0" xfId="0" applyFont="1" applyAlignment="1">
      <alignment horizontal="center" vertical="center"/>
    </xf>
    <xf numFmtId="0" fontId="16" fillId="0" borderId="0" xfId="0" applyFont="1" applyFill="1" applyAlignment="1">
      <alignment vertical="center" wrapText="1"/>
    </xf>
    <xf numFmtId="0" fontId="5" fillId="3" borderId="17" xfId="0" applyFont="1" applyFill="1" applyBorder="1" applyAlignment="1">
      <alignment vertical="center"/>
    </xf>
    <xf numFmtId="0" fontId="5" fillId="0" borderId="15" xfId="0" applyFont="1" applyBorder="1" applyAlignment="1">
      <alignment horizontal="left" vertical="center"/>
    </xf>
    <xf numFmtId="0" fontId="5" fillId="3" borderId="18" xfId="0" applyFont="1" applyFill="1" applyBorder="1" applyAlignment="1">
      <alignment vertical="center"/>
    </xf>
    <xf numFmtId="0" fontId="5" fillId="0" borderId="19" xfId="0" applyFont="1" applyBorder="1" applyAlignment="1">
      <alignment horizontal="left" vertical="center"/>
    </xf>
    <xf numFmtId="0" fontId="0" fillId="0" borderId="0" xfId="0" applyFont="1" applyBorder="1" applyAlignment="1">
      <alignment vertical="center"/>
    </xf>
    <xf numFmtId="0" fontId="0" fillId="0" borderId="0" xfId="0" applyFont="1" applyBorder="1">
      <alignment vertical="center"/>
    </xf>
    <xf numFmtId="0" fontId="0" fillId="0" borderId="0" xfId="0" applyFont="1" applyAlignment="1">
      <alignment vertical="top" wrapText="1"/>
    </xf>
    <xf numFmtId="0" fontId="8" fillId="0" borderId="0" xfId="0" applyFont="1" applyAlignment="1">
      <alignment horizontal="left" vertical="center"/>
    </xf>
    <xf numFmtId="183" fontId="6" fillId="0" borderId="20" xfId="0" applyNumberFormat="1" applyFont="1" applyFill="1" applyBorder="1" applyAlignment="1">
      <alignment horizontal="center" vertical="center"/>
    </xf>
    <xf numFmtId="0" fontId="6" fillId="0" borderId="6" xfId="0" applyFont="1" applyFill="1" applyBorder="1" applyAlignment="1">
      <alignment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18" fillId="0" borderId="6" xfId="1" applyFont="1" applyFill="1" applyBorder="1" applyAlignment="1">
      <alignment vertical="center"/>
    </xf>
    <xf numFmtId="0" fontId="5" fillId="0" borderId="21" xfId="0" applyFont="1" applyBorder="1" applyAlignment="1">
      <alignment vertical="center" wrapText="1"/>
    </xf>
    <xf numFmtId="0" fontId="6" fillId="0" borderId="9" xfId="0" applyFont="1" applyBorder="1" applyAlignment="1">
      <alignment horizontal="center" vertical="center"/>
    </xf>
    <xf numFmtId="0" fontId="5" fillId="0" borderId="21" xfId="0" applyFont="1" applyBorder="1" applyAlignment="1">
      <alignment vertical="center"/>
    </xf>
    <xf numFmtId="0" fontId="5" fillId="0" borderId="0" xfId="0" applyFont="1" applyFill="1" applyBorder="1">
      <alignment vertical="center"/>
    </xf>
    <xf numFmtId="49" fontId="8" fillId="0" borderId="0" xfId="0" applyNumberFormat="1" applyFont="1" applyAlignment="1">
      <alignment vertical="center"/>
    </xf>
    <xf numFmtId="49" fontId="8" fillId="0" borderId="0" xfId="0" applyNumberFormat="1" applyFont="1">
      <alignment vertical="center"/>
    </xf>
    <xf numFmtId="0" fontId="8" fillId="0" borderId="0" xfId="0" applyFont="1" applyAlignment="1">
      <alignment vertical="center"/>
    </xf>
    <xf numFmtId="49" fontId="5" fillId="0" borderId="0" xfId="0" applyNumberFormat="1" applyFont="1">
      <alignment vertical="center"/>
    </xf>
    <xf numFmtId="0" fontId="5" fillId="0" borderId="0" xfId="0" applyFont="1" applyBorder="1" applyAlignment="1">
      <alignment vertical="center"/>
    </xf>
    <xf numFmtId="0" fontId="6" fillId="0" borderId="9" xfId="0" applyFont="1" applyFill="1" applyBorder="1" applyAlignment="1">
      <alignment horizontal="center" vertical="center"/>
    </xf>
    <xf numFmtId="49" fontId="6" fillId="0" borderId="22" xfId="0" applyNumberFormat="1" applyFont="1" applyFill="1" applyBorder="1" applyAlignment="1">
      <alignment horizontal="left" vertical="center"/>
    </xf>
    <xf numFmtId="0" fontId="6" fillId="0" borderId="1" xfId="0" applyFont="1" applyFill="1" applyBorder="1" applyAlignment="1">
      <alignment horizontal="center" vertical="center"/>
    </xf>
    <xf numFmtId="49" fontId="6" fillId="0" borderId="23" xfId="0" applyNumberFormat="1"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49" fontId="6" fillId="0" borderId="0" xfId="0" applyNumberFormat="1" applyFont="1" applyFill="1" applyBorder="1" applyAlignment="1">
      <alignment horizontal="left" vertical="center"/>
    </xf>
    <xf numFmtId="0" fontId="6" fillId="0" borderId="0" xfId="0" applyFont="1" applyFill="1" applyBorder="1" applyAlignment="1">
      <alignment horizontal="center" vertical="center"/>
    </xf>
    <xf numFmtId="49" fontId="6" fillId="0" borderId="0" xfId="0" applyNumberFormat="1" applyFont="1" applyFill="1" applyBorder="1" applyAlignment="1">
      <alignment vertical="center"/>
    </xf>
    <xf numFmtId="0" fontId="6" fillId="4" borderId="0" xfId="0" applyFont="1" applyFill="1" applyBorder="1" applyAlignment="1">
      <alignment horizontal="center" vertical="center"/>
    </xf>
    <xf numFmtId="49" fontId="6" fillId="4" borderId="0" xfId="0" applyNumberFormat="1" applyFont="1" applyFill="1" applyBorder="1" applyAlignment="1">
      <alignment horizontal="left" vertical="center"/>
    </xf>
    <xf numFmtId="0" fontId="5" fillId="4" borderId="5" xfId="0" applyFont="1" applyFill="1" applyBorder="1" applyAlignment="1">
      <alignment horizontal="left" vertical="center"/>
    </xf>
    <xf numFmtId="0" fontId="6" fillId="3" borderId="12" xfId="0" applyFont="1" applyFill="1" applyBorder="1" applyAlignment="1">
      <alignment horizontal="left" vertical="center"/>
    </xf>
    <xf numFmtId="0" fontId="10" fillId="2" borderId="24"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10" fillId="3" borderId="0" xfId="0" applyFont="1" applyFill="1" applyBorder="1" applyAlignment="1">
      <alignment horizontal="left" vertical="center"/>
    </xf>
    <xf numFmtId="0" fontId="5" fillId="0" borderId="4" xfId="0" applyFont="1" applyFill="1" applyBorder="1" applyAlignment="1">
      <alignment horizontal="center" vertical="center"/>
    </xf>
    <xf numFmtId="0" fontId="6" fillId="3" borderId="25" xfId="0" applyFont="1" applyFill="1" applyBorder="1" applyAlignment="1">
      <alignment horizontal="left" vertical="center"/>
    </xf>
    <xf numFmtId="0" fontId="5" fillId="0" borderId="26" xfId="0" applyFont="1" applyFill="1" applyBorder="1" applyAlignment="1">
      <alignment horizontal="left" vertical="center"/>
    </xf>
    <xf numFmtId="0" fontId="5" fillId="0" borderId="27" xfId="0" applyFont="1" applyFill="1" applyBorder="1" applyAlignment="1">
      <alignment horizontal="left" vertical="center"/>
    </xf>
    <xf numFmtId="0" fontId="6" fillId="3" borderId="11" xfId="0" applyFont="1" applyFill="1" applyBorder="1" applyAlignment="1">
      <alignment horizontal="left" vertical="center"/>
    </xf>
    <xf numFmtId="0" fontId="10" fillId="2" borderId="11" xfId="0" applyFont="1" applyFill="1" applyBorder="1" applyAlignment="1">
      <alignment horizontal="left" vertical="center"/>
    </xf>
    <xf numFmtId="0" fontId="10" fillId="0" borderId="10" xfId="0" applyFont="1" applyFill="1" applyBorder="1" applyAlignment="1">
      <alignment horizontal="left" vertical="center"/>
    </xf>
    <xf numFmtId="0" fontId="6" fillId="0" borderId="26" xfId="0" applyFont="1" applyFill="1" applyBorder="1" applyAlignment="1">
      <alignment horizontal="right" vertical="center"/>
    </xf>
    <xf numFmtId="0" fontId="5" fillId="0" borderId="9" xfId="0" applyFont="1" applyFill="1" applyBorder="1" applyAlignment="1">
      <alignment vertical="center"/>
    </xf>
    <xf numFmtId="0" fontId="10" fillId="3" borderId="9" xfId="0" applyFont="1" applyFill="1" applyBorder="1" applyAlignment="1">
      <alignment vertical="center"/>
    </xf>
    <xf numFmtId="0" fontId="6" fillId="0" borderId="9" xfId="0" applyFont="1" applyFill="1" applyBorder="1" applyAlignment="1">
      <alignment horizontal="right" vertical="center"/>
    </xf>
    <xf numFmtId="0" fontId="10" fillId="0" borderId="9" xfId="0" applyFont="1" applyFill="1" applyBorder="1" applyAlignment="1">
      <alignment horizontal="left" vertical="center"/>
    </xf>
    <xf numFmtId="176" fontId="5" fillId="0" borderId="10" xfId="0" applyNumberFormat="1" applyFont="1" applyFill="1" applyBorder="1" applyAlignment="1">
      <alignment vertical="center"/>
    </xf>
    <xf numFmtId="0" fontId="6" fillId="3" borderId="28" xfId="0" applyFont="1" applyFill="1" applyBorder="1" applyAlignment="1">
      <alignment horizontal="left" vertical="center"/>
    </xf>
    <xf numFmtId="0" fontId="5" fillId="0" borderId="9" xfId="0" applyFont="1" applyBorder="1" applyAlignment="1">
      <alignment vertical="center"/>
    </xf>
    <xf numFmtId="0" fontId="5" fillId="3" borderId="29" xfId="0" applyFont="1" applyFill="1" applyBorder="1" applyAlignment="1">
      <alignment horizontal="center" vertical="center"/>
    </xf>
    <xf numFmtId="0" fontId="5" fillId="3" borderId="29" xfId="0" applyFont="1" applyFill="1" applyBorder="1" applyAlignment="1">
      <alignment horizontal="center" vertical="center" wrapText="1"/>
    </xf>
    <xf numFmtId="0" fontId="9" fillId="3" borderId="15" xfId="0" applyFont="1" applyFill="1" applyBorder="1" applyAlignment="1">
      <alignment vertical="center" wrapText="1"/>
    </xf>
    <xf numFmtId="49" fontId="9" fillId="0" borderId="0" xfId="0" applyNumberFormat="1" applyFont="1">
      <alignment vertical="center"/>
    </xf>
    <xf numFmtId="0" fontId="9" fillId="2" borderId="28" xfId="0" applyFont="1" applyFill="1" applyBorder="1" applyAlignment="1">
      <alignment horizontal="left" vertical="center" wrapText="1"/>
    </xf>
    <xf numFmtId="0" fontId="5" fillId="2" borderId="11" xfId="0" applyFont="1" applyFill="1" applyBorder="1" applyAlignment="1">
      <alignment horizontal="center" vertical="center"/>
    </xf>
    <xf numFmtId="191" fontId="6" fillId="0" borderId="11"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5" fillId="0" borderId="15" xfId="0" applyFont="1" applyFill="1" applyBorder="1" applyAlignment="1">
      <alignment vertical="center"/>
    </xf>
    <xf numFmtId="0" fontId="9" fillId="0" borderId="0" xfId="0" applyFont="1">
      <alignment vertical="center"/>
    </xf>
    <xf numFmtId="0" fontId="9" fillId="0" borderId="0" xfId="0" applyFont="1" applyFill="1" applyAlignment="1">
      <alignment vertical="center" wrapText="1"/>
    </xf>
    <xf numFmtId="49" fontId="9" fillId="0" borderId="0" xfId="0" applyNumberFormat="1" applyFont="1" applyBorder="1">
      <alignment vertical="center"/>
    </xf>
    <xf numFmtId="0" fontId="9" fillId="0" borderId="0" xfId="0" applyFont="1" applyBorder="1">
      <alignment vertical="center"/>
    </xf>
    <xf numFmtId="0" fontId="9" fillId="0" borderId="0" xfId="0" applyFont="1" applyFill="1" applyBorder="1" applyAlignment="1">
      <alignment horizontal="left" vertical="top" wrapText="1"/>
    </xf>
    <xf numFmtId="0" fontId="6" fillId="0" borderId="11"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0" borderId="25" xfId="0" applyFont="1" applyFill="1" applyBorder="1" applyAlignment="1">
      <alignment horizontal="left" vertical="center"/>
    </xf>
    <xf numFmtId="0" fontId="5" fillId="0" borderId="10" xfId="0" applyFont="1" applyFill="1" applyBorder="1" applyAlignment="1">
      <alignment vertical="center"/>
    </xf>
    <xf numFmtId="0" fontId="5" fillId="0" borderId="28" xfId="0" applyFont="1" applyFill="1" applyBorder="1" applyAlignment="1">
      <alignment vertical="center"/>
    </xf>
    <xf numFmtId="0" fontId="10" fillId="3" borderId="11" xfId="0" applyFont="1" applyFill="1" applyBorder="1" applyAlignment="1">
      <alignment horizontal="left" vertical="center" wrapText="1"/>
    </xf>
    <xf numFmtId="0" fontId="5" fillId="0" borderId="10" xfId="0" applyFont="1" applyFill="1" applyBorder="1" applyAlignment="1">
      <alignment vertical="center" wrapText="1"/>
    </xf>
    <xf numFmtId="188" fontId="5" fillId="0" borderId="4" xfId="0" applyNumberFormat="1" applyFont="1" applyFill="1" applyBorder="1" applyAlignment="1">
      <alignment horizontal="right" vertical="center"/>
    </xf>
    <xf numFmtId="0" fontId="6" fillId="0" borderId="6" xfId="0" applyFont="1" applyFill="1" applyBorder="1" applyAlignment="1">
      <alignment horizontal="right" vertical="center"/>
    </xf>
    <xf numFmtId="188" fontId="5" fillId="0" borderId="0" xfId="0" applyNumberFormat="1" applyFont="1" applyFill="1" applyBorder="1" applyAlignment="1">
      <alignment horizontal="right" vertical="center"/>
    </xf>
    <xf numFmtId="0" fontId="5" fillId="0" borderId="26" xfId="0" applyFont="1" applyFill="1" applyBorder="1" applyAlignment="1">
      <alignment vertical="center"/>
    </xf>
    <xf numFmtId="0" fontId="5" fillId="0" borderId="21" xfId="0" applyFont="1" applyFill="1" applyBorder="1" applyAlignment="1">
      <alignment horizontal="left" vertical="center"/>
    </xf>
    <xf numFmtId="0" fontId="5" fillId="0" borderId="0" xfId="0" applyFont="1" applyAlignment="1">
      <alignment horizontal="left" vertical="center"/>
    </xf>
    <xf numFmtId="0" fontId="5" fillId="3" borderId="16" xfId="0" applyFont="1" applyFill="1" applyBorder="1" applyAlignment="1">
      <alignment horizontal="left" vertical="center"/>
    </xf>
    <xf numFmtId="0" fontId="10" fillId="0" borderId="9" xfId="0" applyFont="1" applyFill="1" applyBorder="1" applyAlignment="1">
      <alignment vertical="center"/>
    </xf>
    <xf numFmtId="0" fontId="6" fillId="3" borderId="6" xfId="0" applyFont="1" applyFill="1" applyBorder="1" applyAlignment="1">
      <alignment horizontal="left" vertical="center"/>
    </xf>
    <xf numFmtId="0" fontId="5" fillId="2" borderId="10" xfId="0" applyFont="1" applyFill="1" applyBorder="1" applyAlignment="1">
      <alignment horizontal="left" vertical="center"/>
    </xf>
    <xf numFmtId="0" fontId="5" fillId="0" borderId="28" xfId="0" applyFont="1" applyFill="1" applyBorder="1" applyAlignment="1">
      <alignment horizontal="left" vertical="center"/>
    </xf>
    <xf numFmtId="177" fontId="6" fillId="0" borderId="10" xfId="0" applyNumberFormat="1" applyFont="1" applyFill="1" applyBorder="1" applyAlignment="1">
      <alignment horizontal="left" vertical="center"/>
    </xf>
    <xf numFmtId="0" fontId="5" fillId="2" borderId="6" xfId="0" applyFont="1" applyFill="1" applyBorder="1" applyAlignment="1">
      <alignment vertical="center"/>
    </xf>
    <xf numFmtId="0" fontId="5" fillId="2" borderId="28" xfId="0" applyFont="1" applyFill="1" applyBorder="1" applyAlignment="1">
      <alignment vertical="center"/>
    </xf>
    <xf numFmtId="0" fontId="5" fillId="2" borderId="9" xfId="0" applyFont="1" applyFill="1" applyBorder="1" applyAlignment="1">
      <alignment vertical="center"/>
    </xf>
    <xf numFmtId="0" fontId="5" fillId="2" borderId="14" xfId="0" applyFont="1" applyFill="1" applyBorder="1" applyAlignment="1">
      <alignment vertical="center"/>
    </xf>
    <xf numFmtId="0" fontId="5" fillId="2" borderId="30" xfId="0" applyFont="1" applyFill="1" applyBorder="1" applyAlignment="1">
      <alignment vertical="center"/>
    </xf>
    <xf numFmtId="0" fontId="5" fillId="0" borderId="22" xfId="0" applyFont="1" applyFill="1" applyBorder="1" applyAlignment="1">
      <alignment vertical="center"/>
    </xf>
    <xf numFmtId="0" fontId="5" fillId="0" borderId="23" xfId="0" applyFont="1" applyFill="1" applyBorder="1" applyAlignment="1">
      <alignment vertical="center"/>
    </xf>
    <xf numFmtId="49" fontId="8" fillId="0" borderId="0" xfId="0" applyNumberFormat="1" applyFont="1" applyFill="1" applyAlignment="1">
      <alignment horizontal="left" vertical="center"/>
    </xf>
    <xf numFmtId="49" fontId="8" fillId="0" borderId="0" xfId="0" applyNumberFormat="1" applyFont="1" applyFill="1">
      <alignment vertical="center"/>
    </xf>
    <xf numFmtId="0" fontId="5" fillId="3" borderId="11" xfId="0" applyFont="1" applyFill="1" applyBorder="1" applyAlignment="1">
      <alignment vertical="center"/>
    </xf>
    <xf numFmtId="0" fontId="5" fillId="2" borderId="11" xfId="0" applyFont="1" applyFill="1" applyBorder="1" applyAlignment="1">
      <alignment vertical="center"/>
    </xf>
    <xf numFmtId="49" fontId="5" fillId="3" borderId="31" xfId="0" applyNumberFormat="1" applyFont="1" applyFill="1" applyBorder="1" applyAlignment="1">
      <alignment vertical="center"/>
    </xf>
    <xf numFmtId="0" fontId="5" fillId="3" borderId="32" xfId="0" applyFont="1" applyFill="1" applyBorder="1" applyAlignment="1">
      <alignment vertical="center"/>
    </xf>
    <xf numFmtId="0" fontId="5" fillId="4" borderId="20" xfId="0" applyFont="1" applyFill="1" applyBorder="1" applyAlignment="1">
      <alignment vertical="center"/>
    </xf>
    <xf numFmtId="0" fontId="5" fillId="4" borderId="26" xfId="0" applyFont="1" applyFill="1" applyBorder="1">
      <alignment vertical="center"/>
    </xf>
    <xf numFmtId="0" fontId="5" fillId="4" borderId="27" xfId="0" applyFont="1" applyFill="1" applyBorder="1">
      <alignment vertical="center"/>
    </xf>
    <xf numFmtId="0" fontId="5" fillId="4" borderId="6" xfId="0" applyFont="1" applyFill="1" applyBorder="1" applyAlignment="1">
      <alignment vertical="center"/>
    </xf>
    <xf numFmtId="0" fontId="5" fillId="4" borderId="0" xfId="0" applyFont="1" applyFill="1" applyBorder="1">
      <alignment vertical="center"/>
    </xf>
    <xf numFmtId="0" fontId="5" fillId="4" borderId="21" xfId="0" applyFont="1" applyFill="1" applyBorder="1">
      <alignment vertical="center"/>
    </xf>
    <xf numFmtId="0" fontId="5" fillId="4" borderId="9" xfId="0" applyFont="1" applyFill="1" applyBorder="1">
      <alignment vertical="center"/>
    </xf>
    <xf numFmtId="0" fontId="5" fillId="4" borderId="10" xfId="0" applyFont="1" applyFill="1" applyBorder="1">
      <alignment vertical="center"/>
    </xf>
    <xf numFmtId="0" fontId="5" fillId="4" borderId="21" xfId="0" applyFont="1" applyFill="1" applyBorder="1" applyAlignment="1">
      <alignment vertical="center"/>
    </xf>
    <xf numFmtId="0" fontId="6" fillId="4" borderId="1" xfId="0" applyFont="1" applyFill="1" applyBorder="1" applyAlignment="1">
      <alignment vertical="center"/>
    </xf>
    <xf numFmtId="0" fontId="6" fillId="4" borderId="33" xfId="0" applyFont="1" applyFill="1" applyBorder="1" applyAlignment="1">
      <alignment vertical="center"/>
    </xf>
    <xf numFmtId="0" fontId="5" fillId="0" borderId="34" xfId="0" applyFont="1" applyFill="1" applyBorder="1" applyAlignment="1">
      <alignment vertical="center"/>
    </xf>
    <xf numFmtId="0" fontId="5" fillId="0" borderId="35" xfId="0" applyFont="1" applyFill="1" applyBorder="1" applyAlignment="1">
      <alignment horizontal="left" vertical="center"/>
    </xf>
    <xf numFmtId="0" fontId="6" fillId="0" borderId="20" xfId="0" applyFont="1" applyFill="1" applyBorder="1" applyAlignment="1">
      <alignment horizontal="left" vertical="center" wrapText="1"/>
    </xf>
    <xf numFmtId="0" fontId="6" fillId="0" borderId="26" xfId="0" applyFont="1" applyFill="1" applyBorder="1" applyAlignment="1">
      <alignment horizontal="left" vertical="center"/>
    </xf>
    <xf numFmtId="0" fontId="6" fillId="0" borderId="26" xfId="0" applyFont="1" applyFill="1" applyBorder="1" applyAlignment="1">
      <alignment vertical="center"/>
    </xf>
    <xf numFmtId="0" fontId="6" fillId="0" borderId="27" xfId="0" applyFont="1" applyFill="1" applyBorder="1" applyAlignment="1">
      <alignment vertical="center"/>
    </xf>
    <xf numFmtId="0" fontId="5" fillId="0" borderId="13" xfId="0" applyFont="1" applyFill="1" applyBorder="1" applyAlignment="1">
      <alignment vertical="center"/>
    </xf>
    <xf numFmtId="0" fontId="5" fillId="0" borderId="35" xfId="0" applyFont="1" applyBorder="1">
      <alignment vertical="center"/>
    </xf>
    <xf numFmtId="0" fontId="5" fillId="0" borderId="36" xfId="0" applyFont="1" applyFill="1" applyBorder="1">
      <alignment vertical="center"/>
    </xf>
    <xf numFmtId="0" fontId="10" fillId="3" borderId="6" xfId="0" applyFont="1" applyFill="1" applyBorder="1" applyAlignment="1">
      <alignment vertical="center"/>
    </xf>
    <xf numFmtId="0" fontId="5" fillId="0" borderId="21" xfId="0" applyFont="1" applyFill="1" applyBorder="1">
      <alignment vertical="center"/>
    </xf>
    <xf numFmtId="0" fontId="10" fillId="3" borderId="37" xfId="0" applyFont="1" applyFill="1" applyBorder="1" applyAlignment="1">
      <alignment vertical="center"/>
    </xf>
    <xf numFmtId="0" fontId="8" fillId="0" borderId="0" xfId="0" applyFont="1" applyBorder="1" applyAlignment="1">
      <alignment vertical="center"/>
    </xf>
    <xf numFmtId="0" fontId="8" fillId="0" borderId="0" xfId="0" applyFont="1" applyFill="1" applyBorder="1" applyAlignment="1">
      <alignment vertical="center"/>
    </xf>
    <xf numFmtId="0" fontId="5" fillId="0" borderId="35" xfId="0" applyFont="1" applyFill="1" applyBorder="1">
      <alignment vertical="center"/>
    </xf>
    <xf numFmtId="0" fontId="10" fillId="3" borderId="6" xfId="0" applyFont="1" applyFill="1" applyBorder="1" applyAlignment="1">
      <alignment horizontal="left" vertical="center"/>
    </xf>
    <xf numFmtId="0" fontId="5" fillId="3" borderId="7" xfId="0" applyFont="1" applyFill="1" applyBorder="1" applyAlignment="1">
      <alignment horizontal="left" vertical="center"/>
    </xf>
    <xf numFmtId="0" fontId="5" fillId="2" borderId="7" xfId="0" applyFont="1" applyFill="1" applyBorder="1" applyAlignment="1">
      <alignment horizontal="left" vertical="center"/>
    </xf>
    <xf numFmtId="0" fontId="0" fillId="0" borderId="0" xfId="0" applyFont="1" applyFill="1" applyBorder="1" applyAlignment="1">
      <alignment vertical="center"/>
    </xf>
    <xf numFmtId="0" fontId="5" fillId="0" borderId="14" xfId="0" applyFont="1" applyFill="1" applyBorder="1" applyAlignment="1">
      <alignment horizontal="left" vertical="center"/>
    </xf>
    <xf numFmtId="0" fontId="5" fillId="0" borderId="19" xfId="0" applyFont="1" applyFill="1" applyBorder="1" applyAlignment="1">
      <alignment horizontal="left" vertical="center"/>
    </xf>
    <xf numFmtId="49" fontId="8" fillId="0" borderId="0" xfId="0" applyNumberFormat="1" applyFont="1" applyFill="1" applyAlignment="1">
      <alignment vertical="center"/>
    </xf>
    <xf numFmtId="49" fontId="0" fillId="0" borderId="0" xfId="0" applyNumberFormat="1" applyFont="1" applyBorder="1">
      <alignment vertical="center"/>
    </xf>
    <xf numFmtId="0" fontId="0" fillId="0" borderId="0" xfId="0" applyFont="1" applyAlignment="1">
      <alignment vertical="center" wrapText="1"/>
    </xf>
    <xf numFmtId="49" fontId="6" fillId="0" borderId="6" xfId="0" applyNumberFormat="1" applyFont="1" applyFill="1" applyBorder="1" applyAlignment="1">
      <alignment horizontal="center" vertical="center"/>
    </xf>
    <xf numFmtId="49" fontId="0" fillId="0" borderId="0" xfId="0" applyNumberFormat="1" applyFont="1" applyFill="1" applyBorder="1">
      <alignment vertical="center"/>
    </xf>
    <xf numFmtId="0" fontId="6" fillId="0" borderId="37" xfId="0" applyFont="1" applyFill="1" applyBorder="1" applyAlignment="1">
      <alignment vertical="center"/>
    </xf>
    <xf numFmtId="0" fontId="6" fillId="0" borderId="22" xfId="0" applyFont="1" applyFill="1" applyBorder="1" applyAlignment="1">
      <alignment vertical="center"/>
    </xf>
    <xf numFmtId="0" fontId="6" fillId="0" borderId="23" xfId="0" applyFont="1" applyFill="1" applyBorder="1" applyAlignment="1">
      <alignment vertical="center"/>
    </xf>
    <xf numFmtId="0" fontId="0" fillId="0" borderId="0" xfId="0" applyFont="1" applyFill="1" applyBorder="1">
      <alignment vertical="center"/>
    </xf>
    <xf numFmtId="0" fontId="0" fillId="0" borderId="1" xfId="0" applyFont="1" applyBorder="1" applyAlignment="1">
      <alignment vertical="center"/>
    </xf>
    <xf numFmtId="0" fontId="12" fillId="0" borderId="0" xfId="0" applyFont="1" applyAlignment="1">
      <alignment vertical="center" wrapText="1"/>
    </xf>
    <xf numFmtId="49" fontId="6" fillId="0" borderId="11" xfId="0" applyNumberFormat="1" applyFont="1" applyFill="1" applyBorder="1" applyAlignment="1">
      <alignment horizontal="center" vertical="center"/>
    </xf>
    <xf numFmtId="0" fontId="5" fillId="0" borderId="27" xfId="0" applyFont="1" applyFill="1" applyBorder="1" applyAlignment="1">
      <alignment vertical="center"/>
    </xf>
    <xf numFmtId="0" fontId="5" fillId="0" borderId="30" xfId="0" applyFont="1" applyFill="1" applyBorder="1" applyAlignment="1">
      <alignment horizontal="left" vertical="center"/>
    </xf>
    <xf numFmtId="49" fontId="8" fillId="0" borderId="0" xfId="0" applyNumberFormat="1" applyFont="1" applyFill="1" applyBorder="1" applyAlignment="1">
      <alignment vertical="center"/>
    </xf>
    <xf numFmtId="0" fontId="5" fillId="4" borderId="10" xfId="0" applyFont="1" applyFill="1" applyBorder="1" applyAlignment="1">
      <alignment vertical="center"/>
    </xf>
    <xf numFmtId="0" fontId="0" fillId="0" borderId="0" xfId="0" applyFont="1" applyFill="1" applyBorder="1" applyAlignment="1">
      <alignment vertical="top" wrapText="1"/>
    </xf>
    <xf numFmtId="0" fontId="0" fillId="0" borderId="0" xfId="0" applyFont="1" applyBorder="1" applyAlignment="1">
      <alignment vertical="top" wrapText="1"/>
    </xf>
    <xf numFmtId="49" fontId="5" fillId="2" borderId="24" xfId="0" applyNumberFormat="1" applyFont="1" applyFill="1" applyBorder="1" applyAlignment="1">
      <alignment vertical="center"/>
    </xf>
    <xf numFmtId="49" fontId="0" fillId="0" borderId="35" xfId="0" applyNumberFormat="1" applyFont="1" applyFill="1" applyBorder="1">
      <alignment vertical="center"/>
    </xf>
    <xf numFmtId="49" fontId="0" fillId="0" borderId="36" xfId="0" applyNumberFormat="1" applyFont="1" applyFill="1" applyBorder="1">
      <alignment vertical="center"/>
    </xf>
    <xf numFmtId="49" fontId="5" fillId="2" borderId="20" xfId="0" applyNumberFormat="1" applyFont="1" applyFill="1" applyBorder="1" applyAlignment="1">
      <alignment horizontal="left" vertical="center"/>
    </xf>
    <xf numFmtId="49" fontId="5" fillId="3" borderId="29" xfId="0" applyNumberFormat="1" applyFont="1" applyFill="1" applyBorder="1" applyAlignment="1">
      <alignment horizontal="left" vertical="center"/>
    </xf>
    <xf numFmtId="49" fontId="5" fillId="3" borderId="38" xfId="0" applyNumberFormat="1" applyFont="1" applyFill="1" applyBorder="1" applyAlignment="1">
      <alignment horizontal="left" vertical="center"/>
    </xf>
    <xf numFmtId="49" fontId="6" fillId="0" borderId="15" xfId="0" applyNumberFormat="1" applyFont="1" applyFill="1" applyBorder="1" applyAlignment="1">
      <alignment horizontal="center" vertical="center"/>
    </xf>
    <xf numFmtId="49" fontId="5" fillId="2" borderId="37" xfId="0" applyNumberFormat="1" applyFont="1" applyFill="1" applyBorder="1" applyAlignment="1">
      <alignment vertical="center"/>
    </xf>
    <xf numFmtId="0" fontId="8" fillId="0" borderId="0" xfId="0" applyFont="1">
      <alignment vertical="center"/>
    </xf>
    <xf numFmtId="181" fontId="5" fillId="0" borderId="3" xfId="0" applyNumberFormat="1" applyFont="1" applyFill="1" applyBorder="1" applyAlignment="1">
      <alignment vertical="center"/>
    </xf>
    <xf numFmtId="181" fontId="5" fillId="0" borderId="10" xfId="0" applyNumberFormat="1" applyFont="1" applyFill="1" applyBorder="1" applyAlignment="1">
      <alignment vertical="center"/>
    </xf>
    <xf numFmtId="182" fontId="6" fillId="0" borderId="39" xfId="0" applyNumberFormat="1" applyFont="1" applyFill="1" applyBorder="1" applyAlignment="1">
      <alignment vertical="center"/>
    </xf>
    <xf numFmtId="182" fontId="6" fillId="0" borderId="40" xfId="0" applyNumberFormat="1" applyFont="1" applyFill="1" applyBorder="1" applyAlignment="1">
      <alignment vertical="center"/>
    </xf>
    <xf numFmtId="181" fontId="5" fillId="0" borderId="41" xfId="0" applyNumberFormat="1" applyFont="1" applyFill="1" applyBorder="1" applyAlignment="1">
      <alignment vertical="center"/>
    </xf>
    <xf numFmtId="0" fontId="5" fillId="0" borderId="0" xfId="0" applyFont="1" applyBorder="1" applyAlignment="1">
      <alignment horizontal="left" vertical="center"/>
    </xf>
    <xf numFmtId="182" fontId="5" fillId="0" borderId="0" xfId="0" applyNumberFormat="1" applyFont="1" applyBorder="1" applyAlignment="1">
      <alignment horizontal="right" vertical="center"/>
    </xf>
    <xf numFmtId="181" fontId="5" fillId="0" borderId="0" xfId="0" applyNumberFormat="1" applyFont="1" applyBorder="1" applyAlignment="1">
      <alignment vertical="center"/>
    </xf>
    <xf numFmtId="0" fontId="5" fillId="3" borderId="12" xfId="0" applyFont="1" applyFill="1" applyBorder="1" applyAlignment="1">
      <alignment vertical="center"/>
    </xf>
    <xf numFmtId="0" fontId="5" fillId="0" borderId="42" xfId="0" applyFont="1" applyFill="1" applyBorder="1" applyAlignment="1">
      <alignment vertical="center"/>
    </xf>
    <xf numFmtId="182" fontId="5" fillId="3" borderId="12" xfId="0" applyNumberFormat="1" applyFont="1" applyFill="1" applyBorder="1" applyAlignment="1">
      <alignment vertical="center"/>
    </xf>
    <xf numFmtId="0" fontId="5" fillId="3" borderId="43" xfId="0" applyFont="1" applyFill="1" applyBorder="1" applyAlignment="1">
      <alignment vertical="center"/>
    </xf>
    <xf numFmtId="0" fontId="5" fillId="0" borderId="4" xfId="0" applyFont="1" applyFill="1" applyBorder="1" applyAlignment="1">
      <alignment vertical="center"/>
    </xf>
    <xf numFmtId="0" fontId="6" fillId="0" borderId="37" xfId="0" applyFont="1" applyFill="1" applyBorder="1" applyAlignment="1">
      <alignment horizontal="right" vertical="center"/>
    </xf>
    <xf numFmtId="0" fontId="5" fillId="3" borderId="14" xfId="0" applyFont="1" applyFill="1" applyBorder="1" applyAlignment="1">
      <alignment vertical="center"/>
    </xf>
    <xf numFmtId="0" fontId="9" fillId="3" borderId="14" xfId="0" applyFont="1" applyFill="1" applyBorder="1" applyAlignment="1">
      <alignment vertical="center"/>
    </xf>
    <xf numFmtId="0" fontId="5" fillId="0" borderId="3" xfId="0" applyFont="1" applyFill="1" applyBorder="1" applyAlignment="1">
      <alignment vertical="center"/>
    </xf>
    <xf numFmtId="0" fontId="6" fillId="0" borderId="0" xfId="0" applyFont="1">
      <alignment vertical="center"/>
    </xf>
    <xf numFmtId="0" fontId="5" fillId="3" borderId="44" xfId="0" applyFont="1" applyFill="1" applyBorder="1" applyAlignment="1">
      <alignment horizontal="center" vertical="center"/>
    </xf>
    <xf numFmtId="0" fontId="5" fillId="3" borderId="45" xfId="0" applyFont="1" applyFill="1" applyBorder="1" applyAlignment="1">
      <alignment horizontal="center" vertical="center"/>
    </xf>
    <xf numFmtId="0" fontId="9" fillId="0" borderId="11" xfId="0" applyFont="1" applyFill="1" applyBorder="1" applyAlignment="1">
      <alignment horizontal="left" vertical="center"/>
    </xf>
    <xf numFmtId="0" fontId="5" fillId="0" borderId="0" xfId="0" applyFont="1" applyFill="1" applyAlignment="1">
      <alignment vertical="center" wrapText="1"/>
    </xf>
    <xf numFmtId="0" fontId="5" fillId="3" borderId="14" xfId="0" applyFont="1" applyFill="1" applyBorder="1" applyAlignment="1">
      <alignment horizontal="left" vertical="center" wrapText="1"/>
    </xf>
    <xf numFmtId="0" fontId="5" fillId="2" borderId="16" xfId="0" applyFont="1" applyFill="1" applyBorder="1" applyAlignment="1">
      <alignment horizontal="center" vertical="center"/>
    </xf>
    <xf numFmtId="0" fontId="5" fillId="2" borderId="44" xfId="0" applyFont="1" applyFill="1" applyBorder="1" applyAlignment="1">
      <alignment horizontal="center" vertical="center"/>
    </xf>
    <xf numFmtId="0" fontId="15" fillId="0" borderId="44" xfId="0" applyFont="1" applyFill="1" applyBorder="1" applyAlignment="1">
      <alignment horizontal="left" vertical="center"/>
    </xf>
    <xf numFmtId="0" fontId="5" fillId="0" borderId="45" xfId="0" applyFont="1" applyFill="1" applyBorder="1" applyAlignment="1">
      <alignment horizontal="left" vertical="center"/>
    </xf>
    <xf numFmtId="0" fontId="5" fillId="0" borderId="44" xfId="0" applyFont="1" applyFill="1" applyBorder="1" applyAlignment="1">
      <alignment horizontal="left" vertical="center"/>
    </xf>
    <xf numFmtId="0" fontId="5" fillId="3" borderId="46" xfId="0" applyFont="1" applyFill="1" applyBorder="1" applyAlignment="1">
      <alignment vertical="top" wrapText="1"/>
    </xf>
    <xf numFmtId="0" fontId="0" fillId="3" borderId="47" xfId="0" applyFont="1" applyFill="1" applyBorder="1" applyAlignment="1">
      <alignment vertical="top" wrapText="1"/>
    </xf>
    <xf numFmtId="0" fontId="10" fillId="3" borderId="14" xfId="0" applyFont="1" applyFill="1" applyBorder="1" applyAlignment="1">
      <alignment horizontal="left" vertical="center" wrapText="1"/>
    </xf>
    <xf numFmtId="0" fontId="5" fillId="3" borderId="48" xfId="0" applyFont="1" applyFill="1" applyBorder="1">
      <alignment vertical="center"/>
    </xf>
    <xf numFmtId="0" fontId="5" fillId="0" borderId="49" xfId="0" applyFont="1" applyFill="1" applyBorder="1" applyAlignment="1">
      <alignment horizontal="left" vertical="center"/>
    </xf>
    <xf numFmtId="0" fontId="5" fillId="3" borderId="50" xfId="0" applyFont="1" applyFill="1" applyBorder="1">
      <alignment vertical="center"/>
    </xf>
    <xf numFmtId="0" fontId="5" fillId="0" borderId="51" xfId="0" applyFont="1" applyFill="1" applyBorder="1" applyAlignment="1">
      <alignment horizontal="left" vertical="center"/>
    </xf>
    <xf numFmtId="0" fontId="5" fillId="3" borderId="52" xfId="0" applyFont="1" applyFill="1" applyBorder="1">
      <alignment vertical="center"/>
    </xf>
    <xf numFmtId="0" fontId="5" fillId="0" borderId="53" xfId="0" applyFont="1" applyFill="1" applyBorder="1" applyAlignment="1">
      <alignment horizontal="left" vertical="center"/>
    </xf>
    <xf numFmtId="0" fontId="6" fillId="0" borderId="53" xfId="0" applyFont="1" applyFill="1" applyBorder="1" applyAlignment="1">
      <alignment horizontal="left" vertical="center"/>
    </xf>
    <xf numFmtId="0" fontId="11" fillId="0" borderId="0" xfId="0" applyFont="1" applyBorder="1" applyAlignment="1">
      <alignment vertical="center"/>
    </xf>
    <xf numFmtId="0" fontId="0" fillId="0" borderId="54" xfId="0" applyFont="1" applyBorder="1">
      <alignment vertical="center"/>
    </xf>
    <xf numFmtId="0" fontId="0" fillId="0" borderId="35" xfId="0" applyFont="1" applyBorder="1">
      <alignment vertical="center"/>
    </xf>
    <xf numFmtId="0" fontId="0" fillId="0" borderId="36" xfId="0" applyFont="1" applyBorder="1">
      <alignment vertical="center"/>
    </xf>
    <xf numFmtId="0" fontId="0" fillId="0" borderId="55" xfId="0" applyFont="1" applyBorder="1">
      <alignment vertical="center"/>
    </xf>
    <xf numFmtId="0" fontId="0" fillId="0" borderId="21" xfId="0" applyFont="1" applyBorder="1">
      <alignment vertical="center"/>
    </xf>
    <xf numFmtId="0" fontId="0" fillId="0" borderId="56" xfId="0" applyFont="1" applyBorder="1">
      <alignment vertical="center"/>
    </xf>
    <xf numFmtId="0" fontId="0" fillId="0" borderId="1" xfId="0" applyFont="1" applyBorder="1">
      <alignment vertical="center"/>
    </xf>
    <xf numFmtId="0" fontId="0" fillId="0" borderId="33" xfId="0" applyFont="1" applyBorder="1">
      <alignment vertical="center"/>
    </xf>
    <xf numFmtId="0" fontId="25" fillId="0" borderId="0" xfId="0" applyFont="1" applyAlignment="1">
      <alignment vertical="center"/>
    </xf>
    <xf numFmtId="0" fontId="25" fillId="0" borderId="0" xfId="0" applyFont="1" applyAlignment="1">
      <alignment vertical="top"/>
    </xf>
    <xf numFmtId="49" fontId="25" fillId="0" borderId="0" xfId="0" applyNumberFormat="1" applyFont="1" applyAlignment="1">
      <alignment vertical="top"/>
    </xf>
    <xf numFmtId="0" fontId="25" fillId="0" borderId="0" xfId="0" applyFont="1" applyAlignment="1">
      <alignment vertical="top" wrapText="1"/>
    </xf>
    <xf numFmtId="0" fontId="25" fillId="5" borderId="0" xfId="0" applyFont="1" applyFill="1" applyAlignment="1">
      <alignment vertical="top" wrapText="1"/>
    </xf>
    <xf numFmtId="0" fontId="25" fillId="5" borderId="0" xfId="0" applyFont="1" applyFill="1" applyAlignment="1">
      <alignment vertical="top"/>
    </xf>
    <xf numFmtId="0" fontId="25" fillId="0" borderId="0" xfId="0" applyFont="1" applyFill="1" applyAlignment="1">
      <alignment vertical="top"/>
    </xf>
    <xf numFmtId="0" fontId="26" fillId="0" borderId="0" xfId="0" applyFont="1" applyFill="1">
      <alignment vertical="center"/>
    </xf>
    <xf numFmtId="0" fontId="25" fillId="0" borderId="0" xfId="0" applyFont="1" applyFill="1" applyBorder="1" applyAlignment="1">
      <alignment horizontal="left" vertical="center"/>
    </xf>
    <xf numFmtId="0" fontId="27" fillId="0" borderId="0" xfId="0" applyFont="1" applyAlignment="1">
      <alignment horizontal="left" vertical="center"/>
    </xf>
    <xf numFmtId="49" fontId="26" fillId="0" borderId="0" xfId="0" applyNumberFormat="1" applyFont="1">
      <alignment vertical="center"/>
    </xf>
    <xf numFmtId="0" fontId="26" fillId="0" borderId="0" xfId="0" applyFont="1">
      <alignment vertical="center"/>
    </xf>
    <xf numFmtId="49" fontId="25" fillId="3" borderId="11" xfId="0" applyNumberFormat="1" applyFont="1" applyFill="1" applyBorder="1" applyAlignment="1">
      <alignment vertical="center"/>
    </xf>
    <xf numFmtId="0" fontId="25" fillId="0" borderId="6" xfId="0" applyFont="1" applyFill="1" applyBorder="1" applyAlignment="1">
      <alignment vertical="center"/>
    </xf>
    <xf numFmtId="0" fontId="28" fillId="0" borderId="9" xfId="0" applyFont="1" applyFill="1" applyBorder="1" applyAlignment="1">
      <alignment horizontal="right" vertical="center"/>
    </xf>
    <xf numFmtId="0" fontId="25" fillId="0" borderId="9" xfId="0" applyFont="1" applyFill="1" applyBorder="1" applyAlignment="1">
      <alignment vertical="center"/>
    </xf>
    <xf numFmtId="0" fontId="25" fillId="0" borderId="10" xfId="0" applyFont="1" applyFill="1" applyBorder="1" applyAlignment="1">
      <alignment vertical="center"/>
    </xf>
    <xf numFmtId="0" fontId="26" fillId="0" borderId="0" xfId="0" applyFont="1" applyBorder="1" applyAlignment="1">
      <alignment vertical="center"/>
    </xf>
    <xf numFmtId="49" fontId="25" fillId="3" borderId="28" xfId="0" applyNumberFormat="1" applyFont="1" applyFill="1" applyBorder="1" applyAlignment="1">
      <alignment vertical="center"/>
    </xf>
    <xf numFmtId="0" fontId="25" fillId="2" borderId="16" xfId="0" applyFont="1" applyFill="1" applyBorder="1" applyAlignment="1">
      <alignment horizontal="left" vertical="center"/>
    </xf>
    <xf numFmtId="0" fontId="25" fillId="3" borderId="31" xfId="0" applyFont="1" applyFill="1" applyBorder="1" applyAlignment="1">
      <alignment vertical="top" wrapText="1"/>
    </xf>
    <xf numFmtId="0" fontId="25" fillId="3" borderId="55" xfId="0" applyFont="1" applyFill="1" applyBorder="1" applyAlignment="1">
      <alignment vertical="center"/>
    </xf>
    <xf numFmtId="0" fontId="25" fillId="6" borderId="0" xfId="0" applyFont="1" applyFill="1" applyBorder="1" applyAlignment="1">
      <alignment vertical="center"/>
    </xf>
    <xf numFmtId="0" fontId="25" fillId="7" borderId="0" xfId="0" applyFont="1" applyFill="1" applyBorder="1" applyAlignment="1">
      <alignment horizontal="left" vertical="center" wrapText="1"/>
    </xf>
    <xf numFmtId="49" fontId="25" fillId="0" borderId="9" xfId="0" applyNumberFormat="1" applyFont="1" applyFill="1" applyBorder="1" applyAlignment="1">
      <alignment vertical="center"/>
    </xf>
    <xf numFmtId="49" fontId="25" fillId="0" borderId="10" xfId="0" applyNumberFormat="1" applyFont="1" applyFill="1" applyBorder="1" applyAlignment="1">
      <alignment vertical="center"/>
    </xf>
    <xf numFmtId="0" fontId="25" fillId="3" borderId="31" xfId="0" applyFont="1" applyFill="1" applyBorder="1" applyAlignment="1">
      <alignment vertical="center"/>
    </xf>
    <xf numFmtId="0" fontId="25" fillId="3" borderId="56" xfId="0" applyFont="1" applyFill="1" applyBorder="1" applyAlignment="1">
      <alignment vertical="center"/>
    </xf>
    <xf numFmtId="0" fontId="26" fillId="0" borderId="0" xfId="0" applyFont="1" applyAlignment="1">
      <alignment vertical="center"/>
    </xf>
    <xf numFmtId="49" fontId="25" fillId="0" borderId="0" xfId="0" applyNumberFormat="1" applyFont="1">
      <alignment vertical="center"/>
    </xf>
    <xf numFmtId="0" fontId="25" fillId="0" borderId="0" xfId="0" applyFont="1" applyFill="1" applyAlignment="1">
      <alignment horizontal="left" vertical="center"/>
    </xf>
    <xf numFmtId="49" fontId="25" fillId="0" borderId="0" xfId="0" applyNumberFormat="1" applyFont="1" applyFill="1">
      <alignment vertical="center"/>
    </xf>
    <xf numFmtId="0" fontId="25" fillId="0" borderId="0" xfId="0" applyFont="1" applyFill="1">
      <alignment vertical="center"/>
    </xf>
    <xf numFmtId="0" fontId="25" fillId="0" borderId="0" xfId="0" applyFont="1" applyFill="1" applyAlignment="1">
      <alignment vertical="center"/>
    </xf>
    <xf numFmtId="0" fontId="29" fillId="0" borderId="0" xfId="0" applyFont="1" applyFill="1" applyBorder="1" applyAlignment="1">
      <alignment horizontal="left" vertical="center"/>
    </xf>
    <xf numFmtId="0" fontId="26" fillId="0" borderId="0" xfId="0" applyFont="1" applyFill="1" applyBorder="1" applyAlignment="1">
      <alignment horizontal="left" vertical="center"/>
    </xf>
    <xf numFmtId="0" fontId="29" fillId="0" borderId="0" xfId="0" applyFont="1" applyFill="1" applyBorder="1" applyAlignment="1">
      <alignment vertical="center"/>
    </xf>
    <xf numFmtId="0" fontId="25" fillId="0" borderId="0" xfId="0" applyFont="1" applyFill="1" applyBorder="1" applyAlignment="1">
      <alignment vertical="center"/>
    </xf>
    <xf numFmtId="0" fontId="26" fillId="0" borderId="0" xfId="0" applyFont="1" applyFill="1" applyAlignment="1">
      <alignment vertical="center"/>
    </xf>
    <xf numFmtId="0" fontId="25" fillId="0" borderId="0" xfId="0" applyFont="1" applyFill="1" applyAlignment="1">
      <alignment horizontal="right" vertical="center" wrapText="1"/>
    </xf>
    <xf numFmtId="49" fontId="25" fillId="0" borderId="0" xfId="0" applyNumberFormat="1" applyFont="1" applyFill="1" applyAlignment="1">
      <alignment vertical="center"/>
    </xf>
    <xf numFmtId="58" fontId="28" fillId="0" borderId="4" xfId="0" applyNumberFormat="1" applyFont="1" applyFill="1" applyBorder="1" applyAlignment="1">
      <alignment vertical="center"/>
    </xf>
    <xf numFmtId="0" fontId="28" fillId="0" borderId="4" xfId="0" applyFont="1" applyFill="1" applyBorder="1" applyAlignment="1">
      <alignment horizontal="right" vertical="center"/>
    </xf>
    <xf numFmtId="49" fontId="25" fillId="0" borderId="0" xfId="0" applyNumberFormat="1" applyFont="1" applyFill="1" applyAlignment="1">
      <alignment horizontal="left" vertical="center"/>
    </xf>
    <xf numFmtId="0" fontId="28" fillId="0" borderId="0" xfId="0" applyFont="1">
      <alignment vertical="center"/>
    </xf>
    <xf numFmtId="49" fontId="28" fillId="0" borderId="0" xfId="0" applyNumberFormat="1" applyFont="1" applyAlignment="1">
      <alignment vertical="center"/>
    </xf>
    <xf numFmtId="0" fontId="28" fillId="0" borderId="0" xfId="0" applyFont="1" applyAlignment="1">
      <alignment vertical="center"/>
    </xf>
    <xf numFmtId="0" fontId="25" fillId="0" borderId="0" xfId="0" applyFont="1" applyBorder="1" applyAlignment="1">
      <alignment vertical="center"/>
    </xf>
    <xf numFmtId="0" fontId="26" fillId="0" borderId="0" xfId="0" applyFont="1" applyBorder="1">
      <alignment vertical="center"/>
    </xf>
    <xf numFmtId="49" fontId="26" fillId="0" borderId="0" xfId="0" applyNumberFormat="1" applyFont="1" applyBorder="1">
      <alignment vertical="center"/>
    </xf>
    <xf numFmtId="0" fontId="25" fillId="0" borderId="0" xfId="0" applyFont="1" applyFill="1" applyAlignment="1">
      <alignment vertical="center" wrapText="1"/>
    </xf>
    <xf numFmtId="0" fontId="26" fillId="0" borderId="0" xfId="0" applyFont="1" applyFill="1" applyAlignment="1">
      <alignment vertical="center"/>
    </xf>
    <xf numFmtId="0" fontId="25" fillId="0" borderId="0" xfId="0" applyFont="1" applyFill="1" applyAlignment="1">
      <alignment horizontal="left" vertical="center"/>
    </xf>
    <xf numFmtId="0" fontId="5" fillId="3" borderId="16" xfId="0" applyFont="1" applyFill="1" applyBorder="1" applyAlignment="1">
      <alignment horizontal="left" vertical="center"/>
    </xf>
    <xf numFmtId="0" fontId="5" fillId="3" borderId="11" xfId="0" applyFont="1" applyFill="1" applyBorder="1" applyAlignment="1">
      <alignment horizontal="left" vertical="center"/>
    </xf>
    <xf numFmtId="0" fontId="5" fillId="0" borderId="16" xfId="0" applyFont="1" applyFill="1" applyBorder="1" applyAlignment="1">
      <alignment horizontal="left" vertical="center"/>
    </xf>
    <xf numFmtId="0" fontId="5" fillId="0" borderId="57" xfId="0" applyFont="1" applyFill="1" applyBorder="1" applyAlignment="1">
      <alignment horizontal="left" vertical="center"/>
    </xf>
    <xf numFmtId="0" fontId="6" fillId="8" borderId="9" xfId="0" applyFont="1" applyFill="1" applyBorder="1" applyAlignment="1">
      <alignment horizontal="right" vertical="center"/>
    </xf>
    <xf numFmtId="0" fontId="5" fillId="2" borderId="14" xfId="0" applyFont="1" applyFill="1" applyBorder="1" applyAlignment="1">
      <alignment horizontal="center" vertical="center"/>
    </xf>
    <xf numFmtId="0" fontId="5" fillId="3" borderId="11" xfId="0" applyFont="1" applyFill="1" applyBorder="1" applyAlignment="1">
      <alignment horizontal="left" vertical="center"/>
    </xf>
    <xf numFmtId="0" fontId="5" fillId="4" borderId="11" xfId="0" applyFont="1" applyFill="1" applyBorder="1" applyAlignment="1">
      <alignment vertical="center" wrapText="1"/>
    </xf>
    <xf numFmtId="0" fontId="5" fillId="4" borderId="11" xfId="0" applyFont="1" applyFill="1" applyBorder="1" applyAlignment="1">
      <alignment vertical="center" wrapText="1" shrinkToFit="1"/>
    </xf>
    <xf numFmtId="0" fontId="5" fillId="4" borderId="58" xfId="0" applyFont="1" applyFill="1" applyBorder="1" applyAlignment="1">
      <alignment horizontal="center" vertical="center"/>
    </xf>
    <xf numFmtId="181" fontId="5" fillId="0" borderId="23" xfId="0" applyNumberFormat="1" applyFont="1" applyFill="1" applyBorder="1" applyAlignment="1">
      <alignment vertical="center"/>
    </xf>
    <xf numFmtId="0" fontId="5" fillId="3" borderId="28" xfId="0" applyFont="1" applyFill="1" applyBorder="1" applyAlignment="1">
      <alignment horizontal="left" vertical="center"/>
    </xf>
    <xf numFmtId="0" fontId="5" fillId="2" borderId="22" xfId="0" applyFont="1" applyFill="1" applyBorder="1" applyAlignment="1">
      <alignment horizontal="center" vertical="center"/>
    </xf>
    <xf numFmtId="0" fontId="5" fillId="2" borderId="6" xfId="0" applyFont="1" applyFill="1" applyBorder="1" applyAlignment="1">
      <alignment vertical="center" wrapText="1"/>
    </xf>
    <xf numFmtId="0" fontId="5" fillId="2" borderId="9" xfId="0" applyFont="1" applyFill="1" applyBorder="1" applyAlignment="1">
      <alignment vertical="center" wrapText="1"/>
    </xf>
    <xf numFmtId="0" fontId="5" fillId="3" borderId="6" xfId="0" applyFont="1" applyFill="1" applyBorder="1" applyAlignment="1">
      <alignment horizontal="left" vertical="center"/>
    </xf>
    <xf numFmtId="0" fontId="5" fillId="3" borderId="9" xfId="0" applyFont="1" applyFill="1" applyBorder="1" applyAlignment="1">
      <alignment horizontal="left" vertical="center"/>
    </xf>
    <xf numFmtId="0" fontId="5" fillId="2" borderId="6" xfId="0" applyFont="1" applyFill="1" applyBorder="1" applyAlignment="1">
      <alignment horizontal="center" vertical="center"/>
    </xf>
    <xf numFmtId="0" fontId="5" fillId="3" borderId="25" xfId="0" applyFont="1" applyFill="1" applyBorder="1" applyAlignment="1">
      <alignment horizontal="left" vertical="center"/>
    </xf>
    <xf numFmtId="0" fontId="5" fillId="3" borderId="6" xfId="0" applyFont="1" applyFill="1" applyBorder="1" applyAlignment="1">
      <alignment vertical="center"/>
    </xf>
    <xf numFmtId="0" fontId="5" fillId="3" borderId="16" xfId="0" applyFont="1" applyFill="1" applyBorder="1" applyAlignment="1">
      <alignment horizontal="left" vertical="center"/>
    </xf>
    <xf numFmtId="0" fontId="5" fillId="3" borderId="29" xfId="0" applyFont="1" applyFill="1" applyBorder="1" applyAlignment="1">
      <alignment horizontal="left" vertical="center"/>
    </xf>
    <xf numFmtId="0" fontId="5" fillId="3" borderId="11" xfId="0" applyFont="1" applyFill="1" applyBorder="1" applyAlignment="1">
      <alignment horizontal="left" vertical="center" wrapText="1"/>
    </xf>
    <xf numFmtId="0" fontId="10" fillId="3" borderId="9" xfId="0" applyFont="1" applyFill="1" applyBorder="1" applyAlignment="1">
      <alignment horizontal="left" vertical="center"/>
    </xf>
    <xf numFmtId="0" fontId="5" fillId="2" borderId="6" xfId="0" applyFont="1" applyFill="1" applyBorder="1" applyAlignment="1">
      <alignment horizontal="left" vertical="center"/>
    </xf>
    <xf numFmtId="0" fontId="5" fillId="2" borderId="28" xfId="0" applyFont="1" applyFill="1" applyBorder="1" applyAlignment="1">
      <alignment horizontal="left" vertical="center"/>
    </xf>
    <xf numFmtId="0" fontId="5" fillId="3" borderId="59" xfId="0" applyFont="1" applyFill="1" applyBorder="1" applyAlignment="1">
      <alignment vertical="center"/>
    </xf>
    <xf numFmtId="0" fontId="5" fillId="3" borderId="11" xfId="0" applyFont="1" applyFill="1" applyBorder="1" applyAlignment="1">
      <alignment horizontal="left" vertical="center"/>
    </xf>
    <xf numFmtId="0" fontId="5" fillId="3" borderId="26" xfId="0" applyFont="1" applyFill="1" applyBorder="1" applyAlignment="1">
      <alignment horizontal="left" vertical="center"/>
    </xf>
    <xf numFmtId="0" fontId="5" fillId="8" borderId="6" xfId="0" applyFont="1" applyFill="1" applyBorder="1" applyAlignment="1">
      <alignment horizontal="left" vertical="center"/>
    </xf>
    <xf numFmtId="0" fontId="5" fillId="2" borderId="24" xfId="0" applyFont="1" applyFill="1" applyBorder="1" applyAlignment="1">
      <alignment horizontal="left" vertical="center"/>
    </xf>
    <xf numFmtId="0" fontId="5" fillId="2" borderId="2" xfId="0" applyFont="1" applyFill="1" applyBorder="1" applyAlignment="1">
      <alignment horizontal="left" vertical="center"/>
    </xf>
    <xf numFmtId="0" fontId="5" fillId="3" borderId="14" xfId="0" applyFont="1" applyFill="1" applyBorder="1" applyAlignment="1">
      <alignment horizontal="left" vertical="center"/>
    </xf>
    <xf numFmtId="49" fontId="5" fillId="3" borderId="11" xfId="0" applyNumberFormat="1" applyFont="1" applyFill="1" applyBorder="1" applyAlignment="1">
      <alignment horizontal="left" vertical="center"/>
    </xf>
    <xf numFmtId="49" fontId="5" fillId="3" borderId="11" xfId="0" applyNumberFormat="1" applyFont="1" applyFill="1" applyBorder="1" applyAlignment="1">
      <alignment horizontal="left" vertical="center" wrapText="1"/>
    </xf>
    <xf numFmtId="49" fontId="5" fillId="3" borderId="28" xfId="0" applyNumberFormat="1" applyFont="1" applyFill="1" applyBorder="1" applyAlignment="1">
      <alignment horizontal="left" vertical="center"/>
    </xf>
    <xf numFmtId="49" fontId="5" fillId="3" borderId="60" xfId="0" applyNumberFormat="1" applyFont="1" applyFill="1" applyBorder="1" applyAlignment="1">
      <alignment vertical="center"/>
    </xf>
    <xf numFmtId="0" fontId="5" fillId="3" borderId="12" xfId="0" applyFont="1" applyFill="1" applyBorder="1" applyAlignment="1">
      <alignment horizontal="left" vertical="center"/>
    </xf>
    <xf numFmtId="0" fontId="10" fillId="3" borderId="11" xfId="0" applyFont="1" applyFill="1" applyBorder="1" applyAlignment="1">
      <alignment horizontal="left" vertical="center"/>
    </xf>
    <xf numFmtId="49" fontId="5" fillId="3" borderId="31" xfId="0" applyNumberFormat="1" applyFont="1" applyFill="1" applyBorder="1" applyAlignment="1">
      <alignment horizontal="left" vertical="center"/>
    </xf>
    <xf numFmtId="49" fontId="5" fillId="3" borderId="6" xfId="0" applyNumberFormat="1" applyFont="1" applyFill="1" applyBorder="1" applyAlignment="1">
      <alignment horizontal="left" vertical="center"/>
    </xf>
    <xf numFmtId="49" fontId="8" fillId="4" borderId="0" xfId="0" applyNumberFormat="1" applyFont="1" applyFill="1" applyAlignment="1">
      <alignment horizontal="left" vertical="center"/>
    </xf>
    <xf numFmtId="0" fontId="5" fillId="4" borderId="3" xfId="0" applyFont="1" applyFill="1" applyBorder="1" applyAlignment="1">
      <alignment horizontal="left" vertical="center"/>
    </xf>
    <xf numFmtId="49" fontId="6" fillId="8" borderId="61" xfId="0" applyNumberFormat="1" applyFont="1" applyFill="1" applyBorder="1" applyAlignment="1">
      <alignment horizontal="left" vertical="center"/>
    </xf>
    <xf numFmtId="49" fontId="6" fillId="4" borderId="28" xfId="0" applyNumberFormat="1" applyFont="1" applyFill="1" applyBorder="1" applyAlignment="1">
      <alignment horizontal="left" vertical="center"/>
    </xf>
    <xf numFmtId="49" fontId="6" fillId="4" borderId="10" xfId="0" applyNumberFormat="1" applyFont="1" applyFill="1" applyBorder="1" applyAlignment="1">
      <alignment horizontal="left" vertical="center"/>
    </xf>
    <xf numFmtId="49" fontId="6" fillId="4" borderId="22" xfId="0" applyNumberFormat="1" applyFont="1" applyFill="1" applyBorder="1" applyAlignment="1">
      <alignment horizontal="left" vertical="center"/>
    </xf>
    <xf numFmtId="49" fontId="6" fillId="4" borderId="23" xfId="0" applyNumberFormat="1" applyFont="1" applyFill="1" applyBorder="1" applyAlignment="1">
      <alignment horizontal="left" vertical="center"/>
    </xf>
    <xf numFmtId="0" fontId="5" fillId="8" borderId="6" xfId="0" applyNumberFormat="1" applyFont="1" applyFill="1" applyBorder="1" applyAlignment="1">
      <alignment horizontal="right" vertical="center"/>
    </xf>
    <xf numFmtId="193" fontId="5" fillId="8" borderId="9" xfId="0" applyNumberFormat="1" applyFont="1" applyFill="1" applyBorder="1" applyAlignment="1">
      <alignment horizontal="right" vertical="center"/>
    </xf>
    <xf numFmtId="192" fontId="5" fillId="8" borderId="10" xfId="0" applyNumberFormat="1" applyFont="1" applyFill="1" applyBorder="1" applyAlignment="1">
      <alignment horizontal="left" vertical="center"/>
    </xf>
    <xf numFmtId="0" fontId="6" fillId="0" borderId="0" xfId="0" applyFont="1" applyFill="1" applyBorder="1" applyAlignment="1">
      <alignment horizontal="right" vertical="center"/>
    </xf>
    <xf numFmtId="0" fontId="0" fillId="8" borderId="0" xfId="0" applyFont="1" applyFill="1">
      <alignment vertical="center"/>
    </xf>
    <xf numFmtId="0" fontId="8" fillId="0" borderId="0" xfId="0" applyFont="1" applyFill="1">
      <alignment vertical="center"/>
    </xf>
    <xf numFmtId="49" fontId="6" fillId="0" borderId="9" xfId="0" applyNumberFormat="1" applyFont="1" applyFill="1" applyBorder="1" applyAlignment="1">
      <alignment vertical="center"/>
    </xf>
    <xf numFmtId="0" fontId="6" fillId="4" borderId="9" xfId="0" applyFont="1" applyFill="1" applyBorder="1" applyAlignment="1">
      <alignment vertical="center"/>
    </xf>
    <xf numFmtId="49" fontId="5" fillId="0" borderId="0" xfId="0" applyNumberFormat="1" applyFont="1" applyFill="1" applyBorder="1" applyAlignment="1">
      <alignment horizontal="left" vertical="center"/>
    </xf>
    <xf numFmtId="0" fontId="16" fillId="0" borderId="1" xfId="0" applyFont="1" applyFill="1" applyBorder="1" applyAlignment="1">
      <alignment vertical="center"/>
    </xf>
    <xf numFmtId="0" fontId="0" fillId="0" borderId="1" xfId="0" applyFont="1" applyFill="1" applyBorder="1" applyAlignment="1">
      <alignment vertical="center"/>
    </xf>
    <xf numFmtId="49" fontId="6" fillId="0" borderId="10" xfId="0" applyNumberFormat="1" applyFont="1" applyFill="1" applyBorder="1" applyAlignment="1">
      <alignment vertical="center"/>
    </xf>
    <xf numFmtId="49" fontId="0" fillId="8" borderId="0" xfId="0" applyNumberFormat="1" applyFont="1" applyFill="1">
      <alignment vertical="center"/>
    </xf>
    <xf numFmtId="0" fontId="5" fillId="4" borderId="6" xfId="0" applyFont="1" applyFill="1" applyBorder="1" applyAlignment="1">
      <alignment horizontal="left" vertical="center" wrapText="1"/>
    </xf>
    <xf numFmtId="0" fontId="5" fillId="2" borderId="11" xfId="0" applyFont="1" applyFill="1" applyBorder="1" applyAlignment="1">
      <alignment horizontal="left" vertical="center"/>
    </xf>
    <xf numFmtId="0" fontId="5" fillId="3" borderId="11" xfId="0" applyFont="1" applyFill="1" applyBorder="1" applyAlignment="1">
      <alignment horizontal="left" vertical="center"/>
    </xf>
    <xf numFmtId="0" fontId="5" fillId="4" borderId="11" xfId="0" applyFont="1" applyFill="1" applyBorder="1" applyAlignment="1">
      <alignment horizontal="left" vertical="center" wrapText="1"/>
    </xf>
    <xf numFmtId="49" fontId="5" fillId="4" borderId="11" xfId="0" applyNumberFormat="1" applyFont="1" applyFill="1" applyBorder="1" applyAlignment="1">
      <alignment horizontal="center" vertical="center"/>
    </xf>
    <xf numFmtId="49" fontId="5" fillId="4" borderId="16" xfId="0" applyNumberFormat="1" applyFont="1" applyFill="1" applyBorder="1" applyAlignment="1">
      <alignment horizontal="center" vertical="center"/>
    </xf>
    <xf numFmtId="0" fontId="5" fillId="4" borderId="6" xfId="0" applyFont="1" applyFill="1" applyBorder="1" applyAlignment="1">
      <alignment vertical="center" wrapText="1"/>
    </xf>
    <xf numFmtId="0" fontId="10" fillId="4" borderId="11" xfId="0" applyFont="1" applyFill="1" applyBorder="1" applyAlignment="1">
      <alignment vertical="center" wrapText="1"/>
    </xf>
    <xf numFmtId="0" fontId="10" fillId="4" borderId="6" xfId="0" applyFont="1" applyFill="1" applyBorder="1" applyAlignment="1">
      <alignment vertical="center" wrapText="1" shrinkToFit="1"/>
    </xf>
    <xf numFmtId="0" fontId="10" fillId="4" borderId="11" xfId="0" applyFont="1" applyFill="1" applyBorder="1" applyAlignment="1">
      <alignment vertical="center" wrapText="1" shrinkToFit="1"/>
    </xf>
    <xf numFmtId="0" fontId="5" fillId="11" borderId="57" xfId="0" applyFont="1" applyFill="1" applyBorder="1">
      <alignment vertical="center"/>
    </xf>
    <xf numFmtId="0" fontId="5" fillId="3" borderId="16" xfId="0" applyFont="1" applyFill="1" applyBorder="1">
      <alignment vertical="center"/>
    </xf>
    <xf numFmtId="49" fontId="5" fillId="0" borderId="0" xfId="0" applyNumberFormat="1" applyFont="1" applyAlignment="1">
      <alignment vertical="center" wrapText="1"/>
    </xf>
    <xf numFmtId="49" fontId="0" fillId="0" borderId="0" xfId="0" applyNumberFormat="1">
      <alignment vertical="center"/>
    </xf>
    <xf numFmtId="49" fontId="25" fillId="10" borderId="0" xfId="0" applyNumberFormat="1" applyFont="1" applyFill="1">
      <alignment vertical="center"/>
    </xf>
    <xf numFmtId="49" fontId="26" fillId="10" borderId="0" xfId="0" applyNumberFormat="1" applyFont="1" applyFill="1">
      <alignment vertical="center"/>
    </xf>
    <xf numFmtId="0" fontId="35" fillId="10" borderId="0" xfId="0" applyFont="1" applyFill="1">
      <alignment vertical="center"/>
    </xf>
    <xf numFmtId="0" fontId="36" fillId="0" borderId="0" xfId="0" applyFont="1">
      <alignment vertical="center"/>
    </xf>
    <xf numFmtId="49" fontId="5" fillId="10" borderId="0" xfId="0" applyNumberFormat="1" applyFont="1" applyFill="1">
      <alignment vertical="center"/>
    </xf>
    <xf numFmtId="49" fontId="0" fillId="10" borderId="0" xfId="0" applyNumberFormat="1" applyFill="1">
      <alignment vertical="center"/>
    </xf>
    <xf numFmtId="0" fontId="11" fillId="0" borderId="0" xfId="0" applyFont="1" applyAlignment="1">
      <alignment horizontal="right" vertical="center"/>
    </xf>
    <xf numFmtId="3" fontId="5" fillId="4" borderId="16" xfId="0" applyNumberFormat="1" applyFont="1" applyFill="1" applyBorder="1">
      <alignment vertical="center"/>
    </xf>
    <xf numFmtId="3" fontId="25" fillId="4" borderId="11" xfId="0" applyNumberFormat="1" applyFont="1" applyFill="1" applyBorder="1">
      <alignment vertical="center"/>
    </xf>
    <xf numFmtId="49" fontId="10" fillId="4" borderId="10" xfId="0" applyNumberFormat="1" applyFont="1" applyFill="1" applyBorder="1" applyAlignment="1">
      <alignment horizontal="left" vertical="center"/>
    </xf>
    <xf numFmtId="49" fontId="5" fillId="4" borderId="16" xfId="0" applyNumberFormat="1" applyFont="1" applyFill="1" applyBorder="1">
      <alignment vertical="center"/>
    </xf>
    <xf numFmtId="49" fontId="5" fillId="4" borderId="69" xfId="0" applyNumberFormat="1" applyFont="1" applyFill="1" applyBorder="1">
      <alignment vertical="center"/>
    </xf>
    <xf numFmtId="3" fontId="5" fillId="4" borderId="11" xfId="0" applyNumberFormat="1" applyFont="1" applyFill="1" applyBorder="1">
      <alignment vertical="center"/>
    </xf>
    <xf numFmtId="49" fontId="5" fillId="4" borderId="11" xfId="0" applyNumberFormat="1" applyFont="1" applyFill="1" applyBorder="1" applyAlignment="1">
      <alignment horizontal="center" vertical="center" shrinkToFit="1"/>
    </xf>
    <xf numFmtId="49" fontId="5" fillId="4" borderId="11" xfId="0" applyNumberFormat="1" applyFont="1" applyFill="1" applyBorder="1">
      <alignment vertical="center"/>
    </xf>
    <xf numFmtId="49" fontId="5" fillId="4" borderId="59" xfId="0" applyNumberFormat="1" applyFont="1" applyFill="1" applyBorder="1">
      <alignment vertical="center"/>
    </xf>
    <xf numFmtId="49" fontId="5" fillId="4" borderId="16" xfId="0" applyNumberFormat="1" applyFont="1" applyFill="1" applyBorder="1" applyAlignment="1">
      <alignment horizontal="center" vertical="center" wrapText="1"/>
    </xf>
    <xf numFmtId="0" fontId="0" fillId="4" borderId="0" xfId="0" applyFill="1">
      <alignment vertical="center"/>
    </xf>
    <xf numFmtId="0" fontId="21" fillId="4" borderId="0" xfId="0" applyFont="1" applyFill="1">
      <alignment vertical="center"/>
    </xf>
    <xf numFmtId="49" fontId="12" fillId="0" borderId="0" xfId="0" applyNumberFormat="1" applyFont="1">
      <alignment vertical="center"/>
    </xf>
    <xf numFmtId="0" fontId="5" fillId="4" borderId="11" xfId="0" applyFont="1" applyFill="1" applyBorder="1">
      <alignment vertical="center"/>
    </xf>
    <xf numFmtId="0" fontId="5" fillId="4" borderId="14" xfId="0" applyFont="1" applyFill="1" applyBorder="1" applyAlignment="1">
      <alignment horizontal="right" vertical="center"/>
    </xf>
    <xf numFmtId="0" fontId="12" fillId="0" borderId="0" xfId="0" applyFont="1">
      <alignment vertical="center"/>
    </xf>
    <xf numFmtId="4" fontId="11" fillId="0" borderId="0" xfId="0" applyNumberFormat="1" applyFont="1">
      <alignment vertical="center"/>
    </xf>
    <xf numFmtId="0" fontId="5" fillId="4" borderId="11" xfId="0" applyFont="1" applyFill="1" applyBorder="1" applyAlignment="1">
      <alignment horizontal="right" vertical="center"/>
    </xf>
    <xf numFmtId="49" fontId="5" fillId="4" borderId="11" xfId="0" applyNumberFormat="1" applyFont="1" applyFill="1" applyBorder="1" applyAlignment="1">
      <alignment horizontal="right" vertical="center"/>
    </xf>
    <xf numFmtId="49" fontId="5" fillId="4" borderId="0" xfId="0" applyNumberFormat="1" applyFont="1" applyFill="1" applyAlignment="1">
      <alignment horizontal="left" vertical="center"/>
    </xf>
    <xf numFmtId="0" fontId="5" fillId="4" borderId="0" xfId="0" applyFont="1" applyFill="1" applyAlignment="1">
      <alignment horizontal="left" vertical="center"/>
    </xf>
    <xf numFmtId="189" fontId="5" fillId="4" borderId="0" xfId="0" applyNumberFormat="1" applyFont="1" applyFill="1" applyAlignment="1">
      <alignment horizontal="left" vertical="center"/>
    </xf>
    <xf numFmtId="189" fontId="10" fillId="4" borderId="0" xfId="0" applyNumberFormat="1" applyFont="1" applyFill="1" applyAlignment="1">
      <alignment horizontal="left" vertical="center"/>
    </xf>
    <xf numFmtId="0" fontId="5" fillId="4" borderId="0" xfId="0" applyFont="1" applyFill="1" applyAlignment="1">
      <alignment horizontal="right" vertical="center"/>
    </xf>
    <xf numFmtId="194" fontId="0" fillId="0" borderId="0" xfId="0" applyNumberFormat="1">
      <alignment vertical="center"/>
    </xf>
    <xf numFmtId="3" fontId="10" fillId="0" borderId="0" xfId="0" applyNumberFormat="1" applyFont="1" applyAlignment="1">
      <alignment horizontal="left" vertical="center"/>
    </xf>
    <xf numFmtId="179" fontId="10" fillId="0" borderId="15" xfId="0" applyNumberFormat="1" applyFont="1" applyBorder="1" applyAlignment="1">
      <alignment horizontal="right" vertical="center"/>
    </xf>
    <xf numFmtId="0" fontId="10" fillId="0" borderId="61" xfId="0" applyFont="1" applyBorder="1" applyAlignment="1">
      <alignment horizontal="center" vertical="center"/>
    </xf>
    <xf numFmtId="0" fontId="12" fillId="0" borderId="0" xfId="0" applyFont="1" applyBorder="1" applyAlignment="1">
      <alignment vertical="center" wrapText="1"/>
    </xf>
    <xf numFmtId="0" fontId="0" fillId="6" borderId="0" xfId="0" applyFill="1">
      <alignment vertical="center"/>
    </xf>
    <xf numFmtId="199" fontId="11" fillId="4" borderId="0" xfId="0" applyNumberFormat="1" applyFont="1" applyFill="1">
      <alignment vertical="center"/>
    </xf>
    <xf numFmtId="0" fontId="5" fillId="4" borderId="6" xfId="0" applyFont="1" applyFill="1" applyBorder="1" applyAlignment="1">
      <alignment horizontal="center" vertical="center"/>
    </xf>
    <xf numFmtId="0" fontId="5" fillId="3" borderId="14"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6" xfId="0" applyFont="1" applyFill="1" applyBorder="1" applyAlignment="1">
      <alignment horizontal="left" vertical="center"/>
    </xf>
    <xf numFmtId="49" fontId="5" fillId="4" borderId="11" xfId="0" applyNumberFormat="1" applyFont="1" applyFill="1" applyBorder="1" applyAlignment="1">
      <alignment horizontal="center" vertical="center"/>
    </xf>
    <xf numFmtId="49" fontId="5" fillId="4" borderId="14" xfId="0" applyNumberFormat="1" applyFont="1" applyFill="1" applyBorder="1" applyAlignment="1">
      <alignment horizontal="center" vertical="center"/>
    </xf>
    <xf numFmtId="49" fontId="13" fillId="10" borderId="0" xfId="0" applyNumberFormat="1" applyFont="1" applyFill="1" applyAlignment="1">
      <alignment horizontal="left" vertical="center"/>
    </xf>
    <xf numFmtId="49" fontId="5" fillId="10" borderId="0" xfId="0" applyNumberFormat="1" applyFont="1" applyFill="1" applyAlignment="1">
      <alignment horizontal="left" vertical="top" wrapText="1"/>
    </xf>
    <xf numFmtId="0" fontId="10" fillId="0" borderId="12" xfId="0" applyFont="1" applyBorder="1" applyAlignment="1">
      <alignment horizontal="center" vertical="center"/>
    </xf>
    <xf numFmtId="0" fontId="10" fillId="0" borderId="11" xfId="0" applyFont="1" applyBorder="1" applyAlignment="1">
      <alignment horizontal="center" vertical="center"/>
    </xf>
    <xf numFmtId="179" fontId="10" fillId="0" borderId="11" xfId="0" applyNumberFormat="1" applyFont="1" applyBorder="1" applyAlignment="1">
      <alignment horizontal="right" vertical="center"/>
    </xf>
    <xf numFmtId="0" fontId="12" fillId="0" borderId="0" xfId="0" applyFont="1" applyAlignment="1">
      <alignment vertical="center" wrapText="1"/>
    </xf>
    <xf numFmtId="49" fontId="10" fillId="4" borderId="6" xfId="0" applyNumberFormat="1" applyFont="1" applyFill="1" applyBorder="1" applyAlignment="1">
      <alignment horizontal="left" vertical="center"/>
    </xf>
    <xf numFmtId="3" fontId="5" fillId="4" borderId="14" xfId="0" applyNumberFormat="1" applyFont="1" applyFill="1" applyBorder="1">
      <alignment vertical="center"/>
    </xf>
    <xf numFmtId="3" fontId="5" fillId="4" borderId="14" xfId="0" applyNumberFormat="1" applyFont="1" applyFill="1" applyBorder="1" applyAlignment="1">
      <alignment horizontal="center" vertical="center"/>
    </xf>
    <xf numFmtId="49" fontId="0" fillId="10" borderId="0" xfId="0" applyNumberFormat="1" applyFont="1" applyFill="1">
      <alignment vertical="center"/>
    </xf>
    <xf numFmtId="49" fontId="5" fillId="10" borderId="0" xfId="0" applyNumberFormat="1" applyFont="1" applyFill="1" applyAlignment="1">
      <alignment vertical="top" wrapText="1"/>
    </xf>
    <xf numFmtId="0" fontId="13" fillId="10" borderId="0" xfId="0" applyFont="1" applyFill="1">
      <alignment vertical="center"/>
    </xf>
    <xf numFmtId="49" fontId="5" fillId="10" borderId="0" xfId="0" applyNumberFormat="1" applyFont="1" applyFill="1" applyAlignment="1">
      <alignment horizontal="left" vertical="center"/>
    </xf>
    <xf numFmtId="49" fontId="5" fillId="10" borderId="0" xfId="0" applyNumberFormat="1" applyFont="1" applyFill="1" applyAlignment="1">
      <alignment horizontal="left" vertical="center" wrapText="1"/>
    </xf>
    <xf numFmtId="194" fontId="10" fillId="0" borderId="11" xfId="0" applyNumberFormat="1" applyFont="1" applyBorder="1" applyAlignment="1">
      <alignment horizontal="right" vertical="center"/>
    </xf>
    <xf numFmtId="194" fontId="10" fillId="0" borderId="15" xfId="0" applyNumberFormat="1" applyFont="1" applyBorder="1" applyAlignment="1">
      <alignment horizontal="right" vertical="center"/>
    </xf>
    <xf numFmtId="0" fontId="10" fillId="0" borderId="16" xfId="0" applyFont="1" applyBorder="1" applyAlignment="1">
      <alignment horizontal="center" vertical="center"/>
    </xf>
    <xf numFmtId="194" fontId="10" fillId="0" borderId="16" xfId="0" applyNumberFormat="1" applyFont="1" applyBorder="1" applyAlignment="1">
      <alignment horizontal="right" vertical="center"/>
    </xf>
    <xf numFmtId="0" fontId="10" fillId="0" borderId="14" xfId="0" applyFont="1" applyBorder="1" applyAlignment="1">
      <alignment horizontal="center" vertical="center"/>
    </xf>
    <xf numFmtId="194" fontId="10" fillId="0" borderId="14" xfId="0" applyNumberFormat="1" applyFont="1" applyBorder="1" applyAlignment="1">
      <alignment horizontal="right" vertical="center"/>
    </xf>
    <xf numFmtId="194" fontId="10" fillId="0" borderId="7" xfId="0" applyNumberFormat="1" applyFont="1" applyBorder="1" applyAlignment="1">
      <alignment horizontal="right" vertical="center"/>
    </xf>
    <xf numFmtId="194" fontId="10" fillId="0" borderId="72" xfId="0" applyNumberFormat="1" applyFont="1" applyBorder="1" applyAlignment="1">
      <alignment horizontal="right" vertical="center"/>
    </xf>
    <xf numFmtId="49" fontId="31" fillId="0" borderId="0" xfId="0" applyNumberFormat="1" applyFont="1" applyFill="1" applyAlignment="1">
      <alignment horizontal="left" vertical="center" wrapText="1"/>
    </xf>
    <xf numFmtId="49" fontId="5" fillId="8" borderId="0" xfId="0" applyNumberFormat="1" applyFont="1" applyFill="1" applyAlignment="1">
      <alignment horizontal="left" vertical="center" wrapText="1"/>
    </xf>
    <xf numFmtId="49" fontId="25" fillId="0" borderId="0" xfId="0" applyNumberFormat="1" applyFont="1" applyFill="1" applyAlignment="1">
      <alignment horizontal="left" vertical="center" wrapText="1"/>
    </xf>
    <xf numFmtId="49" fontId="25" fillId="0" borderId="0" xfId="0" applyNumberFormat="1" applyFont="1" applyFill="1" applyAlignment="1">
      <alignment horizontal="left" vertical="top"/>
    </xf>
    <xf numFmtId="49" fontId="5" fillId="0" borderId="0" xfId="0" applyNumberFormat="1" applyFont="1" applyFill="1" applyAlignment="1">
      <alignment horizontal="left" vertical="top" wrapText="1"/>
    </xf>
    <xf numFmtId="49" fontId="5" fillId="0" borderId="0" xfId="0" applyNumberFormat="1" applyFont="1" applyFill="1" applyAlignment="1">
      <alignment horizontal="left" vertical="top"/>
    </xf>
    <xf numFmtId="49" fontId="5" fillId="8" borderId="0" xfId="0" applyNumberFormat="1" applyFont="1" applyFill="1" applyAlignment="1">
      <alignment horizontal="left" vertical="center"/>
    </xf>
    <xf numFmtId="0" fontId="5" fillId="3" borderId="68" xfId="0" applyFont="1" applyFill="1" applyBorder="1" applyAlignment="1">
      <alignment horizontal="left" vertical="center"/>
    </xf>
    <xf numFmtId="0" fontId="5" fillId="3" borderId="30" xfId="0" applyFont="1" applyFill="1" applyBorder="1" applyAlignment="1">
      <alignment horizontal="left" vertical="center"/>
    </xf>
    <xf numFmtId="0" fontId="5" fillId="3" borderId="66" xfId="0" applyFont="1" applyFill="1" applyBorder="1" applyAlignment="1">
      <alignment horizontal="left" vertical="center"/>
    </xf>
    <xf numFmtId="0" fontId="5" fillId="3" borderId="28" xfId="0" applyFont="1" applyFill="1" applyBorder="1" applyAlignment="1">
      <alignment horizontal="left" vertical="center"/>
    </xf>
    <xf numFmtId="0" fontId="18" fillId="0" borderId="6" xfId="1" applyFont="1" applyFill="1" applyBorder="1" applyAlignment="1">
      <alignment vertical="center"/>
    </xf>
    <xf numFmtId="0" fontId="6" fillId="0" borderId="9" xfId="0" applyFont="1" applyFill="1" applyBorder="1" applyAlignment="1">
      <alignment vertical="center"/>
    </xf>
    <xf numFmtId="0" fontId="6" fillId="0" borderId="10" xfId="0" applyFont="1" applyFill="1" applyBorder="1" applyAlignment="1">
      <alignment vertical="center"/>
    </xf>
    <xf numFmtId="195" fontId="5" fillId="0" borderId="6" xfId="0" applyNumberFormat="1" applyFont="1" applyFill="1" applyBorder="1" applyAlignment="1">
      <alignment horizontal="left" vertical="center"/>
    </xf>
    <xf numFmtId="195" fontId="5" fillId="0" borderId="9" xfId="0" applyNumberFormat="1" applyFont="1" applyFill="1" applyBorder="1" applyAlignment="1">
      <alignment horizontal="left" vertical="center"/>
    </xf>
    <xf numFmtId="195" fontId="5" fillId="0" borderId="10" xfId="0" applyNumberFormat="1" applyFont="1" applyFill="1" applyBorder="1" applyAlignment="1">
      <alignment horizontal="left" vertical="center"/>
    </xf>
    <xf numFmtId="0" fontId="5" fillId="3" borderId="66"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6" fillId="0" borderId="6" xfId="0" applyFont="1" applyFill="1" applyBorder="1" applyAlignment="1">
      <alignment vertical="center"/>
    </xf>
    <xf numFmtId="0" fontId="5" fillId="0" borderId="60"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18" fillId="0" borderId="9" xfId="1" applyFont="1" applyFill="1" applyBorder="1" applyAlignment="1">
      <alignment horizontal="left" vertical="center"/>
    </xf>
    <xf numFmtId="0" fontId="7" fillId="0" borderId="10" xfId="1" applyFont="1" applyFill="1" applyBorder="1" applyAlignment="1">
      <alignment horizontal="left" vertical="center"/>
    </xf>
    <xf numFmtId="49" fontId="5" fillId="0" borderId="35" xfId="0" applyNumberFormat="1" applyFont="1" applyFill="1" applyBorder="1" applyAlignment="1">
      <alignment horizontal="left" vertical="center"/>
    </xf>
    <xf numFmtId="49" fontId="5" fillId="0" borderId="36" xfId="0" applyNumberFormat="1" applyFont="1" applyFill="1" applyBorder="1" applyAlignment="1">
      <alignment horizontal="left"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6" xfId="0" applyFont="1" applyFill="1" applyBorder="1" applyAlignment="1">
      <alignment horizontal="lef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49" fontId="6" fillId="0" borderId="9" xfId="0" applyNumberFormat="1" applyFont="1" applyFill="1" applyBorder="1" applyAlignment="1">
      <alignment horizontal="left" vertical="center"/>
    </xf>
    <xf numFmtId="49" fontId="6" fillId="0" borderId="10" xfId="0" applyNumberFormat="1" applyFont="1" applyFill="1" applyBorder="1" applyAlignment="1">
      <alignment horizontal="left" vertical="center"/>
    </xf>
    <xf numFmtId="0" fontId="5" fillId="2" borderId="6" xfId="0" applyFont="1" applyFill="1" applyBorder="1" applyAlignment="1">
      <alignment vertical="center" wrapText="1"/>
    </xf>
    <xf numFmtId="0" fontId="5" fillId="2" borderId="9" xfId="0" applyFont="1" applyFill="1" applyBorder="1" applyAlignment="1">
      <alignment vertical="center" wrapText="1"/>
    </xf>
    <xf numFmtId="0" fontId="5" fillId="2" borderId="10" xfId="0" applyFont="1" applyFill="1" applyBorder="1" applyAlignment="1">
      <alignment vertical="center" wrapText="1"/>
    </xf>
    <xf numFmtId="0" fontId="5" fillId="3" borderId="6" xfId="0" applyFont="1" applyFill="1" applyBorder="1" applyAlignment="1">
      <alignment vertical="center" wrapText="1"/>
    </xf>
    <xf numFmtId="0" fontId="5" fillId="3" borderId="9" xfId="0" applyFont="1" applyFill="1" applyBorder="1" applyAlignment="1">
      <alignment vertical="center" wrapText="1"/>
    </xf>
    <xf numFmtId="0" fontId="5" fillId="3" borderId="28" xfId="0" applyFont="1" applyFill="1" applyBorder="1" applyAlignment="1">
      <alignment vertical="center" wrapText="1"/>
    </xf>
    <xf numFmtId="183" fontId="6" fillId="0" borderId="26" xfId="0" applyNumberFormat="1" applyFont="1" applyFill="1" applyBorder="1" applyAlignment="1">
      <alignment horizontal="left" vertical="center"/>
    </xf>
    <xf numFmtId="183" fontId="6" fillId="0" borderId="27" xfId="0" applyNumberFormat="1" applyFont="1" applyFill="1" applyBorder="1" applyAlignment="1">
      <alignment horizontal="left" vertical="center"/>
    </xf>
    <xf numFmtId="0" fontId="5" fillId="3" borderId="6" xfId="0" applyFont="1" applyFill="1" applyBorder="1" applyAlignment="1">
      <alignment horizontal="left" vertical="center"/>
    </xf>
    <xf numFmtId="0" fontId="5" fillId="3" borderId="9" xfId="0" applyFont="1" applyFill="1" applyBorder="1" applyAlignment="1">
      <alignment horizontal="left" vertical="center"/>
    </xf>
    <xf numFmtId="49" fontId="5" fillId="0" borderId="34" xfId="0" applyNumberFormat="1" applyFont="1" applyFill="1" applyBorder="1" applyAlignment="1">
      <alignment horizontal="left" vertical="center"/>
    </xf>
    <xf numFmtId="0" fontId="17" fillId="0" borderId="0" xfId="0" applyFont="1" applyAlignment="1">
      <alignment horizontal="center" vertical="center"/>
    </xf>
    <xf numFmtId="0" fontId="16" fillId="0" borderId="0" xfId="0" applyFont="1" applyAlignment="1">
      <alignment horizontal="center" vertical="center"/>
    </xf>
    <xf numFmtId="0" fontId="5" fillId="3" borderId="62"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3" borderId="63" xfId="0" applyFont="1" applyFill="1" applyBorder="1" applyAlignment="1">
      <alignment horizontal="left" vertical="center" wrapText="1"/>
    </xf>
    <xf numFmtId="0" fontId="5" fillId="3" borderId="55" xfId="0" applyFont="1" applyFill="1" applyBorder="1" applyAlignment="1">
      <alignment horizontal="left" vertical="center" wrapText="1"/>
    </xf>
    <xf numFmtId="0" fontId="5" fillId="3" borderId="64" xfId="0" applyFont="1" applyFill="1" applyBorder="1" applyAlignment="1">
      <alignment horizontal="left" vertical="center" wrapText="1"/>
    </xf>
    <xf numFmtId="0" fontId="5" fillId="0" borderId="21" xfId="0" applyFont="1" applyBorder="1">
      <alignment vertical="center"/>
    </xf>
    <xf numFmtId="0" fontId="0" fillId="0" borderId="0" xfId="0" applyFont="1" applyBorder="1" applyAlignment="1">
      <alignment vertical="center"/>
    </xf>
    <xf numFmtId="0" fontId="0" fillId="0" borderId="0" xfId="0" applyFont="1" applyAlignment="1">
      <alignment vertical="center"/>
    </xf>
    <xf numFmtId="0" fontId="5" fillId="3" borderId="6"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5" borderId="22" xfId="0" applyFont="1" applyFill="1" applyBorder="1" applyAlignment="1">
      <alignment horizontal="left" vertical="center"/>
    </xf>
    <xf numFmtId="0" fontId="5" fillId="5" borderId="23" xfId="0" applyFont="1" applyFill="1" applyBorder="1" applyAlignment="1">
      <alignment horizontal="left" vertical="center"/>
    </xf>
    <xf numFmtId="0" fontId="5" fillId="3" borderId="62" xfId="0" applyFont="1" applyFill="1" applyBorder="1" applyAlignment="1">
      <alignment horizontal="left" vertical="center"/>
    </xf>
    <xf numFmtId="0" fontId="5" fillId="3" borderId="25" xfId="0" applyFont="1" applyFill="1" applyBorder="1" applyAlignment="1">
      <alignment horizontal="left" vertical="center"/>
    </xf>
    <xf numFmtId="0" fontId="8" fillId="4" borderId="1" xfId="0" applyFont="1" applyFill="1" applyBorder="1" applyAlignment="1">
      <alignment horizontal="left" vertical="center" wrapText="1"/>
    </xf>
    <xf numFmtId="0" fontId="5" fillId="3" borderId="6" xfId="0" applyFont="1" applyFill="1" applyBorder="1" applyAlignment="1">
      <alignment vertical="center"/>
    </xf>
    <xf numFmtId="0" fontId="5" fillId="3" borderId="9" xfId="0" applyFont="1" applyFill="1" applyBorder="1" applyAlignment="1">
      <alignment vertical="center"/>
    </xf>
    <xf numFmtId="0" fontId="5" fillId="3" borderId="28" xfId="0" applyFont="1" applyFill="1" applyBorder="1" applyAlignment="1">
      <alignment vertical="center"/>
    </xf>
    <xf numFmtId="0" fontId="8" fillId="0" borderId="35" xfId="0" applyFont="1" applyBorder="1" applyAlignment="1">
      <alignment horizontal="left" vertical="center"/>
    </xf>
    <xf numFmtId="0" fontId="8" fillId="5" borderId="35" xfId="0" applyFont="1" applyFill="1" applyBorder="1" applyAlignment="1">
      <alignment horizontal="left" vertical="center"/>
    </xf>
    <xf numFmtId="0" fontId="5" fillId="3" borderId="54" xfId="0" applyFont="1" applyFill="1" applyBorder="1" applyAlignment="1">
      <alignment horizontal="left" vertical="center"/>
    </xf>
    <xf numFmtId="0" fontId="5" fillId="3" borderId="67" xfId="0" applyFont="1" applyFill="1" applyBorder="1" applyAlignment="1">
      <alignment horizontal="left" vertical="center"/>
    </xf>
    <xf numFmtId="0" fontId="5" fillId="3" borderId="32" xfId="0" applyFont="1" applyFill="1" applyBorder="1" applyAlignment="1">
      <alignment horizontal="left" vertical="center"/>
    </xf>
    <xf numFmtId="0" fontId="5" fillId="3" borderId="63" xfId="0" applyFont="1" applyFill="1" applyBorder="1" applyAlignment="1">
      <alignment horizontal="left" vertical="center"/>
    </xf>
    <xf numFmtId="0" fontId="8" fillId="0" borderId="1" xfId="0" applyFont="1" applyBorder="1" applyAlignment="1">
      <alignment horizontal="left" vertical="center"/>
    </xf>
    <xf numFmtId="0" fontId="5" fillId="4" borderId="24" xfId="0" applyFont="1" applyFill="1" applyBorder="1" applyAlignment="1">
      <alignment horizontal="left" vertical="center"/>
    </xf>
    <xf numFmtId="0" fontId="5" fillId="4" borderId="42" xfId="0" applyFont="1" applyFill="1" applyBorder="1" applyAlignment="1">
      <alignment horizontal="left" vertical="center"/>
    </xf>
    <xf numFmtId="49" fontId="8" fillId="0" borderId="0" xfId="0" applyNumberFormat="1" applyFont="1" applyAlignment="1">
      <alignment horizontal="left" vertical="center"/>
    </xf>
    <xf numFmtId="0" fontId="10" fillId="4" borderId="32" xfId="0" applyFont="1" applyFill="1" applyBorder="1" applyAlignment="1">
      <alignment horizontal="left" vertical="center" wrapText="1"/>
    </xf>
    <xf numFmtId="0" fontId="10" fillId="4" borderId="63" xfId="0" applyFont="1" applyFill="1" applyBorder="1" applyAlignment="1">
      <alignment horizontal="left" vertical="center" wrapText="1"/>
    </xf>
    <xf numFmtId="49" fontId="6" fillId="4" borderId="60" xfId="0" applyNumberFormat="1" applyFont="1" applyFill="1" applyBorder="1" applyAlignment="1">
      <alignment horizontal="left" vertical="center"/>
    </xf>
    <xf numFmtId="49" fontId="6" fillId="4" borderId="4" xfId="0" applyNumberFormat="1" applyFont="1" applyFill="1" applyBorder="1" applyAlignment="1">
      <alignment horizontal="left" vertical="center"/>
    </xf>
    <xf numFmtId="0" fontId="5" fillId="4" borderId="60" xfId="0" applyFont="1" applyFill="1" applyBorder="1" applyAlignment="1">
      <alignment horizontal="left" vertical="center"/>
    </xf>
    <xf numFmtId="0" fontId="5" fillId="4" borderId="63" xfId="0" applyFont="1" applyFill="1" applyBorder="1" applyAlignment="1">
      <alignment horizontal="left" vertical="center"/>
    </xf>
    <xf numFmtId="0" fontId="5" fillId="3" borderId="55" xfId="0" applyFont="1" applyFill="1" applyBorder="1" applyAlignment="1">
      <alignment horizontal="left" vertical="center"/>
    </xf>
    <xf numFmtId="0" fontId="5" fillId="3" borderId="64" xfId="0" applyFont="1" applyFill="1" applyBorder="1" applyAlignment="1">
      <alignment horizontal="left" vertical="center"/>
    </xf>
    <xf numFmtId="0" fontId="10" fillId="4" borderId="65" xfId="0" applyFont="1" applyFill="1" applyBorder="1" applyAlignment="1">
      <alignment horizontal="left" vertical="center" wrapText="1"/>
    </xf>
    <xf numFmtId="0" fontId="10" fillId="4" borderId="42" xfId="0" applyFont="1" applyFill="1" applyBorder="1" applyAlignment="1">
      <alignment horizontal="left" vertical="center"/>
    </xf>
    <xf numFmtId="0" fontId="5" fillId="4" borderId="62"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5" fillId="4" borderId="63" xfId="0" applyFont="1" applyFill="1" applyBorder="1" applyAlignment="1">
      <alignment horizontal="left" vertical="center" wrapText="1"/>
    </xf>
    <xf numFmtId="0" fontId="5" fillId="2" borderId="37" xfId="0" applyFont="1" applyFill="1" applyBorder="1" applyAlignment="1">
      <alignment horizontal="center" vertical="center"/>
    </xf>
    <xf numFmtId="0" fontId="5" fillId="2" borderId="22" xfId="0" applyFont="1" applyFill="1" applyBorder="1" applyAlignment="1">
      <alignment horizontal="center" vertical="center"/>
    </xf>
    <xf numFmtId="185" fontId="6" fillId="4" borderId="24" xfId="0" applyNumberFormat="1" applyFont="1" applyFill="1" applyBorder="1" applyAlignment="1">
      <alignment horizontal="left" vertical="center"/>
    </xf>
    <xf numFmtId="185" fontId="6" fillId="4" borderId="2" xfId="0" applyNumberFormat="1" applyFont="1" applyFill="1" applyBorder="1" applyAlignment="1">
      <alignment horizontal="left" vertical="center"/>
    </xf>
    <xf numFmtId="185" fontId="6" fillId="4" borderId="42" xfId="0" applyNumberFormat="1" applyFont="1" applyFill="1" applyBorder="1" applyAlignment="1">
      <alignment horizontal="left" vertical="center"/>
    </xf>
    <xf numFmtId="0" fontId="5" fillId="3" borderId="68"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15" fillId="4" borderId="62" xfId="0" applyFont="1" applyFill="1" applyBorder="1" applyAlignment="1">
      <alignment horizontal="left" vertical="center" wrapText="1"/>
    </xf>
    <xf numFmtId="0" fontId="15" fillId="4" borderId="25" xfId="0" applyFont="1" applyFill="1" applyBorder="1" applyAlignment="1">
      <alignment horizontal="left" vertical="center" wrapText="1"/>
    </xf>
    <xf numFmtId="0" fontId="15" fillId="4" borderId="56" xfId="0" applyFont="1" applyFill="1" applyBorder="1" applyAlignment="1">
      <alignment horizontal="left" vertical="center" wrapText="1"/>
    </xf>
    <xf numFmtId="0" fontId="15" fillId="4" borderId="47" xfId="0" applyFont="1" applyFill="1" applyBorder="1" applyAlignment="1">
      <alignment horizontal="left" vertical="center" wrapText="1"/>
    </xf>
    <xf numFmtId="0" fontId="5" fillId="4" borderId="6" xfId="0" applyFont="1" applyFill="1" applyBorder="1" applyAlignment="1">
      <alignment horizontal="left" vertical="center"/>
    </xf>
    <xf numFmtId="0" fontId="5" fillId="4" borderId="9" xfId="0" applyFont="1" applyFill="1" applyBorder="1" applyAlignment="1">
      <alignment horizontal="left" vertical="center"/>
    </xf>
    <xf numFmtId="0" fontId="5" fillId="4" borderId="10" xfId="0" applyFont="1" applyFill="1" applyBorder="1" applyAlignment="1">
      <alignment horizontal="left" vertical="center"/>
    </xf>
    <xf numFmtId="0" fontId="5" fillId="4" borderId="37" xfId="0" applyFont="1" applyFill="1" applyBorder="1" applyAlignment="1">
      <alignment horizontal="center" vertical="center"/>
    </xf>
    <xf numFmtId="0" fontId="5" fillId="4" borderId="22" xfId="0" applyFont="1" applyFill="1" applyBorder="1" applyAlignment="1">
      <alignment horizontal="center" vertical="center"/>
    </xf>
    <xf numFmtId="185" fontId="5" fillId="4" borderId="6" xfId="0" applyNumberFormat="1" applyFont="1" applyFill="1" applyBorder="1" applyAlignment="1">
      <alignment horizontal="left" vertical="center"/>
    </xf>
    <xf numFmtId="185" fontId="5" fillId="4" borderId="9" xfId="0" applyNumberFormat="1" applyFont="1" applyFill="1" applyBorder="1" applyAlignment="1">
      <alignment horizontal="left" vertical="center"/>
    </xf>
    <xf numFmtId="0" fontId="5" fillId="4" borderId="6" xfId="0" applyFont="1" applyFill="1" applyBorder="1" applyAlignment="1">
      <alignment horizontal="center" vertical="center"/>
    </xf>
    <xf numFmtId="0" fontId="5" fillId="4" borderId="9" xfId="0" applyFont="1" applyFill="1" applyBorder="1" applyAlignment="1">
      <alignment horizontal="center" vertical="center"/>
    </xf>
    <xf numFmtId="0" fontId="5" fillId="3" borderId="69" xfId="0" applyFont="1" applyFill="1" applyBorder="1" applyAlignment="1">
      <alignment horizontal="left" vertical="center"/>
    </xf>
    <xf numFmtId="0" fontId="5" fillId="3" borderId="31" xfId="0" applyFont="1" applyFill="1" applyBorder="1" applyAlignment="1">
      <alignment horizontal="left" vertical="center"/>
    </xf>
    <xf numFmtId="0" fontId="5" fillId="3" borderId="8" xfId="0" applyFont="1" applyFill="1" applyBorder="1" applyAlignment="1">
      <alignment horizontal="left" vertical="center"/>
    </xf>
    <xf numFmtId="0" fontId="5" fillId="3" borderId="69" xfId="0" applyFont="1" applyFill="1" applyBorder="1" applyAlignment="1">
      <alignment horizontal="left" vertical="center" wrapText="1"/>
    </xf>
    <xf numFmtId="0" fontId="5" fillId="3" borderId="71" xfId="0" applyFont="1" applyFill="1" applyBorder="1" applyAlignment="1">
      <alignment horizontal="left" vertical="center"/>
    </xf>
    <xf numFmtId="0" fontId="5" fillId="0" borderId="25" xfId="0" applyFont="1" applyFill="1" applyBorder="1" applyAlignment="1">
      <alignment horizontal="left" vertical="center"/>
    </xf>
    <xf numFmtId="0" fontId="5" fillId="0" borderId="63" xfId="0" applyFont="1" applyFill="1" applyBorder="1" applyAlignment="1">
      <alignment horizontal="left" vertical="center"/>
    </xf>
    <xf numFmtId="0" fontId="5" fillId="0" borderId="6"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10" fillId="3" borderId="11" xfId="0" applyFont="1" applyFill="1" applyBorder="1" applyAlignment="1">
      <alignment vertical="center" wrapText="1"/>
    </xf>
    <xf numFmtId="0" fontId="10" fillId="3" borderId="11" xfId="0" applyFont="1" applyFill="1" applyBorder="1" applyAlignment="1">
      <alignment vertical="center"/>
    </xf>
    <xf numFmtId="0" fontId="5" fillId="2" borderId="37" xfId="0" applyFont="1" applyFill="1" applyBorder="1" applyAlignment="1">
      <alignment horizontal="left" vertical="center"/>
    </xf>
    <xf numFmtId="0" fontId="5" fillId="2" borderId="30" xfId="0" applyFont="1" applyFill="1" applyBorder="1" applyAlignment="1">
      <alignment horizontal="left" vertical="center"/>
    </xf>
    <xf numFmtId="0" fontId="5" fillId="0" borderId="37" xfId="0" applyFont="1" applyFill="1" applyBorder="1" applyAlignment="1">
      <alignment horizontal="left" vertical="center"/>
    </xf>
    <xf numFmtId="0" fontId="5" fillId="0" borderId="22" xfId="0" applyFont="1" applyFill="1" applyBorder="1" applyAlignment="1">
      <alignment horizontal="left" vertical="center"/>
    </xf>
    <xf numFmtId="0" fontId="10" fillId="3" borderId="6" xfId="0" applyFont="1" applyFill="1" applyBorder="1" applyAlignment="1">
      <alignment vertical="center"/>
    </xf>
    <xf numFmtId="0" fontId="6" fillId="3" borderId="11" xfId="0" applyFont="1" applyFill="1" applyBorder="1" applyAlignment="1">
      <alignment vertical="center"/>
    </xf>
    <xf numFmtId="0" fontId="6" fillId="3" borderId="6" xfId="0" applyFont="1" applyFill="1" applyBorder="1" applyAlignment="1">
      <alignment vertical="center"/>
    </xf>
    <xf numFmtId="0" fontId="5" fillId="9" borderId="20" xfId="0" applyFont="1" applyFill="1" applyBorder="1" applyAlignment="1">
      <alignment horizontal="left" vertical="center" wrapText="1"/>
    </xf>
    <xf numFmtId="0" fontId="5" fillId="9" borderId="25" xfId="0" applyFont="1" applyFill="1" applyBorder="1" applyAlignment="1">
      <alignment horizontal="left" vertical="center" wrapText="1"/>
    </xf>
    <xf numFmtId="0" fontId="5" fillId="9" borderId="60" xfId="0" applyFont="1" applyFill="1" applyBorder="1" applyAlignment="1">
      <alignment horizontal="left" vertical="center" wrapText="1"/>
    </xf>
    <xf numFmtId="0" fontId="5" fillId="9" borderId="63" xfId="0" applyFont="1" applyFill="1" applyBorder="1" applyAlignment="1">
      <alignment horizontal="left" vertical="center" wrapText="1"/>
    </xf>
    <xf numFmtId="0" fontId="5" fillId="2" borderId="57"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8" fillId="0" borderId="0" xfId="0" applyFont="1" applyBorder="1" applyAlignment="1">
      <alignment horizontal="left" vertical="center"/>
    </xf>
    <xf numFmtId="187" fontId="6" fillId="0" borderId="9" xfId="0" applyNumberFormat="1" applyFont="1" applyFill="1" applyBorder="1" applyAlignment="1">
      <alignment horizontal="right" vertical="center"/>
    </xf>
    <xf numFmtId="49" fontId="6" fillId="8" borderId="9" xfId="0" applyNumberFormat="1" applyFont="1" applyFill="1" applyBorder="1" applyAlignment="1">
      <alignment horizontal="left" vertical="center"/>
    </xf>
    <xf numFmtId="49" fontId="6" fillId="8" borderId="10" xfId="0" applyNumberFormat="1" applyFont="1" applyFill="1" applyBorder="1" applyAlignment="1">
      <alignment horizontal="left" vertical="center"/>
    </xf>
    <xf numFmtId="176" fontId="5" fillId="0" borderId="9" xfId="0" applyNumberFormat="1" applyFont="1" applyFill="1" applyBorder="1" applyAlignment="1">
      <alignment horizontal="left" vertical="center"/>
    </xf>
    <xf numFmtId="176" fontId="5" fillId="0" borderId="10" xfId="0" applyNumberFormat="1"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6" fillId="3" borderId="6"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9" fillId="3" borderId="9" xfId="0" applyFont="1" applyFill="1" applyBorder="1" applyAlignment="1">
      <alignment horizontal="left" vertical="center"/>
    </xf>
    <xf numFmtId="0" fontId="5" fillId="3" borderId="24" xfId="0" applyFont="1" applyFill="1" applyBorder="1" applyAlignment="1">
      <alignment horizontal="left" vertical="center" wrapText="1"/>
    </xf>
    <xf numFmtId="0" fontId="5" fillId="3" borderId="42" xfId="0" applyFont="1" applyFill="1" applyBorder="1" applyAlignment="1">
      <alignment horizontal="left" vertical="center" wrapText="1"/>
    </xf>
    <xf numFmtId="0" fontId="5" fillId="3" borderId="70" xfId="0" applyFont="1" applyFill="1" applyBorder="1" applyAlignment="1">
      <alignment horizontal="left" vertical="center"/>
    </xf>
    <xf numFmtId="186" fontId="6" fillId="0" borderId="20" xfId="0" applyNumberFormat="1" applyFont="1" applyFill="1" applyBorder="1" applyAlignment="1">
      <alignment horizontal="right" vertical="center"/>
    </xf>
    <xf numFmtId="186" fontId="6" fillId="0" borderId="9" xfId="0" applyNumberFormat="1" applyFont="1" applyFill="1" applyBorder="1" applyAlignment="1">
      <alignment horizontal="right" vertical="center"/>
    </xf>
    <xf numFmtId="186" fontId="6" fillId="0" borderId="6" xfId="0" applyNumberFormat="1" applyFont="1" applyFill="1" applyBorder="1" applyAlignment="1">
      <alignment horizontal="right" vertical="center"/>
    </xf>
    <xf numFmtId="0" fontId="5" fillId="2" borderId="28" xfId="0" applyFont="1" applyFill="1" applyBorder="1" applyAlignment="1">
      <alignment horizontal="left" vertical="center"/>
    </xf>
    <xf numFmtId="0" fontId="9" fillId="0" borderId="0" xfId="0" applyFont="1" applyFill="1" applyAlignment="1">
      <alignment horizontal="left" vertical="top" wrapText="1"/>
    </xf>
    <xf numFmtId="0" fontId="5" fillId="3" borderId="31" xfId="0" applyFont="1" applyFill="1" applyBorder="1" applyAlignment="1">
      <alignment horizontal="left" vertical="center" wrapText="1"/>
    </xf>
    <xf numFmtId="0" fontId="5" fillId="3" borderId="8" xfId="0" applyFont="1" applyFill="1" applyBorder="1" applyAlignment="1">
      <alignment horizontal="left" vertical="center" wrapText="1"/>
    </xf>
    <xf numFmtId="184" fontId="5" fillId="0" borderId="9" xfId="0" applyNumberFormat="1" applyFont="1" applyFill="1" applyBorder="1" applyAlignment="1">
      <alignment horizontal="left" vertical="center"/>
    </xf>
    <xf numFmtId="184" fontId="5" fillId="0" borderId="10" xfId="0" applyNumberFormat="1" applyFont="1" applyFill="1" applyBorder="1" applyAlignment="1">
      <alignment horizontal="left" vertical="center"/>
    </xf>
    <xf numFmtId="49" fontId="6" fillId="0" borderId="28" xfId="0" applyNumberFormat="1" applyFont="1" applyFill="1" applyBorder="1" applyAlignment="1">
      <alignment horizontal="left" vertical="center"/>
    </xf>
    <xf numFmtId="0" fontId="5" fillId="2" borderId="6"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3" borderId="16" xfId="0" applyFont="1" applyFill="1" applyBorder="1" applyAlignment="1">
      <alignment horizontal="left" vertical="center"/>
    </xf>
    <xf numFmtId="0" fontId="5" fillId="3" borderId="29" xfId="0" applyFont="1" applyFill="1" applyBorder="1" applyAlignment="1">
      <alignment horizontal="left" vertical="center"/>
    </xf>
    <xf numFmtId="0" fontId="5" fillId="2" borderId="9" xfId="0" applyFont="1" applyFill="1" applyBorder="1" applyAlignment="1">
      <alignment horizontal="left" vertical="center" wrapText="1"/>
    </xf>
    <xf numFmtId="0" fontId="6" fillId="0" borderId="20" xfId="0" applyFont="1" applyFill="1" applyBorder="1" applyAlignment="1">
      <alignment horizontal="right" vertical="center"/>
    </xf>
    <xf numFmtId="0" fontId="6" fillId="0" borderId="60" xfId="0" applyFont="1" applyFill="1" applyBorder="1" applyAlignment="1">
      <alignment horizontal="right" vertical="center"/>
    </xf>
    <xf numFmtId="0" fontId="5" fillId="3" borderId="11"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0" borderId="28" xfId="0" applyFont="1" applyFill="1" applyBorder="1" applyAlignment="1">
      <alignment horizontal="left" vertical="center"/>
    </xf>
    <xf numFmtId="0" fontId="10" fillId="3" borderId="6" xfId="0" applyFont="1" applyFill="1" applyBorder="1" applyAlignment="1">
      <alignment horizontal="left" vertical="center"/>
    </xf>
    <xf numFmtId="0" fontId="10" fillId="3" borderId="9" xfId="0" applyFont="1" applyFill="1" applyBorder="1" applyAlignment="1">
      <alignment horizontal="left" vertical="center"/>
    </xf>
    <xf numFmtId="49" fontId="6" fillId="3" borderId="6" xfId="0" applyNumberFormat="1" applyFont="1" applyFill="1" applyBorder="1" applyAlignment="1">
      <alignment horizontal="left" vertical="center"/>
    </xf>
    <xf numFmtId="49" fontId="6" fillId="3" borderId="28" xfId="0" applyNumberFormat="1" applyFont="1" applyFill="1" applyBorder="1" applyAlignment="1">
      <alignment horizontal="left" vertical="center"/>
    </xf>
    <xf numFmtId="49" fontId="6" fillId="0" borderId="6" xfId="0" applyNumberFormat="1" applyFont="1" applyFill="1" applyBorder="1" applyAlignment="1">
      <alignment horizontal="left" vertical="center"/>
    </xf>
    <xf numFmtId="0" fontId="6" fillId="0" borderId="6" xfId="0" applyFont="1" applyFill="1" applyBorder="1" applyAlignment="1">
      <alignment horizontal="right" vertical="center"/>
    </xf>
    <xf numFmtId="0" fontId="6" fillId="0" borderId="9" xfId="0" applyFont="1" applyFill="1" applyBorder="1" applyAlignment="1">
      <alignment horizontal="right" vertical="center"/>
    </xf>
    <xf numFmtId="176" fontId="5" fillId="3" borderId="9" xfId="0" applyNumberFormat="1" applyFont="1" applyFill="1" applyBorder="1" applyAlignment="1">
      <alignment horizontal="center" vertical="center"/>
    </xf>
    <xf numFmtId="0" fontId="5" fillId="0" borderId="11" xfId="0" applyFont="1" applyBorder="1" applyAlignment="1">
      <alignment horizontal="left" vertical="center" wrapText="1"/>
    </xf>
    <xf numFmtId="0" fontId="5" fillId="3" borderId="26" xfId="0" applyFont="1" applyFill="1" applyBorder="1" applyAlignment="1">
      <alignment horizontal="left" vertical="center" wrapText="1"/>
    </xf>
    <xf numFmtId="0" fontId="5" fillId="3" borderId="0" xfId="0" applyFont="1" applyFill="1" applyAlignment="1">
      <alignment horizontal="left" vertical="center" wrapText="1"/>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5" fillId="0" borderId="11" xfId="0" applyFont="1" applyFill="1" applyBorder="1" applyAlignment="1">
      <alignment horizontal="left" vertical="center"/>
    </xf>
    <xf numFmtId="0" fontId="5" fillId="0" borderId="15" xfId="0" applyFont="1" applyFill="1" applyBorder="1" applyAlignment="1">
      <alignment horizontal="left" vertical="center"/>
    </xf>
    <xf numFmtId="0" fontId="5" fillId="3" borderId="56"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47"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11" xfId="0" applyFont="1" applyFill="1" applyBorder="1" applyAlignment="1">
      <alignment horizontal="left" vertical="center" shrinkToFit="1"/>
    </xf>
    <xf numFmtId="0" fontId="5" fillId="4" borderId="6" xfId="0" applyFont="1" applyFill="1" applyBorder="1" applyAlignment="1">
      <alignment horizontal="left" vertical="center" wrapText="1" shrinkToFit="1"/>
    </xf>
    <xf numFmtId="0" fontId="5" fillId="4" borderId="28" xfId="0" applyFont="1" applyFill="1" applyBorder="1" applyAlignment="1">
      <alignment horizontal="left" vertical="center" wrapText="1" shrinkToFit="1"/>
    </xf>
    <xf numFmtId="0" fontId="5" fillId="4" borderId="62"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25" xfId="0" applyFont="1" applyFill="1" applyBorder="1" applyAlignment="1">
      <alignment horizontal="left" vertical="top" wrapText="1"/>
    </xf>
    <xf numFmtId="0" fontId="5" fillId="4" borderId="55" xfId="0" applyFont="1" applyFill="1" applyBorder="1" applyAlignment="1">
      <alignment horizontal="left" vertical="top" wrapText="1"/>
    </xf>
    <xf numFmtId="0" fontId="5" fillId="4" borderId="0" xfId="0" applyFont="1" applyFill="1" applyBorder="1" applyAlignment="1">
      <alignment horizontal="left" vertical="top" wrapText="1"/>
    </xf>
    <xf numFmtId="0" fontId="5" fillId="4" borderId="64" xfId="0" applyFont="1" applyFill="1" applyBorder="1" applyAlignment="1">
      <alignment horizontal="left" vertical="top" wrapText="1"/>
    </xf>
    <xf numFmtId="0" fontId="5" fillId="4" borderId="32"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63" xfId="0" applyFont="1" applyFill="1" applyBorder="1" applyAlignment="1">
      <alignment horizontal="left" vertical="top" wrapText="1"/>
    </xf>
    <xf numFmtId="0" fontId="5" fillId="8" borderId="6" xfId="0" applyFont="1" applyFill="1" applyBorder="1" applyAlignment="1">
      <alignment horizontal="left" vertical="center" wrapText="1"/>
    </xf>
    <xf numFmtId="0" fontId="5" fillId="8" borderId="9" xfId="0" applyFont="1" applyFill="1" applyBorder="1" applyAlignment="1">
      <alignment horizontal="left" vertical="center" wrapText="1"/>
    </xf>
    <xf numFmtId="0" fontId="5" fillId="8" borderId="28" xfId="0" applyFont="1" applyFill="1" applyBorder="1" applyAlignment="1">
      <alignment horizontal="left" vertical="center" wrapText="1"/>
    </xf>
    <xf numFmtId="0" fontId="5" fillId="4" borderId="10" xfId="0" applyFont="1" applyFill="1" applyBorder="1" applyAlignment="1">
      <alignment horizontal="center" vertical="center"/>
    </xf>
    <xf numFmtId="0" fontId="5" fillId="3" borderId="35" xfId="0" applyFont="1" applyFill="1" applyBorder="1" applyAlignment="1">
      <alignment horizontal="left" vertical="center"/>
    </xf>
    <xf numFmtId="0" fontId="5" fillId="3" borderId="0" xfId="0" applyFont="1" applyFill="1" applyBorder="1" applyAlignment="1">
      <alignment horizontal="left" vertical="center"/>
    </xf>
    <xf numFmtId="0" fontId="8" fillId="0" borderId="1" xfId="0" applyFont="1" applyFill="1" applyBorder="1" applyAlignment="1">
      <alignment horizontal="left" vertical="center"/>
    </xf>
    <xf numFmtId="0" fontId="5" fillId="0" borderId="0" xfId="0" applyFont="1" applyFill="1" applyBorder="1" applyAlignment="1">
      <alignment horizontal="left" vertical="center"/>
    </xf>
    <xf numFmtId="0" fontId="5" fillId="0" borderId="21" xfId="0" applyFont="1" applyFill="1" applyBorder="1" applyAlignment="1">
      <alignment horizontal="left" vertical="center"/>
    </xf>
    <xf numFmtId="0" fontId="6" fillId="0" borderId="20" xfId="0" applyFont="1" applyFill="1" applyBorder="1" applyAlignment="1">
      <alignment horizontal="left" vertical="center" wrapText="1"/>
    </xf>
    <xf numFmtId="0" fontId="6" fillId="0" borderId="26" xfId="0" applyFont="1" applyFill="1" applyBorder="1" applyAlignment="1">
      <alignment horizontal="left" vertical="center"/>
    </xf>
    <xf numFmtId="0" fontId="6" fillId="0" borderId="27" xfId="0" applyFont="1" applyFill="1" applyBorder="1" applyAlignment="1">
      <alignment horizontal="left" vertical="center"/>
    </xf>
    <xf numFmtId="0" fontId="5" fillId="0" borderId="6"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3" borderId="59" xfId="0" applyFont="1" applyFill="1" applyBorder="1" applyAlignment="1">
      <alignment vertical="center"/>
    </xf>
    <xf numFmtId="0" fontId="5" fillId="3" borderId="11" xfId="0" applyFont="1" applyFill="1" applyBorder="1" applyAlignment="1">
      <alignment vertical="center"/>
    </xf>
    <xf numFmtId="0" fontId="5" fillId="3" borderId="69" xfId="0" applyFont="1" applyFill="1" applyBorder="1" applyAlignment="1">
      <alignment vertical="center" wrapText="1"/>
    </xf>
    <xf numFmtId="0" fontId="5" fillId="3" borderId="11" xfId="0" applyFont="1" applyFill="1" applyBorder="1" applyAlignment="1">
      <alignment vertical="center" wrapText="1"/>
    </xf>
    <xf numFmtId="0" fontId="5" fillId="3" borderId="59" xfId="0" applyFont="1" applyFill="1" applyBorder="1" applyAlignment="1">
      <alignment vertical="center" wrapText="1"/>
    </xf>
    <xf numFmtId="0" fontId="8" fillId="0" borderId="0" xfId="0" applyFont="1" applyAlignment="1">
      <alignment horizontal="left" vertical="center"/>
    </xf>
    <xf numFmtId="0" fontId="8" fillId="0" borderId="0" xfId="0" applyFont="1" applyFill="1" applyAlignment="1">
      <alignment horizontal="left" vertical="center"/>
    </xf>
    <xf numFmtId="0" fontId="5" fillId="3" borderId="26" xfId="0" applyFont="1" applyFill="1" applyBorder="1" applyAlignment="1">
      <alignment horizontal="left" vertical="center"/>
    </xf>
    <xf numFmtId="0" fontId="5" fillId="0" borderId="34"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3" borderId="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15" xfId="0" applyFont="1" applyFill="1" applyBorder="1" applyAlignment="1">
      <alignment horizontal="left" vertical="center"/>
    </xf>
    <xf numFmtId="179" fontId="5" fillId="0" borderId="6" xfId="0" applyNumberFormat="1" applyFont="1" applyFill="1" applyBorder="1" applyAlignment="1">
      <alignment horizontal="left" vertical="center"/>
    </xf>
    <xf numFmtId="179" fontId="5" fillId="0" borderId="10" xfId="0" applyNumberFormat="1" applyFont="1" applyFill="1" applyBorder="1" applyAlignment="1">
      <alignment horizontal="left" vertical="center"/>
    </xf>
    <xf numFmtId="0" fontId="5" fillId="0" borderId="23" xfId="0" applyFont="1" applyFill="1" applyBorder="1" applyAlignment="1">
      <alignment horizontal="left" vertical="center"/>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5" fillId="3" borderId="29" xfId="0" applyFont="1" applyFill="1" applyBorder="1" applyAlignment="1">
      <alignment horizontal="left" vertical="center" wrapText="1"/>
    </xf>
    <xf numFmtId="0" fontId="8" fillId="4" borderId="0" xfId="0" applyFont="1" applyFill="1" applyBorder="1" applyAlignment="1">
      <alignment horizontal="left" vertical="center"/>
    </xf>
    <xf numFmtId="0" fontId="5" fillId="2" borderId="24" xfId="0" applyFont="1" applyFill="1" applyBorder="1" applyAlignment="1">
      <alignment horizontal="left" vertical="center"/>
    </xf>
    <xf numFmtId="0" fontId="5" fillId="2" borderId="2" xfId="0" applyFont="1" applyFill="1" applyBorder="1" applyAlignment="1">
      <alignment horizontal="left" vertical="center"/>
    </xf>
    <xf numFmtId="0" fontId="5" fillId="4" borderId="4" xfId="0" applyFont="1" applyFill="1" applyBorder="1" applyAlignment="1">
      <alignment horizontal="left" vertical="center" wrapText="1"/>
    </xf>
    <xf numFmtId="0" fontId="5" fillId="4" borderId="68"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24" xfId="0" applyFont="1" applyFill="1" applyBorder="1" applyAlignment="1">
      <alignment horizontal="left" vertical="top" wrapText="1"/>
    </xf>
    <xf numFmtId="0" fontId="0" fillId="0" borderId="2" xfId="0" applyFont="1" applyBorder="1" applyAlignment="1">
      <alignment vertical="center" wrapText="1"/>
    </xf>
    <xf numFmtId="0" fontId="0" fillId="0" borderId="3" xfId="0" applyFont="1" applyBorder="1" applyAlignment="1">
      <alignment vertical="center" wrapText="1"/>
    </xf>
    <xf numFmtId="0" fontId="5" fillId="4" borderId="6" xfId="0" applyFont="1" applyFill="1" applyBorder="1" applyAlignment="1">
      <alignment horizontal="left" vertical="top"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5" fillId="4" borderId="62" xfId="0" applyFont="1" applyFill="1" applyBorder="1" applyAlignment="1">
      <alignment horizontal="center" vertical="center" textRotation="255" wrapText="1"/>
    </xf>
    <xf numFmtId="0" fontId="5" fillId="4" borderId="25" xfId="0" applyFont="1" applyFill="1" applyBorder="1" applyAlignment="1">
      <alignment horizontal="center" vertical="center" textRotation="255" wrapText="1"/>
    </xf>
    <xf numFmtId="0" fontId="5" fillId="4" borderId="55" xfId="0" applyFont="1" applyFill="1" applyBorder="1" applyAlignment="1">
      <alignment horizontal="center" vertical="center" textRotation="255" wrapText="1"/>
    </xf>
    <xf numFmtId="0" fontId="5" fillId="4" borderId="64" xfId="0" applyFont="1" applyFill="1" applyBorder="1" applyAlignment="1">
      <alignment horizontal="center" vertical="center" textRotation="255" wrapText="1"/>
    </xf>
    <xf numFmtId="0" fontId="5" fillId="4" borderId="32" xfId="0" applyFont="1" applyFill="1" applyBorder="1" applyAlignment="1">
      <alignment horizontal="center" vertical="center" textRotation="255" wrapText="1"/>
    </xf>
    <xf numFmtId="0" fontId="5" fillId="4" borderId="63" xfId="0" applyFont="1" applyFill="1" applyBorder="1" applyAlignment="1">
      <alignment horizontal="center" vertical="center" textRotation="255" wrapText="1"/>
    </xf>
    <xf numFmtId="0" fontId="5" fillId="0" borderId="35" xfId="0" applyFont="1" applyFill="1" applyBorder="1" applyAlignment="1">
      <alignment horizontal="left" vertical="center"/>
    </xf>
    <xf numFmtId="0" fontId="5" fillId="0" borderId="36" xfId="0" applyFont="1" applyFill="1" applyBorder="1" applyAlignment="1">
      <alignment horizontal="left" vertical="center"/>
    </xf>
    <xf numFmtId="0" fontId="5" fillId="0" borderId="13" xfId="0" applyFont="1" applyFill="1" applyBorder="1" applyAlignment="1">
      <alignment horizontal="left" vertical="center"/>
    </xf>
    <xf numFmtId="0" fontId="5" fillId="4" borderId="54" xfId="0" applyFont="1" applyFill="1" applyBorder="1" applyAlignment="1">
      <alignment horizontal="left" vertical="center" wrapText="1"/>
    </xf>
    <xf numFmtId="0" fontId="5" fillId="4" borderId="35" xfId="0" applyFont="1" applyFill="1" applyBorder="1" applyAlignment="1">
      <alignment horizontal="left" vertical="center" wrapText="1"/>
    </xf>
    <xf numFmtId="0" fontId="5" fillId="4" borderId="67" xfId="0" applyFont="1" applyFill="1" applyBorder="1" applyAlignment="1">
      <alignment horizontal="left" vertical="center" wrapText="1"/>
    </xf>
    <xf numFmtId="0" fontId="5" fillId="4" borderId="9" xfId="0" applyFont="1" applyFill="1" applyBorder="1" applyAlignment="1">
      <alignment horizontal="left" vertical="top" wrapText="1"/>
    </xf>
    <xf numFmtId="0" fontId="5" fillId="4" borderId="10" xfId="0" applyFont="1" applyFill="1" applyBorder="1" applyAlignment="1">
      <alignment horizontal="left" vertical="top" wrapText="1"/>
    </xf>
    <xf numFmtId="0" fontId="5" fillId="4" borderId="55" xfId="0" applyFont="1" applyFill="1" applyBorder="1" applyAlignment="1">
      <alignment horizontal="left" vertical="center" wrapText="1"/>
    </xf>
    <xf numFmtId="0" fontId="5" fillId="4" borderId="64" xfId="0" applyFont="1" applyFill="1" applyBorder="1" applyAlignment="1">
      <alignment horizontal="left" vertical="center" wrapText="1"/>
    </xf>
    <xf numFmtId="0" fontId="5" fillId="0" borderId="46" xfId="0" applyFont="1" applyFill="1" applyBorder="1" applyAlignment="1">
      <alignment horizontal="left" vertical="center"/>
    </xf>
    <xf numFmtId="0" fontId="5" fillId="0" borderId="1" xfId="0" applyFont="1" applyFill="1" applyBorder="1" applyAlignment="1">
      <alignment horizontal="left" vertical="center"/>
    </xf>
    <xf numFmtId="0" fontId="5" fillId="0" borderId="33" xfId="0" applyFont="1" applyFill="1" applyBorder="1" applyAlignment="1">
      <alignment horizontal="left" vertical="center"/>
    </xf>
    <xf numFmtId="0" fontId="5" fillId="8" borderId="6" xfId="0" applyFont="1" applyFill="1" applyBorder="1" applyAlignment="1">
      <alignment horizontal="left" vertical="center"/>
    </xf>
    <xf numFmtId="0" fontId="5" fillId="8" borderId="9" xfId="0" applyFont="1" applyFill="1" applyBorder="1" applyAlignment="1">
      <alignment horizontal="left" vertical="center"/>
    </xf>
    <xf numFmtId="0" fontId="5" fillId="8" borderId="10" xfId="0" applyFont="1" applyFill="1" applyBorder="1" applyAlignment="1">
      <alignment horizontal="left" vertical="center"/>
    </xf>
    <xf numFmtId="0" fontId="5" fillId="0" borderId="9" xfId="0" applyFont="1" applyFill="1" applyBorder="1" applyAlignment="1">
      <alignment horizontal="left" vertical="top"/>
    </xf>
    <xf numFmtId="0" fontId="5" fillId="0" borderId="10" xfId="0" applyFont="1" applyFill="1" applyBorder="1" applyAlignment="1">
      <alignment horizontal="left" vertical="top"/>
    </xf>
    <xf numFmtId="0" fontId="5" fillId="4" borderId="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66"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28" xfId="0" applyFont="1" applyFill="1" applyBorder="1" applyAlignment="1">
      <alignment horizontal="left" vertical="center" wrapText="1"/>
    </xf>
    <xf numFmtId="0" fontId="5" fillId="0" borderId="37" xfId="0" applyFont="1" applyFill="1" applyBorder="1" applyAlignment="1">
      <alignment horizontal="left" vertical="top" wrapText="1"/>
    </xf>
    <xf numFmtId="0" fontId="5" fillId="0" borderId="22" xfId="0" applyFont="1" applyFill="1" applyBorder="1" applyAlignment="1">
      <alignment horizontal="left" vertical="top"/>
    </xf>
    <xf numFmtId="0" fontId="5" fillId="0" borderId="23" xfId="0" applyFont="1" applyFill="1" applyBorder="1" applyAlignment="1">
      <alignment horizontal="left" vertical="top"/>
    </xf>
    <xf numFmtId="0" fontId="5" fillId="3" borderId="22" xfId="0" applyFont="1" applyFill="1" applyBorder="1" applyAlignment="1">
      <alignment horizontal="left" vertical="center"/>
    </xf>
    <xf numFmtId="0" fontId="5" fillId="4" borderId="6" xfId="0" applyFont="1" applyFill="1" applyBorder="1" applyAlignment="1">
      <alignment horizontal="left" vertical="center" wrapText="1"/>
    </xf>
    <xf numFmtId="0" fontId="5" fillId="4" borderId="29" xfId="0" applyFont="1" applyFill="1" applyBorder="1" applyAlignment="1">
      <alignment horizontal="left" vertical="center"/>
    </xf>
    <xf numFmtId="0" fontId="5" fillId="4" borderId="14" xfId="0" applyFont="1" applyFill="1" applyBorder="1" applyAlignment="1">
      <alignment horizontal="left" vertical="center"/>
    </xf>
    <xf numFmtId="0" fontId="5" fillId="3" borderId="65" xfId="0" applyFont="1" applyFill="1" applyBorder="1" applyAlignment="1">
      <alignment horizontal="left" vertical="center"/>
    </xf>
    <xf numFmtId="0" fontId="5" fillId="3" borderId="2" xfId="0" applyFont="1" applyFill="1" applyBorder="1" applyAlignment="1">
      <alignment horizontal="left" vertical="center"/>
    </xf>
    <xf numFmtId="0" fontId="5" fillId="3" borderId="42" xfId="0" applyFont="1" applyFill="1" applyBorder="1" applyAlignment="1">
      <alignment horizontal="left" vertical="center"/>
    </xf>
    <xf numFmtId="0" fontId="5" fillId="0" borderId="6"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3" borderId="14"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5" fillId="0" borderId="14" xfId="0" applyFont="1" applyFill="1" applyBorder="1" applyAlignment="1">
      <alignment horizontal="left" vertical="center"/>
    </xf>
    <xf numFmtId="0" fontId="5" fillId="0" borderId="19" xfId="0" applyFont="1" applyFill="1" applyBorder="1" applyAlignment="1">
      <alignment horizontal="left" vertical="center"/>
    </xf>
    <xf numFmtId="0" fontId="5" fillId="3" borderId="22" xfId="0" applyFont="1" applyFill="1" applyBorder="1" applyAlignment="1">
      <alignment horizontal="left" vertical="center" wrapText="1"/>
    </xf>
    <xf numFmtId="0" fontId="5" fillId="0" borderId="7" xfId="0" applyFont="1" applyFill="1" applyBorder="1" applyAlignment="1">
      <alignment horizontal="left" vertical="center"/>
    </xf>
    <xf numFmtId="0" fontId="5" fillId="0" borderId="72" xfId="0" applyFont="1" applyFill="1" applyBorder="1" applyAlignment="1">
      <alignment horizontal="left" vertical="center"/>
    </xf>
    <xf numFmtId="0" fontId="5" fillId="2" borderId="11" xfId="0" applyFont="1" applyFill="1" applyBorder="1" applyAlignment="1">
      <alignment horizontal="left" vertical="center"/>
    </xf>
    <xf numFmtId="49" fontId="6" fillId="0" borderId="6" xfId="0" applyNumberFormat="1" applyFont="1" applyFill="1" applyBorder="1" applyAlignment="1">
      <alignment horizontal="left" vertical="center" wrapText="1"/>
    </xf>
    <xf numFmtId="49" fontId="6" fillId="0" borderId="9" xfId="0" applyNumberFormat="1"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0" fontId="6" fillId="0" borderId="11" xfId="0" applyFont="1" applyFill="1" applyBorder="1" applyAlignment="1">
      <alignment horizontal="center" vertical="center"/>
    </xf>
    <xf numFmtId="49" fontId="6" fillId="0" borderId="11" xfId="0" applyNumberFormat="1" applyFont="1" applyFill="1" applyBorder="1" applyAlignment="1">
      <alignment vertical="center"/>
    </xf>
    <xf numFmtId="49" fontId="6" fillId="0" borderId="15" xfId="0" applyNumberFormat="1" applyFont="1" applyFill="1" applyBorder="1" applyAlignment="1">
      <alignment vertical="center"/>
    </xf>
    <xf numFmtId="49" fontId="5" fillId="3" borderId="11" xfId="0" applyNumberFormat="1" applyFont="1" applyFill="1" applyBorder="1" applyAlignment="1">
      <alignment horizontal="left" vertical="center"/>
    </xf>
    <xf numFmtId="0" fontId="6"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6" fillId="0" borderId="29" xfId="0" applyFont="1" applyFill="1" applyBorder="1" applyAlignment="1">
      <alignment horizontal="center" vertical="center"/>
    </xf>
    <xf numFmtId="49" fontId="6" fillId="0" borderId="29" xfId="0" applyNumberFormat="1" applyFont="1" applyFill="1" applyBorder="1" applyAlignment="1">
      <alignment horizontal="center" vertical="center"/>
    </xf>
    <xf numFmtId="0" fontId="6" fillId="0" borderId="38" xfId="0" applyFont="1" applyFill="1" applyBorder="1" applyAlignment="1">
      <alignment horizontal="center" vertical="center"/>
    </xf>
    <xf numFmtId="49" fontId="5" fillId="3" borderId="71" xfId="0" applyNumberFormat="1" applyFont="1" applyFill="1" applyBorder="1" applyAlignment="1">
      <alignment horizontal="left" vertical="center"/>
    </xf>
    <xf numFmtId="0" fontId="5" fillId="3" borderId="7" xfId="0" applyFont="1" applyFill="1" applyBorder="1" applyAlignment="1">
      <alignment horizontal="left" vertical="center"/>
    </xf>
    <xf numFmtId="0" fontId="6" fillId="0" borderId="7" xfId="0" applyFont="1" applyFill="1" applyBorder="1" applyAlignment="1">
      <alignment horizontal="center" vertical="center"/>
    </xf>
    <xf numFmtId="49" fontId="6" fillId="0" borderId="7" xfId="0" applyNumberFormat="1" applyFont="1" applyFill="1" applyBorder="1" applyAlignment="1">
      <alignment horizontal="center" vertical="center"/>
    </xf>
    <xf numFmtId="0" fontId="6" fillId="0" borderId="72" xfId="0" applyFont="1" applyFill="1" applyBorder="1" applyAlignment="1">
      <alignment horizontal="center" vertical="center"/>
    </xf>
    <xf numFmtId="49" fontId="15" fillId="0" borderId="6" xfId="0" applyNumberFormat="1" applyFont="1" applyFill="1" applyBorder="1" applyAlignment="1">
      <alignment horizontal="left" vertical="center"/>
    </xf>
    <xf numFmtId="49" fontId="15" fillId="0" borderId="9" xfId="0" applyNumberFormat="1" applyFont="1" applyFill="1" applyBorder="1" applyAlignment="1">
      <alignment horizontal="left" vertical="center"/>
    </xf>
    <xf numFmtId="49" fontId="15" fillId="0" borderId="10" xfId="0" applyNumberFormat="1" applyFont="1" applyFill="1" applyBorder="1" applyAlignment="1">
      <alignment horizontal="left" vertical="center"/>
    </xf>
    <xf numFmtId="49" fontId="5" fillId="3" borderId="12" xfId="0" applyNumberFormat="1" applyFont="1" applyFill="1" applyBorder="1" applyAlignment="1">
      <alignment horizontal="left" vertical="center" wrapText="1"/>
    </xf>
    <xf numFmtId="49" fontId="5" fillId="3" borderId="61" xfId="0" applyNumberFormat="1" applyFont="1" applyFill="1" applyBorder="1" applyAlignment="1">
      <alignment horizontal="left" vertical="center" wrapText="1"/>
    </xf>
    <xf numFmtId="49" fontId="5" fillId="3" borderId="11" xfId="0" applyNumberFormat="1" applyFont="1" applyFill="1" applyBorder="1" applyAlignment="1">
      <alignment horizontal="left" vertical="center" wrapText="1"/>
    </xf>
    <xf numFmtId="49" fontId="5" fillId="3" borderId="15" xfId="0" applyNumberFormat="1" applyFont="1" applyFill="1" applyBorder="1" applyAlignment="1">
      <alignment horizontal="left" vertical="center" wrapText="1"/>
    </xf>
    <xf numFmtId="49" fontId="10" fillId="2" borderId="66" xfId="0" applyNumberFormat="1"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28" xfId="0" applyFont="1" applyFill="1" applyBorder="1" applyAlignment="1">
      <alignment horizontal="left" vertical="center" wrapText="1"/>
    </xf>
    <xf numFmtId="49" fontId="5" fillId="3" borderId="66" xfId="0" applyNumberFormat="1" applyFont="1" applyFill="1" applyBorder="1" applyAlignment="1">
      <alignment horizontal="left" vertical="center"/>
    </xf>
    <xf numFmtId="49" fontId="5" fillId="3" borderId="28" xfId="0" applyNumberFormat="1" applyFont="1" applyFill="1" applyBorder="1" applyAlignment="1">
      <alignment horizontal="left" vertical="center"/>
    </xf>
    <xf numFmtId="49" fontId="5" fillId="3" borderId="34" xfId="0" applyNumberFormat="1" applyFont="1" applyFill="1" applyBorder="1" applyAlignment="1">
      <alignment vertical="center" wrapText="1"/>
    </xf>
    <xf numFmtId="49" fontId="5" fillId="3" borderId="35" xfId="0" applyNumberFormat="1" applyFont="1" applyFill="1" applyBorder="1" applyAlignment="1">
      <alignment vertical="center"/>
    </xf>
    <xf numFmtId="49" fontId="5" fillId="3" borderId="36" xfId="0" applyNumberFormat="1" applyFont="1" applyFill="1" applyBorder="1" applyAlignment="1">
      <alignment vertical="center"/>
    </xf>
    <xf numFmtId="49" fontId="5" fillId="3" borderId="60" xfId="0" applyNumberFormat="1" applyFont="1" applyFill="1" applyBorder="1" applyAlignment="1">
      <alignment vertical="center"/>
    </xf>
    <xf numFmtId="49" fontId="5" fillId="3" borderId="4" xfId="0" applyNumberFormat="1" applyFont="1" applyFill="1" applyBorder="1" applyAlignment="1">
      <alignment vertical="center"/>
    </xf>
    <xf numFmtId="49" fontId="5" fillId="3" borderId="5" xfId="0" applyNumberFormat="1" applyFont="1" applyFill="1" applyBorder="1" applyAlignment="1">
      <alignment vertical="center"/>
    </xf>
    <xf numFmtId="0" fontId="5" fillId="3" borderId="34" xfId="0" applyFont="1" applyFill="1" applyBorder="1" applyAlignment="1">
      <alignment horizontal="left" vertical="center"/>
    </xf>
    <xf numFmtId="49" fontId="5" fillId="3" borderId="62" xfId="0" applyNumberFormat="1" applyFont="1" applyFill="1" applyBorder="1" applyAlignment="1">
      <alignment horizontal="left" vertical="center"/>
    </xf>
    <xf numFmtId="49" fontId="5" fillId="3" borderId="12" xfId="0" applyNumberFormat="1" applyFont="1" applyFill="1" applyBorder="1" applyAlignment="1">
      <alignment horizontal="left" vertical="center"/>
    </xf>
    <xf numFmtId="0" fontId="5" fillId="3" borderId="60" xfId="0" applyFont="1" applyFill="1" applyBorder="1" applyAlignment="1">
      <alignment horizontal="center" vertical="center"/>
    </xf>
    <xf numFmtId="0" fontId="5" fillId="3" borderId="4" xfId="0" applyFont="1" applyFill="1" applyBorder="1" applyAlignment="1">
      <alignment horizontal="center" vertical="center"/>
    </xf>
    <xf numFmtId="49" fontId="5" fillId="0" borderId="77" xfId="0" applyNumberFormat="1" applyFont="1" applyFill="1" applyBorder="1" applyAlignment="1">
      <alignment horizontal="left" vertical="center"/>
    </xf>
    <xf numFmtId="0" fontId="5" fillId="0" borderId="79" xfId="0" applyFont="1" applyFill="1" applyBorder="1" applyAlignment="1">
      <alignment horizontal="left" vertical="center"/>
    </xf>
    <xf numFmtId="0" fontId="5" fillId="0" borderId="85" xfId="0" applyFont="1" applyFill="1" applyBorder="1" applyAlignment="1">
      <alignment horizontal="left" vertical="center"/>
    </xf>
    <xf numFmtId="0" fontId="5" fillId="0" borderId="86" xfId="0" applyFont="1" applyFill="1" applyBorder="1" applyAlignment="1">
      <alignment horizontal="left" vertical="center"/>
    </xf>
    <xf numFmtId="49" fontId="10" fillId="2" borderId="9" xfId="0" applyNumberFormat="1" applyFont="1" applyFill="1" applyBorder="1" applyAlignment="1">
      <alignment horizontal="left" vertical="center" wrapText="1"/>
    </xf>
    <xf numFmtId="49" fontId="10" fillId="2" borderId="28" xfId="0" applyNumberFormat="1" applyFont="1" applyFill="1" applyBorder="1" applyAlignment="1">
      <alignment horizontal="left" vertical="center" wrapText="1"/>
    </xf>
    <xf numFmtId="0" fontId="6" fillId="5" borderId="9" xfId="0" applyFont="1" applyFill="1" applyBorder="1" applyAlignment="1">
      <alignment horizontal="center" vertical="center"/>
    </xf>
    <xf numFmtId="49" fontId="5" fillId="3" borderId="68" xfId="0" applyNumberFormat="1" applyFont="1" applyFill="1" applyBorder="1" applyAlignment="1">
      <alignment horizontal="left" vertical="center"/>
    </xf>
    <xf numFmtId="49" fontId="5" fillId="3" borderId="22" xfId="0" applyNumberFormat="1" applyFont="1" applyFill="1" applyBorder="1" applyAlignment="1">
      <alignment horizontal="left" vertical="center"/>
    </xf>
    <xf numFmtId="49" fontId="5" fillId="3" borderId="30" xfId="0" applyNumberFormat="1" applyFont="1" applyFill="1" applyBorder="1" applyAlignment="1">
      <alignment horizontal="left" vertical="center"/>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28" xfId="0" applyFont="1" applyFill="1" applyBorder="1" applyAlignment="1">
      <alignment horizontal="center" vertical="center" wrapText="1"/>
    </xf>
    <xf numFmtId="49" fontId="8" fillId="0" borderId="1" xfId="0" applyNumberFormat="1" applyFont="1" applyBorder="1" applyAlignment="1">
      <alignment horizontal="left" vertical="center"/>
    </xf>
    <xf numFmtId="49" fontId="5" fillId="0" borderId="1" xfId="0" applyNumberFormat="1" applyFont="1" applyBorder="1" applyAlignment="1">
      <alignment horizontal="left" vertical="center"/>
    </xf>
    <xf numFmtId="49" fontId="8" fillId="0" borderId="0" xfId="0" applyNumberFormat="1" applyFont="1" applyBorder="1" applyAlignment="1">
      <alignment horizontal="left" vertical="center"/>
    </xf>
    <xf numFmtId="49" fontId="13" fillId="0" borderId="77" xfId="0" applyNumberFormat="1" applyFont="1" applyBorder="1" applyAlignment="1">
      <alignment horizontal="left" vertical="center"/>
    </xf>
    <xf numFmtId="0" fontId="5" fillId="0" borderId="78" xfId="0" applyFont="1" applyBorder="1" applyAlignment="1">
      <alignment horizontal="left" vertical="center"/>
    </xf>
    <xf numFmtId="0" fontId="5" fillId="0" borderId="79" xfId="0" applyFont="1" applyBorder="1" applyAlignment="1">
      <alignment horizontal="left" vertical="center"/>
    </xf>
    <xf numFmtId="0" fontId="5" fillId="0" borderId="80" xfId="0" applyFont="1" applyBorder="1" applyAlignment="1">
      <alignment horizontal="left" vertical="center"/>
    </xf>
    <xf numFmtId="0" fontId="5" fillId="0" borderId="81" xfId="0" applyFont="1" applyBorder="1" applyAlignment="1">
      <alignment horizontal="left" vertical="center"/>
    </xf>
    <xf numFmtId="0" fontId="5" fillId="0" borderId="82" xfId="0" applyFont="1" applyBorder="1" applyAlignment="1">
      <alignment horizontal="left" vertical="center"/>
    </xf>
    <xf numFmtId="49" fontId="5" fillId="3" borderId="24" xfId="0" applyNumberFormat="1" applyFont="1" applyFill="1" applyBorder="1" applyAlignment="1">
      <alignment horizontal="left" vertical="center"/>
    </xf>
    <xf numFmtId="49" fontId="5" fillId="3" borderId="2" xfId="0" applyNumberFormat="1" applyFont="1" applyFill="1" applyBorder="1" applyAlignment="1">
      <alignment horizontal="left" vertical="center"/>
    </xf>
    <xf numFmtId="49" fontId="5" fillId="3" borderId="20" xfId="0" applyNumberFormat="1" applyFont="1" applyFill="1" applyBorder="1" applyAlignment="1">
      <alignment horizontal="left" vertical="center"/>
    </xf>
    <xf numFmtId="49" fontId="5" fillId="3" borderId="26" xfId="0" applyNumberFormat="1" applyFont="1" applyFill="1" applyBorder="1" applyAlignment="1">
      <alignment horizontal="left" vertical="center"/>
    </xf>
    <xf numFmtId="49" fontId="5" fillId="0" borderId="22" xfId="0" applyNumberFormat="1" applyFont="1" applyFill="1" applyBorder="1" applyAlignment="1">
      <alignment horizontal="left" vertical="center"/>
    </xf>
    <xf numFmtId="49" fontId="5" fillId="0" borderId="23" xfId="0" applyNumberFormat="1" applyFont="1" applyFill="1" applyBorder="1" applyAlignment="1">
      <alignment horizontal="left" vertical="center"/>
    </xf>
    <xf numFmtId="49" fontId="10" fillId="3" borderId="11" xfId="0" applyNumberFormat="1" applyFont="1" applyFill="1" applyBorder="1" applyAlignment="1">
      <alignment horizontal="left" vertical="center"/>
    </xf>
    <xf numFmtId="0" fontId="10" fillId="3" borderId="15" xfId="0" applyFont="1" applyFill="1" applyBorder="1" applyAlignment="1">
      <alignment horizontal="left" vertical="center"/>
    </xf>
    <xf numFmtId="49" fontId="5" fillId="0" borderId="75" xfId="0" applyNumberFormat="1" applyFont="1" applyFill="1" applyBorder="1" applyAlignment="1">
      <alignment horizontal="left" vertical="center"/>
    </xf>
    <xf numFmtId="0" fontId="5" fillId="0" borderId="76" xfId="0" applyFont="1" applyFill="1" applyBorder="1" applyAlignment="1">
      <alignment horizontal="left" vertical="center"/>
    </xf>
    <xf numFmtId="0" fontId="5" fillId="0" borderId="83" xfId="0" applyFont="1" applyFill="1" applyBorder="1" applyAlignment="1">
      <alignment horizontal="left" vertical="center"/>
    </xf>
    <xf numFmtId="0" fontId="5" fillId="0" borderId="84" xfId="0" applyFont="1" applyFill="1" applyBorder="1" applyAlignment="1">
      <alignment horizontal="left" vertical="center"/>
    </xf>
    <xf numFmtId="49" fontId="5" fillId="3" borderId="59" xfId="0" applyNumberFormat="1" applyFont="1" applyFill="1" applyBorder="1" applyAlignment="1">
      <alignment horizontal="left" vertical="center" wrapText="1"/>
    </xf>
    <xf numFmtId="49" fontId="15" fillId="0" borderId="37" xfId="0" applyNumberFormat="1" applyFont="1" applyFill="1" applyBorder="1" applyAlignment="1">
      <alignment horizontal="left" vertical="center" wrapText="1"/>
    </xf>
    <xf numFmtId="49" fontId="15" fillId="0" borderId="22" xfId="0" applyNumberFormat="1" applyFont="1" applyFill="1" applyBorder="1" applyAlignment="1">
      <alignment horizontal="left" vertical="center"/>
    </xf>
    <xf numFmtId="49" fontId="15" fillId="0" borderId="23" xfId="0" applyNumberFormat="1" applyFont="1" applyFill="1" applyBorder="1" applyAlignment="1">
      <alignment horizontal="left" vertical="center"/>
    </xf>
    <xf numFmtId="0" fontId="5" fillId="3" borderId="15" xfId="0" applyFont="1" applyFill="1" applyBorder="1" applyAlignment="1">
      <alignment horizontal="left" vertical="center"/>
    </xf>
    <xf numFmtId="0" fontId="6" fillId="0" borderId="6"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2" xfId="0" applyFont="1" applyFill="1" applyBorder="1" applyAlignment="1">
      <alignment horizontal="center" vertical="center"/>
    </xf>
    <xf numFmtId="49" fontId="5" fillId="3" borderId="42" xfId="0" applyNumberFormat="1" applyFont="1" applyFill="1" applyBorder="1" applyAlignment="1">
      <alignment horizontal="left" vertical="center"/>
    </xf>
    <xf numFmtId="0" fontId="5" fillId="3" borderId="12" xfId="0" applyFont="1" applyFill="1" applyBorder="1" applyAlignment="1">
      <alignment horizontal="left" vertical="center"/>
    </xf>
    <xf numFmtId="0" fontId="5" fillId="3" borderId="61" xfId="0" applyFont="1" applyFill="1" applyBorder="1" applyAlignment="1">
      <alignment horizontal="left" vertical="center"/>
    </xf>
    <xf numFmtId="49" fontId="6" fillId="0" borderId="11" xfId="0" applyNumberFormat="1" applyFont="1" applyFill="1" applyBorder="1" applyAlignment="1">
      <alignment horizontal="center" vertical="center"/>
    </xf>
    <xf numFmtId="0" fontId="6" fillId="0" borderId="15" xfId="0" applyFont="1" applyFill="1" applyBorder="1" applyAlignment="1">
      <alignment horizontal="center" vertical="center"/>
    </xf>
    <xf numFmtId="0" fontId="6" fillId="0" borderId="14" xfId="0" applyFont="1" applyFill="1" applyBorder="1" applyAlignment="1">
      <alignment horizontal="center" vertical="center"/>
    </xf>
    <xf numFmtId="49" fontId="5" fillId="3" borderId="73" xfId="0" applyNumberFormat="1" applyFont="1" applyFill="1" applyBorder="1" applyAlignment="1">
      <alignment horizontal="left" vertical="center"/>
    </xf>
    <xf numFmtId="0" fontId="5" fillId="3" borderId="73" xfId="0" applyFont="1" applyFill="1" applyBorder="1" applyAlignment="1">
      <alignment horizontal="left" vertical="center"/>
    </xf>
    <xf numFmtId="49" fontId="5" fillId="3" borderId="6" xfId="0" applyNumberFormat="1" applyFont="1" applyFill="1" applyBorder="1" applyAlignment="1">
      <alignment horizontal="left" vertical="center" wrapText="1"/>
    </xf>
    <xf numFmtId="49" fontId="5" fillId="3" borderId="70" xfId="0" applyNumberFormat="1" applyFont="1" applyFill="1" applyBorder="1" applyAlignment="1">
      <alignment horizontal="left" vertical="center"/>
    </xf>
    <xf numFmtId="0" fontId="5" fillId="3" borderId="43"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10" xfId="0" applyFont="1" applyFill="1" applyBorder="1" applyAlignment="1">
      <alignment horizontal="center" vertical="center"/>
    </xf>
    <xf numFmtId="0" fontId="5" fillId="3" borderId="24" xfId="0" applyFont="1" applyFill="1" applyBorder="1" applyAlignment="1">
      <alignment horizontal="left" vertical="center"/>
    </xf>
    <xf numFmtId="49" fontId="10" fillId="2" borderId="68" xfId="0" applyNumberFormat="1" applyFont="1" applyFill="1" applyBorder="1" applyAlignment="1">
      <alignment horizontal="left" vertical="center" wrapText="1"/>
    </xf>
    <xf numFmtId="49" fontId="10" fillId="2" borderId="22" xfId="0" applyNumberFormat="1" applyFont="1" applyFill="1" applyBorder="1" applyAlignment="1">
      <alignment horizontal="left" vertical="center" wrapText="1"/>
    </xf>
    <xf numFmtId="49" fontId="10" fillId="2" borderId="30" xfId="0" applyNumberFormat="1" applyFont="1" applyFill="1" applyBorder="1" applyAlignment="1">
      <alignment horizontal="left" vertical="center" wrapText="1"/>
    </xf>
    <xf numFmtId="49" fontId="5" fillId="3" borderId="59" xfId="0" applyNumberFormat="1" applyFont="1" applyFill="1" applyBorder="1" applyAlignment="1">
      <alignment horizontal="left" vertical="center"/>
    </xf>
    <xf numFmtId="49" fontId="9" fillId="3" borderId="69" xfId="0" applyNumberFormat="1" applyFont="1" applyFill="1" applyBorder="1" applyAlignment="1">
      <alignment horizontal="center" vertical="top" textRotation="255" wrapText="1"/>
    </xf>
    <xf numFmtId="0" fontId="9" fillId="3" borderId="31" xfId="0" applyFont="1" applyFill="1" applyBorder="1" applyAlignment="1">
      <alignment horizontal="center" vertical="top" textRotation="255" wrapText="1"/>
    </xf>
    <xf numFmtId="0" fontId="0" fillId="3" borderId="8" xfId="0" applyFont="1" applyFill="1" applyBorder="1" applyAlignment="1">
      <alignment horizontal="center" vertical="top" textRotation="255" wrapText="1"/>
    </xf>
    <xf numFmtId="0" fontId="10" fillId="3" borderId="11" xfId="0" applyFont="1" applyFill="1" applyBorder="1" applyAlignment="1">
      <alignment horizontal="left" vertical="center"/>
    </xf>
    <xf numFmtId="49" fontId="8" fillId="4" borderId="1" xfId="0" applyNumberFormat="1" applyFont="1" applyFill="1" applyBorder="1" applyAlignment="1">
      <alignment horizontal="left" vertical="center"/>
    </xf>
    <xf numFmtId="49" fontId="5" fillId="3" borderId="31" xfId="0" applyNumberFormat="1" applyFont="1" applyFill="1" applyBorder="1" applyAlignment="1">
      <alignment horizontal="left" vertical="center"/>
    </xf>
    <xf numFmtId="49" fontId="6" fillId="0" borderId="37" xfId="0" applyNumberFormat="1" applyFont="1" applyFill="1" applyBorder="1" applyAlignment="1">
      <alignment horizontal="center" vertical="center"/>
    </xf>
    <xf numFmtId="49" fontId="6" fillId="0" borderId="22" xfId="0" applyNumberFormat="1" applyFont="1" applyFill="1" applyBorder="1" applyAlignment="1">
      <alignment horizontal="center" vertical="center"/>
    </xf>
    <xf numFmtId="0" fontId="5" fillId="4" borderId="73" xfId="0" applyFont="1" applyFill="1" applyBorder="1" applyAlignment="1">
      <alignment horizontal="left" vertical="center"/>
    </xf>
    <xf numFmtId="49" fontId="6" fillId="0" borderId="9" xfId="0" applyNumberFormat="1" applyFont="1" applyFill="1" applyBorder="1" applyAlignment="1">
      <alignment horizontal="center" vertical="center"/>
    </xf>
    <xf numFmtId="49" fontId="6" fillId="0" borderId="20" xfId="0" applyNumberFormat="1" applyFont="1" applyFill="1" applyBorder="1" applyAlignment="1">
      <alignment horizontal="center" vertical="center"/>
    </xf>
    <xf numFmtId="49" fontId="6" fillId="0" borderId="26" xfId="0" applyNumberFormat="1" applyFont="1" applyFill="1" applyBorder="1" applyAlignment="1">
      <alignment horizontal="center" vertical="center"/>
    </xf>
    <xf numFmtId="0" fontId="6" fillId="0" borderId="20" xfId="0" applyFont="1" applyFill="1" applyBorder="1" applyAlignment="1">
      <alignment horizontal="center" vertical="center"/>
    </xf>
    <xf numFmtId="0" fontId="6" fillId="0" borderId="26" xfId="0" applyFont="1" applyFill="1" applyBorder="1" applyAlignment="1">
      <alignment horizontal="center" vertical="center"/>
    </xf>
    <xf numFmtId="49" fontId="5" fillId="0" borderId="18" xfId="0" applyNumberFormat="1" applyFont="1" applyFill="1" applyBorder="1" applyAlignment="1">
      <alignment horizontal="left" vertical="center"/>
    </xf>
    <xf numFmtId="0" fontId="6" fillId="0" borderId="37" xfId="0" applyFont="1" applyFill="1" applyBorder="1" applyAlignment="1">
      <alignment horizontal="center" vertical="center"/>
    </xf>
    <xf numFmtId="49" fontId="5" fillId="0" borderId="17" xfId="0" applyNumberFormat="1" applyFont="1" applyFill="1" applyBorder="1" applyAlignment="1">
      <alignment horizontal="left" vertical="center"/>
    </xf>
    <xf numFmtId="0" fontId="5" fillId="0" borderId="12" xfId="0" applyFont="1" applyFill="1" applyBorder="1" applyAlignment="1">
      <alignment horizontal="left" vertical="center"/>
    </xf>
    <xf numFmtId="0" fontId="5" fillId="0" borderId="61" xfId="0" applyFont="1" applyFill="1" applyBorder="1" applyAlignment="1">
      <alignment horizontal="left" vertical="center"/>
    </xf>
    <xf numFmtId="49" fontId="13" fillId="0" borderId="75" xfId="0" applyNumberFormat="1" applyFont="1" applyFill="1" applyBorder="1" applyAlignment="1">
      <alignment horizontal="left" vertical="center"/>
    </xf>
    <xf numFmtId="49" fontId="5" fillId="3" borderId="8" xfId="0" applyNumberFormat="1" applyFont="1" applyFill="1" applyBorder="1" applyAlignment="1">
      <alignment horizontal="left" vertical="center"/>
    </xf>
    <xf numFmtId="0" fontId="5" fillId="4" borderId="11" xfId="0" applyFont="1" applyFill="1" applyBorder="1" applyAlignment="1">
      <alignment horizontal="left" vertical="center"/>
    </xf>
    <xf numFmtId="0" fontId="5" fillId="4" borderId="15" xfId="0" applyFont="1" applyFill="1" applyBorder="1" applyAlignment="1">
      <alignment horizontal="left" vertical="center"/>
    </xf>
    <xf numFmtId="0" fontId="5" fillId="4" borderId="19" xfId="0" applyFont="1" applyFill="1" applyBorder="1" applyAlignment="1">
      <alignment horizontal="left" vertical="center"/>
    </xf>
    <xf numFmtId="0" fontId="5" fillId="4" borderId="16" xfId="0" applyFont="1" applyFill="1" applyBorder="1" applyAlignment="1">
      <alignment horizontal="left" vertical="center"/>
    </xf>
    <xf numFmtId="49" fontId="6" fillId="4" borderId="20" xfId="0" applyNumberFormat="1" applyFont="1" applyFill="1" applyBorder="1" applyAlignment="1">
      <alignment horizontal="right" vertical="center"/>
    </xf>
    <xf numFmtId="49" fontId="6" fillId="4" borderId="26" xfId="0" applyNumberFormat="1" applyFont="1" applyFill="1" applyBorder="1" applyAlignment="1">
      <alignment horizontal="right" vertical="center"/>
    </xf>
    <xf numFmtId="49" fontId="6" fillId="4" borderId="60" xfId="0" applyNumberFormat="1" applyFont="1" applyFill="1" applyBorder="1" applyAlignment="1">
      <alignment horizontal="right" vertical="center"/>
    </xf>
    <xf numFmtId="49" fontId="6" fillId="4" borderId="4" xfId="0" applyNumberFormat="1" applyFont="1" applyFill="1" applyBorder="1" applyAlignment="1">
      <alignment horizontal="right" vertical="center"/>
    </xf>
    <xf numFmtId="49" fontId="8" fillId="0" borderId="1" xfId="0" applyNumberFormat="1" applyFont="1" applyFill="1" applyBorder="1" applyAlignment="1">
      <alignment vertical="center"/>
    </xf>
    <xf numFmtId="0" fontId="6" fillId="4" borderId="27" xfId="0" applyFont="1" applyFill="1" applyBorder="1" applyAlignment="1">
      <alignment horizontal="left" vertical="center"/>
    </xf>
    <xf numFmtId="0" fontId="6" fillId="4" borderId="5" xfId="0" applyFont="1" applyFill="1" applyBorder="1" applyAlignment="1">
      <alignment horizontal="left" vertical="center"/>
    </xf>
    <xf numFmtId="49" fontId="5" fillId="3" borderId="16" xfId="0" applyNumberFormat="1" applyFont="1" applyFill="1" applyBorder="1" applyAlignment="1">
      <alignment horizontal="left" vertical="center"/>
    </xf>
    <xf numFmtId="0" fontId="6" fillId="4" borderId="6" xfId="0" applyFont="1" applyFill="1" applyBorder="1" applyAlignment="1">
      <alignment horizontal="right" vertical="center"/>
    </xf>
    <xf numFmtId="0" fontId="6" fillId="4" borderId="9" xfId="0" applyFont="1" applyFill="1" applyBorder="1" applyAlignment="1">
      <alignment horizontal="right" vertical="center"/>
    </xf>
    <xf numFmtId="49" fontId="5" fillId="4" borderId="59" xfId="0" applyNumberFormat="1"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59"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4" xfId="0" applyFont="1" applyFill="1" applyBorder="1" applyAlignment="1">
      <alignment horizontal="left" vertical="center" wrapText="1"/>
    </xf>
    <xf numFmtId="49" fontId="5" fillId="4" borderId="54" xfId="0" applyNumberFormat="1" applyFont="1" applyFill="1" applyBorder="1" applyAlignment="1">
      <alignment horizontal="left" vertical="center" wrapText="1"/>
    </xf>
    <xf numFmtId="49" fontId="5" fillId="4" borderId="35" xfId="0" applyNumberFormat="1" applyFont="1" applyFill="1" applyBorder="1" applyAlignment="1">
      <alignment horizontal="left" vertical="center" wrapText="1"/>
    </xf>
    <xf numFmtId="49" fontId="5" fillId="4" borderId="55" xfId="0" applyNumberFormat="1" applyFont="1" applyFill="1" applyBorder="1" applyAlignment="1">
      <alignment horizontal="left" vertical="center" wrapText="1"/>
    </xf>
    <xf numFmtId="49" fontId="5" fillId="4" borderId="0" xfId="0" applyNumberFormat="1" applyFont="1" applyFill="1" applyBorder="1" applyAlignment="1">
      <alignment horizontal="left" vertical="center" wrapText="1"/>
    </xf>
    <xf numFmtId="49" fontId="6" fillId="4" borderId="73" xfId="0" applyNumberFormat="1" applyFont="1" applyFill="1" applyBorder="1" applyAlignment="1">
      <alignment horizontal="left" vertical="center"/>
    </xf>
    <xf numFmtId="0" fontId="6" fillId="4" borderId="73" xfId="0" applyFont="1" applyFill="1" applyBorder="1" applyAlignment="1">
      <alignment horizontal="left" vertical="center"/>
    </xf>
    <xf numFmtId="0" fontId="6" fillId="4" borderId="74" xfId="0" applyFont="1" applyFill="1" applyBorder="1" applyAlignment="1">
      <alignment horizontal="left" vertical="center"/>
    </xf>
    <xf numFmtId="49" fontId="0" fillId="0" borderId="9" xfId="0" applyNumberFormat="1" applyFont="1" applyFill="1" applyBorder="1" applyAlignment="1">
      <alignment horizontal="center" vertical="center"/>
    </xf>
    <xf numFmtId="49" fontId="0" fillId="0" borderId="10" xfId="0" applyNumberFormat="1" applyFont="1" applyFill="1" applyBorder="1" applyAlignment="1">
      <alignment horizontal="center" vertical="center"/>
    </xf>
    <xf numFmtId="49" fontId="5" fillId="3" borderId="55" xfId="0" applyNumberFormat="1" applyFont="1" applyFill="1" applyBorder="1" applyAlignment="1">
      <alignment horizontal="left" vertical="center" wrapText="1"/>
    </xf>
    <xf numFmtId="0" fontId="5" fillId="3" borderId="0" xfId="0" applyFont="1" applyFill="1" applyBorder="1" applyAlignment="1">
      <alignment horizontal="left" vertical="center" wrapText="1"/>
    </xf>
    <xf numFmtId="49" fontId="5" fillId="0" borderId="9"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49" fontId="5" fillId="3" borderId="54" xfId="0" applyNumberFormat="1" applyFont="1" applyFill="1" applyBorder="1" applyAlignment="1">
      <alignment horizontal="left" vertical="center"/>
    </xf>
    <xf numFmtId="49" fontId="5" fillId="2" borderId="24" xfId="0" applyNumberFormat="1" applyFont="1" applyFill="1" applyBorder="1" applyAlignment="1">
      <alignment horizontal="left" vertical="center"/>
    </xf>
    <xf numFmtId="49" fontId="5" fillId="2" borderId="2" xfId="0" applyNumberFormat="1" applyFont="1" applyFill="1" applyBorder="1" applyAlignment="1">
      <alignment horizontal="left" vertical="center"/>
    </xf>
    <xf numFmtId="49" fontId="5" fillId="3" borderId="25" xfId="0" applyNumberFormat="1" applyFont="1" applyFill="1" applyBorder="1" applyAlignment="1">
      <alignment horizontal="left" vertical="center"/>
    </xf>
    <xf numFmtId="49" fontId="5" fillId="3" borderId="55" xfId="0" applyNumberFormat="1" applyFont="1" applyFill="1" applyBorder="1" applyAlignment="1">
      <alignment horizontal="left" vertical="center"/>
    </xf>
    <xf numFmtId="49" fontId="5" fillId="3" borderId="0" xfId="0" applyNumberFormat="1" applyFont="1" applyFill="1" applyBorder="1" applyAlignment="1">
      <alignment horizontal="left" vertical="center"/>
    </xf>
    <xf numFmtId="49" fontId="5" fillId="3" borderId="64" xfId="0" applyNumberFormat="1" applyFont="1" applyFill="1" applyBorder="1" applyAlignment="1">
      <alignment horizontal="left" vertical="center"/>
    </xf>
    <xf numFmtId="49" fontId="5" fillId="2" borderId="6" xfId="0" applyNumberFormat="1" applyFont="1" applyFill="1" applyBorder="1" applyAlignment="1">
      <alignment horizontal="left" vertical="center" wrapText="1"/>
    </xf>
    <xf numFmtId="49" fontId="5" fillId="2" borderId="9" xfId="0" applyNumberFormat="1" applyFont="1" applyFill="1" applyBorder="1" applyAlignment="1">
      <alignment horizontal="left" vertical="center" wrapText="1"/>
    </xf>
    <xf numFmtId="49" fontId="5" fillId="3" borderId="20" xfId="0" applyNumberFormat="1" applyFont="1" applyFill="1" applyBorder="1" applyAlignment="1">
      <alignment horizontal="left" vertical="center" wrapText="1"/>
    </xf>
    <xf numFmtId="49" fontId="5" fillId="3" borderId="13" xfId="0" applyNumberFormat="1" applyFont="1" applyFill="1" applyBorder="1" applyAlignment="1">
      <alignment horizontal="left" vertical="center"/>
    </xf>
    <xf numFmtId="0" fontId="5" fillId="3" borderId="59" xfId="0" applyFont="1" applyFill="1" applyBorder="1" applyAlignment="1">
      <alignment horizontal="left" vertical="center"/>
    </xf>
    <xf numFmtId="49" fontId="5" fillId="0" borderId="11" xfId="0" applyNumberFormat="1" applyFont="1" applyFill="1" applyBorder="1" applyAlignment="1">
      <alignment horizontal="left" vertical="center"/>
    </xf>
    <xf numFmtId="178" fontId="5" fillId="0" borderId="11" xfId="0" applyNumberFormat="1" applyFont="1" applyFill="1" applyBorder="1" applyAlignment="1">
      <alignment horizontal="left" vertical="center"/>
    </xf>
    <xf numFmtId="178" fontId="5" fillId="0" borderId="15" xfId="0" applyNumberFormat="1" applyFont="1" applyFill="1" applyBorder="1" applyAlignment="1">
      <alignment horizontal="left" vertical="center"/>
    </xf>
    <xf numFmtId="49" fontId="5" fillId="3" borderId="69" xfId="0" applyNumberFormat="1" applyFont="1" applyFill="1" applyBorder="1" applyAlignment="1">
      <alignment horizontal="left" vertical="center" wrapText="1"/>
    </xf>
    <xf numFmtId="0" fontId="5" fillId="3" borderId="71" xfId="0" applyFont="1" applyFill="1" applyBorder="1" applyAlignment="1">
      <alignment horizontal="left" vertical="center" wrapText="1"/>
    </xf>
    <xf numFmtId="0" fontId="5" fillId="3" borderId="7" xfId="0" applyFont="1" applyFill="1" applyBorder="1" applyAlignment="1">
      <alignment horizontal="left" vertical="center" wrapText="1"/>
    </xf>
    <xf numFmtId="49" fontId="10" fillId="0" borderId="11" xfId="0" applyNumberFormat="1" applyFont="1" applyFill="1" applyBorder="1" applyAlignment="1">
      <alignment horizontal="left" vertical="center"/>
    </xf>
    <xf numFmtId="0" fontId="10" fillId="0" borderId="11" xfId="0" applyFont="1" applyFill="1" applyBorder="1" applyAlignment="1">
      <alignment horizontal="left" vertical="center"/>
    </xf>
    <xf numFmtId="0" fontId="10" fillId="0" borderId="15" xfId="0" applyFont="1" applyFill="1" applyBorder="1" applyAlignment="1">
      <alignment horizontal="left" vertical="center"/>
    </xf>
    <xf numFmtId="49" fontId="5" fillId="0" borderId="7" xfId="0" applyNumberFormat="1" applyFont="1" applyFill="1" applyBorder="1" applyAlignment="1">
      <alignment horizontal="left" vertical="center"/>
    </xf>
    <xf numFmtId="49" fontId="8" fillId="0" borderId="1" xfId="0" applyNumberFormat="1" applyFont="1" applyFill="1" applyBorder="1" applyAlignment="1">
      <alignment horizontal="left" vertical="center"/>
    </xf>
    <xf numFmtId="49" fontId="5" fillId="0" borderId="83" xfId="0" applyNumberFormat="1" applyFont="1" applyBorder="1" applyAlignment="1">
      <alignment horizontal="left" vertical="center"/>
    </xf>
    <xf numFmtId="0" fontId="5" fillId="0" borderId="84" xfId="0" applyFont="1" applyBorder="1" applyAlignment="1">
      <alignment horizontal="left" vertical="center"/>
    </xf>
    <xf numFmtId="49" fontId="5" fillId="3" borderId="3" xfId="0" applyNumberFormat="1" applyFont="1" applyFill="1" applyBorder="1" applyAlignment="1">
      <alignment horizontal="left" vertical="center"/>
    </xf>
    <xf numFmtId="49" fontId="5" fillId="3" borderId="62" xfId="0" applyNumberFormat="1" applyFont="1" applyFill="1" applyBorder="1" applyAlignment="1">
      <alignment horizontal="left" vertical="center" wrapText="1"/>
    </xf>
    <xf numFmtId="49" fontId="5" fillId="3" borderId="26" xfId="0" applyNumberFormat="1" applyFont="1" applyFill="1" applyBorder="1" applyAlignment="1">
      <alignment horizontal="left" vertical="center" wrapText="1"/>
    </xf>
    <xf numFmtId="49" fontId="5" fillId="3" borderId="25" xfId="0" applyNumberFormat="1" applyFont="1" applyFill="1" applyBorder="1" applyAlignment="1">
      <alignment horizontal="left" vertical="center" wrapText="1"/>
    </xf>
    <xf numFmtId="49" fontId="5" fillId="3" borderId="0" xfId="0" applyNumberFormat="1" applyFont="1" applyFill="1" applyBorder="1" applyAlignment="1">
      <alignment horizontal="left" vertical="center" wrapText="1"/>
    </xf>
    <xf numFmtId="49" fontId="5" fillId="3" borderId="64" xfId="0" applyNumberFormat="1" applyFont="1" applyFill="1" applyBorder="1" applyAlignment="1">
      <alignment horizontal="left" vertical="center" wrapText="1"/>
    </xf>
    <xf numFmtId="49" fontId="5" fillId="3" borderId="32" xfId="0" applyNumberFormat="1" applyFont="1" applyFill="1" applyBorder="1" applyAlignment="1">
      <alignment horizontal="left" vertical="center" wrapText="1"/>
    </xf>
    <xf numFmtId="49" fontId="5" fillId="3" borderId="4" xfId="0" applyNumberFormat="1" applyFont="1" applyFill="1" applyBorder="1" applyAlignment="1">
      <alignment horizontal="left" vertical="center" wrapText="1"/>
    </xf>
    <xf numFmtId="49" fontId="5" fillId="3" borderId="63" xfId="0" applyNumberFormat="1"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5" xfId="0" applyFont="1" applyFill="1" applyBorder="1" applyAlignment="1">
      <alignment horizontal="left" vertical="center" wrapText="1"/>
    </xf>
    <xf numFmtId="191" fontId="6" fillId="0" borderId="6" xfId="0" applyNumberFormat="1" applyFont="1" applyFill="1" applyBorder="1" applyAlignment="1">
      <alignment horizontal="left" vertical="center"/>
    </xf>
    <xf numFmtId="191" fontId="6" fillId="0" borderId="9" xfId="0" applyNumberFormat="1" applyFont="1" applyFill="1" applyBorder="1" applyAlignment="1">
      <alignment horizontal="left" vertical="center"/>
    </xf>
    <xf numFmtId="191" fontId="6" fillId="0" borderId="28" xfId="0" applyNumberFormat="1" applyFont="1" applyFill="1" applyBorder="1" applyAlignment="1">
      <alignment horizontal="left" vertical="center"/>
    </xf>
    <xf numFmtId="49" fontId="5" fillId="2" borderId="11" xfId="0" applyNumberFormat="1" applyFont="1" applyFill="1" applyBorder="1" applyAlignment="1">
      <alignment horizontal="left" vertical="center"/>
    </xf>
    <xf numFmtId="0" fontId="5" fillId="2" borderId="15" xfId="0" applyFont="1" applyFill="1" applyBorder="1" applyAlignment="1">
      <alignment horizontal="left" vertical="center"/>
    </xf>
    <xf numFmtId="6" fontId="5" fillId="3" borderId="69" xfId="2" applyFont="1" applyFill="1" applyBorder="1" applyAlignment="1">
      <alignment horizontal="left" vertical="center"/>
    </xf>
    <xf numFmtId="6" fontId="5" fillId="3" borderId="11" xfId="2" applyFont="1" applyFill="1" applyBorder="1" applyAlignment="1">
      <alignment horizontal="left" vertical="center"/>
    </xf>
    <xf numFmtId="179" fontId="5" fillId="0" borderId="11" xfId="2" applyNumberFormat="1" applyFont="1" applyFill="1" applyBorder="1" applyAlignment="1">
      <alignment horizontal="right" vertical="center"/>
    </xf>
    <xf numFmtId="179" fontId="5" fillId="0" borderId="15" xfId="2" applyNumberFormat="1" applyFont="1" applyFill="1" applyBorder="1" applyAlignment="1">
      <alignment horizontal="right" vertical="center"/>
    </xf>
    <xf numFmtId="179" fontId="5" fillId="0" borderId="20" xfId="0" applyNumberFormat="1" applyFont="1" applyFill="1" applyBorder="1" applyAlignment="1">
      <alignment horizontal="right" vertical="center"/>
    </xf>
    <xf numFmtId="179" fontId="5" fillId="0" borderId="26" xfId="0" applyNumberFormat="1" applyFont="1" applyFill="1" applyBorder="1" applyAlignment="1">
      <alignment horizontal="right" vertical="center"/>
    </xf>
    <xf numFmtId="179" fontId="5" fillId="0" borderId="25" xfId="0" applyNumberFormat="1" applyFont="1" applyFill="1" applyBorder="1" applyAlignment="1">
      <alignment horizontal="right" vertical="center"/>
    </xf>
    <xf numFmtId="179" fontId="5" fillId="0" borderId="27" xfId="0" applyNumberFormat="1" applyFont="1" applyFill="1" applyBorder="1" applyAlignment="1">
      <alignment horizontal="right" vertical="center"/>
    </xf>
    <xf numFmtId="49" fontId="10" fillId="0" borderId="6" xfId="0" applyNumberFormat="1" applyFont="1" applyFill="1" applyBorder="1" applyAlignment="1">
      <alignment horizontal="left" vertical="center" wrapText="1"/>
    </xf>
    <xf numFmtId="0" fontId="10" fillId="0" borderId="28" xfId="0" applyFont="1" applyFill="1" applyBorder="1" applyAlignment="1">
      <alignment horizontal="left" vertical="center"/>
    </xf>
    <xf numFmtId="179" fontId="5" fillId="0" borderId="6" xfId="0" applyNumberFormat="1" applyFont="1" applyFill="1" applyBorder="1" applyAlignment="1">
      <alignment horizontal="right" vertical="center"/>
    </xf>
    <xf numFmtId="179" fontId="5" fillId="0" borderId="9" xfId="0" applyNumberFormat="1" applyFont="1" applyFill="1" applyBorder="1" applyAlignment="1">
      <alignment horizontal="right" vertical="center"/>
    </xf>
    <xf numFmtId="179" fontId="5" fillId="0" borderId="28" xfId="0" applyNumberFormat="1" applyFont="1" applyFill="1" applyBorder="1" applyAlignment="1">
      <alignment horizontal="right" vertical="center"/>
    </xf>
    <xf numFmtId="179" fontId="5" fillId="0" borderId="10" xfId="0" applyNumberFormat="1" applyFont="1" applyFill="1" applyBorder="1" applyAlignment="1">
      <alignment horizontal="right" vertical="center"/>
    </xf>
    <xf numFmtId="179" fontId="5" fillId="4" borderId="11" xfId="2" applyNumberFormat="1" applyFont="1" applyFill="1" applyBorder="1" applyAlignment="1">
      <alignment horizontal="right" vertical="center"/>
    </xf>
    <xf numFmtId="179" fontId="5" fillId="4" borderId="15" xfId="2" applyNumberFormat="1" applyFont="1" applyFill="1" applyBorder="1" applyAlignment="1">
      <alignment horizontal="right" vertical="center"/>
    </xf>
    <xf numFmtId="49" fontId="5" fillId="3" borderId="16" xfId="0" applyNumberFormat="1" applyFont="1" applyFill="1" applyBorder="1" applyAlignment="1">
      <alignment horizontal="center" vertical="center" textRotation="255" wrapText="1"/>
    </xf>
    <xf numFmtId="49" fontId="5" fillId="3" borderId="43" xfId="0" applyNumberFormat="1" applyFont="1" applyFill="1" applyBorder="1" applyAlignment="1">
      <alignment horizontal="center" vertical="center" textRotation="255" wrapText="1"/>
    </xf>
    <xf numFmtId="0" fontId="5" fillId="3" borderId="43" xfId="0" applyFont="1" applyFill="1" applyBorder="1" applyAlignment="1">
      <alignment horizontal="center" vertical="center" textRotation="255" wrapText="1"/>
    </xf>
    <xf numFmtId="0" fontId="5" fillId="3" borderId="29" xfId="0" applyFont="1" applyFill="1" applyBorder="1" applyAlignment="1">
      <alignment horizontal="center" vertical="center" textRotation="255" wrapText="1"/>
    </xf>
    <xf numFmtId="49" fontId="5" fillId="3" borderId="32" xfId="0" applyNumberFormat="1" applyFont="1" applyFill="1" applyBorder="1" applyAlignment="1">
      <alignment horizontal="left" vertical="center"/>
    </xf>
    <xf numFmtId="49" fontId="5" fillId="3" borderId="4" xfId="0" applyNumberFormat="1" applyFont="1" applyFill="1" applyBorder="1" applyAlignment="1">
      <alignment horizontal="left" vertical="center"/>
    </xf>
    <xf numFmtId="49" fontId="5" fillId="3" borderId="63" xfId="0" applyNumberFormat="1" applyFont="1" applyFill="1" applyBorder="1" applyAlignment="1">
      <alignment horizontal="left" vertical="center"/>
    </xf>
    <xf numFmtId="49" fontId="5" fillId="3" borderId="6" xfId="0" applyNumberFormat="1" applyFont="1" applyFill="1" applyBorder="1" applyAlignment="1">
      <alignment horizontal="left" vertical="center"/>
    </xf>
    <xf numFmtId="49" fontId="5" fillId="0" borderId="6" xfId="0" applyNumberFormat="1" applyFont="1" applyFill="1" applyBorder="1" applyAlignment="1">
      <alignment horizontal="left" vertical="center"/>
    </xf>
    <xf numFmtId="49" fontId="5" fillId="3" borderId="9" xfId="0" applyNumberFormat="1" applyFont="1" applyFill="1" applyBorder="1" applyAlignment="1">
      <alignment horizontal="left" vertical="center"/>
    </xf>
    <xf numFmtId="49" fontId="5" fillId="0" borderId="6" xfId="0" applyNumberFormat="1" applyFont="1" applyFill="1" applyBorder="1" applyAlignment="1">
      <alignment horizontal="left" vertical="center" wrapText="1"/>
    </xf>
    <xf numFmtId="49" fontId="5" fillId="0" borderId="9" xfId="0" applyNumberFormat="1" applyFont="1" applyFill="1" applyBorder="1" applyAlignment="1">
      <alignment horizontal="left" vertical="center" wrapText="1"/>
    </xf>
    <xf numFmtId="49" fontId="5" fillId="0" borderId="10" xfId="0" applyNumberFormat="1" applyFont="1" applyFill="1" applyBorder="1" applyAlignment="1">
      <alignment horizontal="left" vertical="center" wrapText="1"/>
    </xf>
    <xf numFmtId="179" fontId="5" fillId="0" borderId="9" xfId="0" applyNumberFormat="1" applyFont="1" applyFill="1" applyBorder="1" applyAlignment="1">
      <alignment horizontal="left" vertical="center"/>
    </xf>
    <xf numFmtId="49" fontId="8" fillId="0" borderId="0" xfId="0" applyNumberFormat="1" applyFont="1" applyFill="1" applyBorder="1" applyAlignment="1">
      <alignment horizontal="left" vertical="center"/>
    </xf>
    <xf numFmtId="0" fontId="8" fillId="0" borderId="0" xfId="0" applyFont="1" applyFill="1" applyBorder="1" applyAlignment="1">
      <alignment horizontal="left" vertical="center"/>
    </xf>
    <xf numFmtId="49" fontId="5" fillId="3" borderId="65" xfId="0" applyNumberFormat="1" applyFont="1" applyFill="1" applyBorder="1" applyAlignment="1">
      <alignment horizontal="left" vertical="center"/>
    </xf>
    <xf numFmtId="49" fontId="5" fillId="0" borderId="24"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49" fontId="5" fillId="0" borderId="68" xfId="0" applyNumberFormat="1" applyFont="1" applyFill="1" applyBorder="1" applyAlignment="1">
      <alignment horizontal="left" vertical="top" wrapText="1"/>
    </xf>
    <xf numFmtId="49" fontId="5" fillId="0" borderId="22" xfId="0" applyNumberFormat="1" applyFont="1" applyFill="1" applyBorder="1" applyAlignment="1">
      <alignment horizontal="left" vertical="top"/>
    </xf>
    <xf numFmtId="49" fontId="5" fillId="0" borderId="23" xfId="0" applyNumberFormat="1" applyFont="1" applyFill="1" applyBorder="1" applyAlignment="1">
      <alignment horizontal="left" vertical="top"/>
    </xf>
    <xf numFmtId="179" fontId="5" fillId="0" borderId="6" xfId="2" applyNumberFormat="1" applyFont="1" applyFill="1" applyBorder="1" applyAlignment="1">
      <alignment horizontal="right" vertical="center"/>
    </xf>
    <xf numFmtId="179" fontId="5" fillId="0" borderId="9" xfId="2" applyNumberFormat="1" applyFont="1" applyFill="1" applyBorder="1" applyAlignment="1">
      <alignment horizontal="right" vertical="center"/>
    </xf>
    <xf numFmtId="179" fontId="5" fillId="0" borderId="10" xfId="2" applyNumberFormat="1" applyFont="1" applyFill="1" applyBorder="1" applyAlignment="1">
      <alignment horizontal="right" vertical="center"/>
    </xf>
    <xf numFmtId="179" fontId="10" fillId="0" borderId="11" xfId="2" applyNumberFormat="1" applyFont="1" applyFill="1" applyBorder="1" applyAlignment="1">
      <alignment horizontal="right" vertical="center" wrapText="1"/>
    </xf>
    <xf numFmtId="179" fontId="10" fillId="0" borderId="11" xfId="2" applyNumberFormat="1" applyFont="1" applyFill="1" applyBorder="1" applyAlignment="1">
      <alignment horizontal="right" vertical="center"/>
    </xf>
    <xf numFmtId="179" fontId="10" fillId="0" borderId="15" xfId="2" applyNumberFormat="1" applyFont="1" applyFill="1" applyBorder="1" applyAlignment="1">
      <alignment horizontal="right" vertical="center"/>
    </xf>
    <xf numFmtId="49" fontId="5" fillId="3" borderId="16" xfId="0" applyNumberFormat="1" applyFont="1" applyFill="1" applyBorder="1" applyAlignment="1">
      <alignment horizontal="center" vertical="center" textRotation="255"/>
    </xf>
    <xf numFmtId="49" fontId="5" fillId="3" borderId="43" xfId="0" applyNumberFormat="1" applyFont="1" applyFill="1" applyBorder="1" applyAlignment="1">
      <alignment horizontal="center" vertical="center" textRotation="255"/>
    </xf>
    <xf numFmtId="49" fontId="5" fillId="3" borderId="29" xfId="0" applyNumberFormat="1" applyFont="1" applyFill="1" applyBorder="1" applyAlignment="1">
      <alignment horizontal="center" vertical="center" textRotation="255"/>
    </xf>
    <xf numFmtId="49" fontId="10" fillId="4" borderId="11" xfId="0" applyNumberFormat="1" applyFont="1" applyFill="1" applyBorder="1" applyAlignment="1">
      <alignment horizontal="left" vertical="center"/>
    </xf>
    <xf numFmtId="0" fontId="10" fillId="4" borderId="11" xfId="0" applyFont="1" applyFill="1" applyBorder="1" applyAlignment="1">
      <alignment horizontal="left" vertical="center"/>
    </xf>
    <xf numFmtId="49" fontId="5" fillId="2" borderId="66" xfId="0" applyNumberFormat="1" applyFont="1" applyFill="1" applyBorder="1" applyAlignment="1">
      <alignment horizontal="left" vertical="center" wrapText="1"/>
    </xf>
    <xf numFmtId="49" fontId="5" fillId="2" borderId="9" xfId="0" applyNumberFormat="1" applyFont="1" applyFill="1" applyBorder="1" applyAlignment="1">
      <alignment horizontal="left" vertical="center"/>
    </xf>
    <xf numFmtId="179" fontId="5" fillId="0" borderId="6" xfId="0" applyNumberFormat="1" applyFont="1" applyFill="1" applyBorder="1" applyAlignment="1">
      <alignment horizontal="left" vertical="center" wrapText="1"/>
    </xf>
    <xf numFmtId="179" fontId="5" fillId="0" borderId="9" xfId="0" applyNumberFormat="1" applyFont="1" applyFill="1" applyBorder="1" applyAlignment="1">
      <alignment horizontal="left" vertical="center" wrapText="1"/>
    </xf>
    <xf numFmtId="179" fontId="5" fillId="0" borderId="10" xfId="0" applyNumberFormat="1" applyFont="1" applyFill="1" applyBorder="1" applyAlignment="1">
      <alignment horizontal="left" vertical="center" wrapText="1"/>
    </xf>
    <xf numFmtId="0" fontId="5" fillId="3" borderId="4" xfId="0" applyFont="1" applyFill="1" applyBorder="1" applyAlignment="1">
      <alignment horizontal="left" vertical="center" wrapText="1"/>
    </xf>
    <xf numFmtId="49" fontId="5" fillId="0" borderId="20" xfId="0" applyNumberFormat="1" applyFont="1" applyFill="1" applyBorder="1" applyAlignment="1">
      <alignment horizontal="left" vertical="top" wrapText="1"/>
    </xf>
    <xf numFmtId="49" fontId="5" fillId="0" borderId="26" xfId="0" applyNumberFormat="1" applyFont="1" applyFill="1" applyBorder="1" applyAlignment="1">
      <alignment horizontal="left" vertical="top" wrapText="1"/>
    </xf>
    <xf numFmtId="49" fontId="5" fillId="0" borderId="27" xfId="0" applyNumberFormat="1" applyFont="1" applyFill="1" applyBorder="1" applyAlignment="1">
      <alignment horizontal="left" vertical="top" wrapText="1"/>
    </xf>
    <xf numFmtId="0" fontId="5" fillId="0" borderId="60"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49" fontId="5" fillId="2" borderId="66" xfId="0" applyNumberFormat="1" applyFont="1" applyFill="1" applyBorder="1" applyAlignment="1">
      <alignment horizontal="left" vertical="center"/>
    </xf>
    <xf numFmtId="0" fontId="5" fillId="2" borderId="66" xfId="0" applyFont="1" applyFill="1" applyBorder="1" applyAlignment="1">
      <alignment horizontal="left" vertical="center"/>
    </xf>
    <xf numFmtId="49" fontId="5" fillId="4" borderId="62" xfId="0" applyNumberFormat="1" applyFont="1" applyFill="1" applyBorder="1" applyAlignment="1">
      <alignment horizontal="left" vertical="center" wrapText="1"/>
    </xf>
    <xf numFmtId="0" fontId="5" fillId="4" borderId="26" xfId="0" applyFont="1" applyFill="1" applyBorder="1" applyAlignment="1">
      <alignment horizontal="left" vertical="center" wrapText="1"/>
    </xf>
    <xf numFmtId="49" fontId="5" fillId="4" borderId="20" xfId="0" applyNumberFormat="1" applyFont="1" applyFill="1" applyBorder="1" applyAlignment="1">
      <alignment horizontal="left" vertical="center"/>
    </xf>
    <xf numFmtId="0" fontId="5" fillId="4" borderId="26" xfId="0" applyFont="1" applyFill="1" applyBorder="1" applyAlignment="1">
      <alignment horizontal="left" vertical="center"/>
    </xf>
    <xf numFmtId="0" fontId="5" fillId="4" borderId="27" xfId="0" applyFont="1" applyFill="1" applyBorder="1" applyAlignment="1">
      <alignment horizontal="left" vertical="center"/>
    </xf>
    <xf numFmtId="0" fontId="0" fillId="4" borderId="60" xfId="0" applyFont="1" applyFill="1" applyBorder="1" applyAlignment="1">
      <alignment horizontal="left" vertical="center"/>
    </xf>
    <xf numFmtId="0" fontId="0" fillId="4" borderId="4" xfId="0" applyFont="1" applyFill="1" applyBorder="1" applyAlignment="1">
      <alignment horizontal="left" vertical="center"/>
    </xf>
    <xf numFmtId="0" fontId="0" fillId="4" borderId="5" xfId="0" applyFont="1" applyFill="1" applyBorder="1" applyAlignment="1">
      <alignment horizontal="left" vertical="center"/>
    </xf>
    <xf numFmtId="49" fontId="5" fillId="4" borderId="68" xfId="0" applyNumberFormat="1" applyFont="1" applyFill="1" applyBorder="1" applyAlignment="1">
      <alignment horizontal="left" vertical="center"/>
    </xf>
    <xf numFmtId="0" fontId="5" fillId="4" borderId="22" xfId="0" applyFont="1" applyFill="1" applyBorder="1" applyAlignment="1">
      <alignment horizontal="left" vertical="center"/>
    </xf>
    <xf numFmtId="0" fontId="5" fillId="4" borderId="23" xfId="0" applyFont="1" applyFill="1" applyBorder="1" applyAlignment="1">
      <alignment horizontal="left" vertical="center"/>
    </xf>
    <xf numFmtId="49" fontId="5" fillId="3" borderId="29" xfId="0" applyNumberFormat="1" applyFont="1" applyFill="1" applyBorder="1" applyAlignment="1">
      <alignment horizontal="left" vertical="center"/>
    </xf>
    <xf numFmtId="180" fontId="6" fillId="0" borderId="60" xfId="0" applyNumberFormat="1" applyFont="1" applyFill="1" applyBorder="1" applyAlignment="1">
      <alignment horizontal="left" vertical="center" wrapText="1"/>
    </xf>
    <xf numFmtId="180" fontId="6" fillId="0" borderId="4" xfId="0" applyNumberFormat="1" applyFont="1" applyFill="1" applyBorder="1" applyAlignment="1">
      <alignment horizontal="left" vertical="center" wrapText="1"/>
    </xf>
    <xf numFmtId="180" fontId="6" fillId="0" borderId="5" xfId="0" applyNumberFormat="1" applyFont="1" applyFill="1" applyBorder="1" applyAlignment="1">
      <alignment horizontal="left" vertical="center" wrapText="1"/>
    </xf>
    <xf numFmtId="9" fontId="6" fillId="0" borderId="11" xfId="0" applyNumberFormat="1" applyFont="1" applyFill="1" applyBorder="1" applyAlignment="1">
      <alignment horizontal="left" vertical="center" wrapText="1"/>
    </xf>
    <xf numFmtId="9" fontId="6" fillId="0" borderId="15" xfId="0" applyNumberFormat="1" applyFont="1" applyFill="1" applyBorder="1" applyAlignment="1">
      <alignment horizontal="left" vertical="center" wrapText="1"/>
    </xf>
    <xf numFmtId="179" fontId="5" fillId="0" borderId="37" xfId="0" applyNumberFormat="1" applyFont="1" applyFill="1" applyBorder="1" applyAlignment="1">
      <alignment horizontal="left" vertical="center"/>
    </xf>
    <xf numFmtId="179" fontId="5" fillId="0" borderId="22" xfId="0" applyNumberFormat="1" applyFont="1" applyFill="1" applyBorder="1" applyAlignment="1">
      <alignment horizontal="left" vertical="center"/>
    </xf>
    <xf numFmtId="179" fontId="5" fillId="0" borderId="23" xfId="0" applyNumberFormat="1" applyFont="1" applyFill="1" applyBorder="1" applyAlignment="1">
      <alignment horizontal="left" vertical="center"/>
    </xf>
    <xf numFmtId="49" fontId="8" fillId="4" borderId="0" xfId="0" applyNumberFormat="1" applyFont="1" applyFill="1" applyAlignment="1">
      <alignment horizontal="left" vertical="center"/>
    </xf>
    <xf numFmtId="0" fontId="8" fillId="4" borderId="0" xfId="0" applyFont="1" applyFill="1" applyAlignment="1">
      <alignment horizontal="left" vertical="center"/>
    </xf>
    <xf numFmtId="49" fontId="5" fillId="4" borderId="65" xfId="0" applyNumberFormat="1" applyFont="1" applyFill="1" applyBorder="1" applyAlignment="1">
      <alignment horizontal="left" vertical="center"/>
    </xf>
    <xf numFmtId="0" fontId="5" fillId="4" borderId="2" xfId="0" applyFont="1" applyFill="1" applyBorder="1" applyAlignment="1">
      <alignment horizontal="left" vertical="center"/>
    </xf>
    <xf numFmtId="49" fontId="5" fillId="4" borderId="24" xfId="0" applyNumberFormat="1" applyFont="1" applyFill="1" applyBorder="1" applyAlignment="1">
      <alignment horizontal="left" vertical="center"/>
    </xf>
    <xf numFmtId="0" fontId="5" fillId="4" borderId="3" xfId="0" applyFont="1" applyFill="1" applyBorder="1" applyAlignment="1">
      <alignment horizontal="left" vertical="center"/>
    </xf>
    <xf numFmtId="49" fontId="5" fillId="3" borderId="17" xfId="0" applyNumberFormat="1" applyFont="1" applyFill="1" applyBorder="1" applyAlignment="1">
      <alignment horizontal="left" vertical="center"/>
    </xf>
    <xf numFmtId="180" fontId="6" fillId="0" borderId="24" xfId="0" applyNumberFormat="1" applyFont="1" applyBorder="1" applyAlignment="1">
      <alignment horizontal="left" vertical="center" wrapText="1"/>
    </xf>
    <xf numFmtId="180" fontId="6" fillId="0" borderId="2" xfId="0" applyNumberFormat="1" applyFont="1" applyBorder="1" applyAlignment="1">
      <alignment horizontal="left" vertical="center" wrapText="1"/>
    </xf>
    <xf numFmtId="180" fontId="6" fillId="0" borderId="3" xfId="0" applyNumberFormat="1" applyFont="1" applyBorder="1" applyAlignment="1">
      <alignment horizontal="left" vertical="center" wrapText="1"/>
    </xf>
    <xf numFmtId="49" fontId="5" fillId="3" borderId="56"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5" fillId="3" borderId="47"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xf>
    <xf numFmtId="49" fontId="5" fillId="2" borderId="28" xfId="0" applyNumberFormat="1" applyFont="1" applyFill="1" applyBorder="1" applyAlignment="1">
      <alignment horizontal="left" vertical="center"/>
    </xf>
    <xf numFmtId="49" fontId="5" fillId="2" borderId="37" xfId="0" applyNumberFormat="1" applyFont="1" applyFill="1" applyBorder="1" applyAlignment="1">
      <alignment horizontal="left" vertical="center"/>
    </xf>
    <xf numFmtId="49" fontId="5" fillId="2" borderId="22" xfId="0" applyNumberFormat="1" applyFont="1" applyFill="1" applyBorder="1" applyAlignment="1">
      <alignment horizontal="left" vertical="center"/>
    </xf>
    <xf numFmtId="49" fontId="5" fillId="2" borderId="30" xfId="0" applyNumberFormat="1" applyFont="1" applyFill="1" applyBorder="1" applyAlignment="1">
      <alignment horizontal="left" vertical="center"/>
    </xf>
    <xf numFmtId="0" fontId="5" fillId="3" borderId="59" xfId="0" applyFont="1" applyFill="1" applyBorder="1" applyAlignment="1">
      <alignment horizontal="left" vertical="center" wrapText="1"/>
    </xf>
    <xf numFmtId="179" fontId="6" fillId="0" borderId="20" xfId="0" applyNumberFormat="1" applyFont="1" applyFill="1" applyBorder="1" applyAlignment="1">
      <alignment horizontal="left" vertical="center" wrapText="1"/>
    </xf>
    <xf numFmtId="179" fontId="6" fillId="0" borderId="26" xfId="0" applyNumberFormat="1" applyFont="1" applyFill="1" applyBorder="1" applyAlignment="1">
      <alignment horizontal="left" vertical="center" wrapText="1"/>
    </xf>
    <xf numFmtId="179" fontId="6" fillId="0" borderId="27" xfId="0" applyNumberFormat="1" applyFont="1" applyFill="1" applyBorder="1" applyAlignment="1">
      <alignment horizontal="left" vertical="center" wrapText="1"/>
    </xf>
    <xf numFmtId="179" fontId="6" fillId="0" borderId="60" xfId="0" applyNumberFormat="1" applyFont="1" applyFill="1" applyBorder="1" applyAlignment="1">
      <alignment horizontal="left" vertical="center" wrapText="1"/>
    </xf>
    <xf numFmtId="179" fontId="6" fillId="0" borderId="4" xfId="0" applyNumberFormat="1" applyFont="1" applyFill="1" applyBorder="1" applyAlignment="1">
      <alignment horizontal="left" vertical="center" wrapText="1"/>
    </xf>
    <xf numFmtId="179" fontId="6" fillId="0" borderId="5" xfId="0" applyNumberFormat="1" applyFont="1" applyFill="1" applyBorder="1" applyAlignment="1">
      <alignment horizontal="left" vertical="center" wrapText="1"/>
    </xf>
    <xf numFmtId="182" fontId="6" fillId="0" borderId="6" xfId="0" applyNumberFormat="1" applyFont="1" applyFill="1" applyBorder="1" applyAlignment="1">
      <alignment horizontal="right" vertical="center"/>
    </xf>
    <xf numFmtId="182" fontId="6" fillId="0" borderId="9" xfId="0" applyNumberFormat="1" applyFont="1" applyFill="1" applyBorder="1" applyAlignment="1">
      <alignment horizontal="right" vertical="center"/>
    </xf>
    <xf numFmtId="0" fontId="0" fillId="0" borderId="0" xfId="0" applyFont="1" applyBorder="1" applyAlignment="1">
      <alignment horizontal="left" vertical="center"/>
    </xf>
    <xf numFmtId="0" fontId="5" fillId="3" borderId="56" xfId="0" applyFont="1" applyFill="1" applyBorder="1" applyAlignment="1">
      <alignment horizontal="left" vertical="center"/>
    </xf>
    <xf numFmtId="0" fontId="5" fillId="3" borderId="1" xfId="0" applyFont="1" applyFill="1" applyBorder="1" applyAlignment="1">
      <alignment horizontal="left" vertical="center"/>
    </xf>
    <xf numFmtId="0" fontId="5" fillId="3" borderId="47" xfId="0" applyFont="1" applyFill="1" applyBorder="1" applyAlignment="1">
      <alignment horizontal="left" vertical="center"/>
    </xf>
    <xf numFmtId="182" fontId="6" fillId="0" borderId="37" xfId="0" applyNumberFormat="1" applyFont="1" applyFill="1" applyBorder="1" applyAlignment="1">
      <alignment horizontal="right" vertical="center"/>
    </xf>
    <xf numFmtId="182" fontId="6" fillId="0" borderId="22" xfId="0" applyNumberFormat="1" applyFont="1" applyFill="1" applyBorder="1" applyAlignment="1">
      <alignment horizontal="right" vertical="center"/>
    </xf>
    <xf numFmtId="0" fontId="5" fillId="3" borderId="87" xfId="0" applyFont="1" applyFill="1" applyBorder="1" applyAlignment="1">
      <alignment horizontal="left" vertical="center"/>
    </xf>
    <xf numFmtId="0" fontId="5" fillId="3" borderId="40" xfId="0" applyFont="1" applyFill="1" applyBorder="1" applyAlignment="1">
      <alignment horizontal="left" vertical="center"/>
    </xf>
    <xf numFmtId="0" fontId="5" fillId="3" borderId="88" xfId="0" applyFont="1" applyFill="1" applyBorder="1" applyAlignment="1">
      <alignment horizontal="left" vertical="center"/>
    </xf>
    <xf numFmtId="0" fontId="6" fillId="0" borderId="2" xfId="0" applyFont="1" applyFill="1" applyBorder="1" applyAlignment="1">
      <alignment horizontal="right" vertical="center"/>
    </xf>
    <xf numFmtId="0" fontId="5" fillId="3" borderId="68" xfId="0" applyFont="1" applyFill="1" applyBorder="1" applyAlignment="1">
      <alignment vertical="center"/>
    </xf>
    <xf numFmtId="0" fontId="5" fillId="3" borderId="30" xfId="0" applyFont="1" applyFill="1" applyBorder="1" applyAlignment="1">
      <alignment vertical="center"/>
    </xf>
    <xf numFmtId="0" fontId="6" fillId="0" borderId="24" xfId="0" applyFont="1" applyFill="1" applyBorder="1" applyAlignment="1">
      <alignment horizontal="right" vertical="center"/>
    </xf>
    <xf numFmtId="0" fontId="0" fillId="0" borderId="0" xfId="0" applyFont="1" applyFill="1" applyAlignment="1">
      <alignment vertical="center"/>
    </xf>
    <xf numFmtId="182" fontId="6" fillId="0" borderId="24" xfId="0" applyNumberFormat="1" applyFont="1" applyFill="1" applyBorder="1" applyAlignment="1">
      <alignment horizontal="right" vertical="center"/>
    </xf>
    <xf numFmtId="182" fontId="6" fillId="0" borderId="2" xfId="0" applyNumberFormat="1" applyFont="1" applyFill="1" applyBorder="1" applyAlignment="1">
      <alignment horizontal="right" vertical="center"/>
    </xf>
    <xf numFmtId="0" fontId="8" fillId="0" borderId="0" xfId="0" applyFont="1" applyAlignment="1">
      <alignment vertical="center"/>
    </xf>
    <xf numFmtId="0" fontId="8" fillId="5" borderId="0" xfId="0" applyFont="1" applyFill="1" applyAlignment="1">
      <alignment vertical="center"/>
    </xf>
    <xf numFmtId="0" fontId="5" fillId="3" borderId="55" xfId="0" applyFont="1" applyFill="1" applyBorder="1" applyAlignment="1">
      <alignment vertical="center"/>
    </xf>
    <xf numFmtId="0" fontId="5" fillId="3" borderId="64" xfId="0" applyFont="1" applyFill="1" applyBorder="1" applyAlignment="1">
      <alignment vertical="center"/>
    </xf>
    <xf numFmtId="0" fontId="5" fillId="0" borderId="46" xfId="0" applyFont="1" applyFill="1" applyBorder="1" applyAlignment="1">
      <alignment horizontal="left" vertical="center" wrapText="1"/>
    </xf>
    <xf numFmtId="0" fontId="5" fillId="3" borderId="20" xfId="0" applyFont="1" applyFill="1" applyBorder="1" applyAlignment="1">
      <alignment horizontal="left" vertical="center"/>
    </xf>
    <xf numFmtId="0" fontId="5" fillId="3" borderId="13" xfId="0" applyFont="1" applyFill="1" applyBorder="1" applyAlignment="1">
      <alignment horizontal="left" vertical="center"/>
    </xf>
    <xf numFmtId="0" fontId="5" fillId="3" borderId="60" xfId="0" applyFont="1" applyFill="1" applyBorder="1" applyAlignment="1">
      <alignment horizontal="left" vertical="center"/>
    </xf>
    <xf numFmtId="0" fontId="5" fillId="3" borderId="46" xfId="0" applyFont="1" applyFill="1" applyBorder="1" applyAlignment="1">
      <alignment horizontal="left" vertical="center"/>
    </xf>
    <xf numFmtId="0" fontId="6" fillId="5" borderId="2" xfId="0" applyFont="1" applyFill="1" applyBorder="1" applyAlignment="1">
      <alignment horizontal="right" vertical="center"/>
    </xf>
    <xf numFmtId="182" fontId="6" fillId="0" borderId="39" xfId="0" applyNumberFormat="1" applyFont="1" applyFill="1" applyBorder="1" applyAlignment="1">
      <alignment horizontal="right" vertical="center"/>
    </xf>
    <xf numFmtId="182" fontId="6" fillId="0" borderId="40" xfId="0" applyNumberFormat="1" applyFont="1" applyFill="1" applyBorder="1" applyAlignment="1">
      <alignment horizontal="right" vertical="center"/>
    </xf>
    <xf numFmtId="49" fontId="5" fillId="8" borderId="37" xfId="0" applyNumberFormat="1" applyFont="1" applyFill="1" applyBorder="1" applyAlignment="1">
      <alignment horizontal="left" vertical="center"/>
    </xf>
    <xf numFmtId="0" fontId="5" fillId="8" borderId="22" xfId="0" applyFont="1" applyFill="1" applyBorder="1" applyAlignment="1">
      <alignment horizontal="left" vertical="center"/>
    </xf>
    <xf numFmtId="0" fontId="5" fillId="8" borderId="23" xfId="0" applyFont="1" applyFill="1" applyBorder="1" applyAlignment="1">
      <alignment horizontal="left" vertical="center"/>
    </xf>
    <xf numFmtId="0" fontId="10" fillId="4" borderId="54" xfId="0" applyFont="1" applyFill="1" applyBorder="1" applyAlignment="1">
      <alignment horizontal="left" vertical="center"/>
    </xf>
    <xf numFmtId="0" fontId="10" fillId="4" borderId="35" xfId="0" applyFont="1" applyFill="1" applyBorder="1" applyAlignment="1">
      <alignment horizontal="left" vertical="center"/>
    </xf>
    <xf numFmtId="0" fontId="10" fillId="4" borderId="67" xfId="0" applyFont="1" applyFill="1" applyBorder="1" applyAlignment="1">
      <alignment horizontal="left" vertical="center"/>
    </xf>
    <xf numFmtId="49" fontId="5" fillId="4" borderId="2" xfId="0" applyNumberFormat="1" applyFont="1" applyFill="1" applyBorder="1" applyAlignment="1">
      <alignment horizontal="left" vertical="center"/>
    </xf>
    <xf numFmtId="49" fontId="5" fillId="4" borderId="3" xfId="0" applyNumberFormat="1" applyFont="1" applyFill="1" applyBorder="1" applyAlignment="1">
      <alignment horizontal="left" vertical="center"/>
    </xf>
    <xf numFmtId="0" fontId="5" fillId="4" borderId="66" xfId="0" applyFont="1" applyFill="1" applyBorder="1" applyAlignment="1">
      <alignment horizontal="left" vertical="center"/>
    </xf>
    <xf numFmtId="0" fontId="5" fillId="4" borderId="28" xfId="0" applyFont="1" applyFill="1" applyBorder="1" applyAlignment="1">
      <alignment horizontal="left" vertical="center"/>
    </xf>
    <xf numFmtId="0" fontId="5" fillId="2" borderId="20" xfId="0" applyFont="1" applyFill="1" applyBorder="1" applyAlignment="1">
      <alignment horizontal="left" vertical="center"/>
    </xf>
    <xf numFmtId="0" fontId="5" fillId="2" borderId="25" xfId="0" applyFont="1" applyFill="1" applyBorder="1" applyAlignment="1">
      <alignment horizontal="left" vertical="center"/>
    </xf>
    <xf numFmtId="0" fontId="5" fillId="2" borderId="13" xfId="0" applyFont="1" applyFill="1" applyBorder="1" applyAlignment="1">
      <alignment horizontal="left" vertical="center"/>
    </xf>
    <xf numFmtId="0" fontId="5" fillId="2" borderId="64" xfId="0" applyFont="1" applyFill="1" applyBorder="1" applyAlignment="1">
      <alignment horizontal="left" vertical="center"/>
    </xf>
    <xf numFmtId="0" fontId="5" fillId="2" borderId="46" xfId="0" applyFont="1" applyFill="1" applyBorder="1" applyAlignment="1">
      <alignment horizontal="left" vertical="center"/>
    </xf>
    <xf numFmtId="0" fontId="5" fillId="2" borderId="47" xfId="0" applyFont="1" applyFill="1" applyBorder="1" applyAlignment="1">
      <alignment horizontal="left" vertical="center"/>
    </xf>
    <xf numFmtId="0" fontId="5" fillId="8" borderId="10" xfId="0" applyFont="1" applyFill="1" applyBorder="1" applyAlignment="1">
      <alignment horizontal="left" vertical="center" wrapText="1"/>
    </xf>
    <xf numFmtId="49" fontId="5" fillId="3" borderId="60" xfId="0" applyNumberFormat="1" applyFont="1" applyFill="1" applyBorder="1" applyAlignment="1">
      <alignment horizontal="left" vertical="center"/>
    </xf>
    <xf numFmtId="49" fontId="5" fillId="8" borderId="1" xfId="0" applyNumberFormat="1" applyFont="1" applyFill="1" applyBorder="1" applyAlignment="1">
      <alignment horizontal="left" vertical="center"/>
    </xf>
    <xf numFmtId="49" fontId="5" fillId="8" borderId="33" xfId="0" applyNumberFormat="1" applyFont="1" applyFill="1" applyBorder="1" applyAlignment="1">
      <alignment horizontal="left" vertical="center"/>
    </xf>
    <xf numFmtId="49" fontId="5" fillId="4" borderId="37" xfId="0" applyNumberFormat="1" applyFont="1" applyFill="1" applyBorder="1" applyAlignment="1">
      <alignment horizontal="left" vertical="center"/>
    </xf>
    <xf numFmtId="0" fontId="6" fillId="0" borderId="9" xfId="0" applyFont="1" applyFill="1" applyBorder="1" applyAlignment="1">
      <alignment vertical="center" wrapText="1"/>
    </xf>
    <xf numFmtId="0" fontId="5" fillId="4" borderId="35" xfId="0" applyFont="1" applyFill="1" applyBorder="1" applyAlignment="1">
      <alignment horizontal="left" vertical="center"/>
    </xf>
    <xf numFmtId="0" fontId="5" fillId="4" borderId="67" xfId="0" applyFont="1" applyFill="1" applyBorder="1" applyAlignment="1">
      <alignment horizontal="left" vertical="center"/>
    </xf>
    <xf numFmtId="49" fontId="6" fillId="4" borderId="6" xfId="0" applyNumberFormat="1" applyFont="1" applyFill="1" applyBorder="1" applyAlignment="1">
      <alignment horizontal="left" vertical="center"/>
    </xf>
    <xf numFmtId="0" fontId="6" fillId="4" borderId="9" xfId="0" applyFont="1" applyFill="1" applyBorder="1" applyAlignment="1">
      <alignment horizontal="left" vertical="center"/>
    </xf>
    <xf numFmtId="0" fontId="6" fillId="4" borderId="10" xfId="0" applyFont="1" applyFill="1" applyBorder="1" applyAlignment="1">
      <alignment horizontal="left" vertical="center"/>
    </xf>
    <xf numFmtId="0" fontId="5" fillId="3" borderId="54" xfId="0" applyFont="1" applyFill="1" applyBorder="1" applyAlignment="1">
      <alignment horizontal="left" vertical="center" wrapText="1"/>
    </xf>
    <xf numFmtId="0" fontId="5" fillId="3" borderId="67" xfId="0" applyFont="1" applyFill="1" applyBorder="1" applyAlignment="1">
      <alignment horizontal="left" vertical="center" wrapText="1"/>
    </xf>
    <xf numFmtId="0" fontId="5" fillId="2" borderId="34" xfId="0" applyFont="1" applyFill="1" applyBorder="1" applyAlignment="1">
      <alignment horizontal="left" vertical="center"/>
    </xf>
    <xf numFmtId="0" fontId="5" fillId="2" borderId="67" xfId="0" applyFont="1" applyFill="1" applyBorder="1" applyAlignment="1">
      <alignment horizontal="left" vertical="center"/>
    </xf>
    <xf numFmtId="0" fontId="5" fillId="2" borderId="60" xfId="0" applyFont="1" applyFill="1" applyBorder="1" applyAlignment="1">
      <alignment horizontal="left" vertical="center"/>
    </xf>
    <xf numFmtId="0" fontId="5" fillId="2" borderId="63" xfId="0" applyFont="1" applyFill="1" applyBorder="1" applyAlignment="1">
      <alignment horizontal="left" vertical="center"/>
    </xf>
    <xf numFmtId="49" fontId="5" fillId="3" borderId="34" xfId="0" applyNumberFormat="1" applyFont="1" applyFill="1" applyBorder="1" applyAlignment="1">
      <alignment horizontal="left" vertical="center"/>
    </xf>
    <xf numFmtId="49" fontId="5" fillId="3" borderId="67" xfId="0" applyNumberFormat="1" applyFont="1" applyFill="1" applyBorder="1" applyAlignment="1">
      <alignment horizontal="left" vertical="center"/>
    </xf>
    <xf numFmtId="49" fontId="5" fillId="0" borderId="2" xfId="0" applyNumberFormat="1" applyFont="1" applyFill="1" applyBorder="1" applyAlignment="1">
      <alignment horizontal="left" vertical="center"/>
    </xf>
    <xf numFmtId="49" fontId="5" fillId="0" borderId="3" xfId="0" applyNumberFormat="1" applyFont="1" applyFill="1" applyBorder="1" applyAlignment="1">
      <alignment horizontal="left" vertical="center"/>
    </xf>
    <xf numFmtId="49" fontId="6" fillId="8" borderId="6" xfId="0" applyNumberFormat="1" applyFont="1" applyFill="1" applyBorder="1" applyAlignment="1">
      <alignment horizontal="left" vertical="center"/>
    </xf>
    <xf numFmtId="0" fontId="6" fillId="8" borderId="9" xfId="0" applyFont="1" applyFill="1" applyBorder="1" applyAlignment="1">
      <alignment horizontal="left" vertical="center"/>
    </xf>
    <xf numFmtId="0" fontId="6" fillId="8" borderId="10"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5" fillId="4" borderId="62" xfId="0" applyFont="1" applyFill="1" applyBorder="1" applyAlignment="1">
      <alignment horizontal="left" vertical="center"/>
    </xf>
    <xf numFmtId="0" fontId="5" fillId="4" borderId="25" xfId="0" applyFont="1" applyFill="1" applyBorder="1" applyAlignment="1">
      <alignment horizontal="left" vertical="center"/>
    </xf>
    <xf numFmtId="0" fontId="5" fillId="4" borderId="68" xfId="0" applyFont="1" applyFill="1" applyBorder="1" applyAlignment="1">
      <alignment horizontal="left" vertical="center"/>
    </xf>
    <xf numFmtId="0" fontId="5" fillId="4" borderId="30" xfId="0" applyFont="1" applyFill="1" applyBorder="1" applyAlignment="1">
      <alignment horizontal="left" vertical="center"/>
    </xf>
    <xf numFmtId="49" fontId="6" fillId="4" borderId="6" xfId="0" applyNumberFormat="1" applyFont="1" applyFill="1" applyBorder="1" applyAlignment="1">
      <alignment vertical="center"/>
    </xf>
    <xf numFmtId="49" fontId="6" fillId="4" borderId="9" xfId="0" applyNumberFormat="1" applyFont="1" applyFill="1" applyBorder="1" applyAlignment="1">
      <alignment vertical="center"/>
    </xf>
    <xf numFmtId="49" fontId="6" fillId="4" borderId="6" xfId="0" applyNumberFormat="1" applyFont="1" applyFill="1" applyBorder="1" applyAlignment="1">
      <alignment vertical="center" wrapText="1"/>
    </xf>
    <xf numFmtId="49" fontId="6" fillId="4" borderId="9" xfId="0" applyNumberFormat="1" applyFont="1" applyFill="1" applyBorder="1" applyAlignment="1">
      <alignment vertical="center" wrapText="1"/>
    </xf>
    <xf numFmtId="49" fontId="5" fillId="8" borderId="24" xfId="0" applyNumberFormat="1" applyFont="1" applyFill="1" applyBorder="1" applyAlignment="1">
      <alignment horizontal="left" vertical="center"/>
    </xf>
    <xf numFmtId="0" fontId="5" fillId="8" borderId="2" xfId="0" applyFont="1" applyFill="1" applyBorder="1" applyAlignment="1">
      <alignment horizontal="left" vertical="center"/>
    </xf>
    <xf numFmtId="0" fontId="5" fillId="8" borderId="3" xfId="0" applyFont="1" applyFill="1" applyBorder="1" applyAlignment="1">
      <alignment horizontal="left" vertical="center"/>
    </xf>
    <xf numFmtId="49" fontId="6" fillId="0" borderId="6" xfId="0" applyNumberFormat="1" applyFont="1" applyFill="1" applyBorder="1" applyAlignment="1">
      <alignment vertical="center"/>
    </xf>
    <xf numFmtId="49" fontId="6" fillId="0" borderId="9" xfId="0" applyNumberFormat="1" applyFont="1" applyFill="1" applyBorder="1" applyAlignment="1">
      <alignment vertical="center"/>
    </xf>
    <xf numFmtId="0" fontId="8" fillId="0" borderId="0" xfId="0" applyFont="1" applyFill="1" applyAlignment="1">
      <alignment vertical="center"/>
    </xf>
    <xf numFmtId="0" fontId="22" fillId="0" borderId="1" xfId="0" applyFont="1" applyFill="1" applyBorder="1" applyAlignment="1">
      <alignment vertical="center"/>
    </xf>
    <xf numFmtId="0" fontId="12" fillId="0" borderId="1" xfId="0" applyFont="1" applyFill="1" applyBorder="1" applyAlignment="1">
      <alignment vertical="center"/>
    </xf>
    <xf numFmtId="49" fontId="5" fillId="0" borderId="37" xfId="0" applyNumberFormat="1" applyFont="1" applyFill="1" applyBorder="1" applyAlignment="1">
      <alignment horizontal="left"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49" fontId="6" fillId="0" borderId="6" xfId="0" applyNumberFormat="1" applyFont="1" applyFill="1" applyBorder="1" applyAlignment="1">
      <alignment vertical="center" wrapText="1"/>
    </xf>
    <xf numFmtId="49" fontId="5" fillId="3" borderId="7" xfId="0" applyNumberFormat="1" applyFont="1" applyFill="1" applyBorder="1" applyAlignment="1">
      <alignment horizontal="left" vertical="center"/>
    </xf>
    <xf numFmtId="49" fontId="6" fillId="0" borderId="9" xfId="0" applyNumberFormat="1" applyFont="1" applyFill="1" applyBorder="1" applyAlignment="1">
      <alignment vertical="center" wrapText="1"/>
    </xf>
    <xf numFmtId="0" fontId="0" fillId="0" borderId="0" xfId="0" applyFont="1" applyFill="1" applyBorder="1" applyAlignment="1">
      <alignment horizontal="left" vertical="center"/>
    </xf>
    <xf numFmtId="0" fontId="5" fillId="8" borderId="35" xfId="0" applyFont="1" applyFill="1" applyBorder="1" applyAlignment="1">
      <alignment horizontal="left" vertical="center" wrapText="1"/>
    </xf>
    <xf numFmtId="0" fontId="5" fillId="8" borderId="36" xfId="0" applyFont="1" applyFill="1" applyBorder="1" applyAlignment="1">
      <alignment horizontal="left" vertical="center" wrapText="1"/>
    </xf>
    <xf numFmtId="0" fontId="8" fillId="0" borderId="1" xfId="0" applyFont="1" applyFill="1" applyBorder="1" applyAlignment="1">
      <alignment vertical="center"/>
    </xf>
    <xf numFmtId="0" fontId="17" fillId="0" borderId="1" xfId="0" applyFont="1" applyFill="1" applyBorder="1" applyAlignment="1">
      <alignment vertical="center"/>
    </xf>
    <xf numFmtId="49" fontId="8" fillId="0" borderId="0" xfId="0" applyNumberFormat="1" applyFont="1" applyFill="1" applyAlignment="1">
      <alignment horizontal="left" vertical="center"/>
    </xf>
    <xf numFmtId="49" fontId="5" fillId="3" borderId="28" xfId="0" applyNumberFormat="1" applyFont="1" applyFill="1" applyBorder="1" applyAlignment="1">
      <alignment horizontal="left" vertical="center" wrapText="1"/>
    </xf>
    <xf numFmtId="49" fontId="5" fillId="2" borderId="37" xfId="0" applyNumberFormat="1" applyFont="1" applyFill="1" applyBorder="1" applyAlignment="1">
      <alignment horizontal="left" vertical="center" shrinkToFit="1"/>
    </xf>
    <xf numFmtId="49" fontId="5" fillId="2" borderId="22" xfId="0" applyNumberFormat="1" applyFont="1" applyFill="1" applyBorder="1" applyAlignment="1">
      <alignment horizontal="left" vertical="center" shrinkToFit="1"/>
    </xf>
    <xf numFmtId="49" fontId="5" fillId="2" borderId="23" xfId="0" applyNumberFormat="1" applyFont="1" applyFill="1" applyBorder="1" applyAlignment="1">
      <alignment horizontal="left" vertical="center" shrinkToFit="1"/>
    </xf>
    <xf numFmtId="49" fontId="5" fillId="2" borderId="6" xfId="0" applyNumberFormat="1" applyFont="1" applyFill="1" applyBorder="1" applyAlignment="1">
      <alignment horizontal="left" vertical="center" shrinkToFit="1"/>
    </xf>
    <xf numFmtId="49" fontId="5" fillId="2" borderId="9" xfId="0" applyNumberFormat="1" applyFont="1" applyFill="1" applyBorder="1" applyAlignment="1">
      <alignment horizontal="left" vertical="center" shrinkToFit="1"/>
    </xf>
    <xf numFmtId="49" fontId="5" fillId="2" borderId="10" xfId="0" applyNumberFormat="1" applyFont="1" applyFill="1" applyBorder="1" applyAlignment="1">
      <alignment horizontal="left" vertical="center" shrinkToFit="1"/>
    </xf>
    <xf numFmtId="49" fontId="5" fillId="2" borderId="3" xfId="0" applyNumberFormat="1" applyFont="1" applyFill="1" applyBorder="1" applyAlignment="1">
      <alignment horizontal="left" vertical="center"/>
    </xf>
    <xf numFmtId="49" fontId="5" fillId="3" borderId="43" xfId="0" applyNumberFormat="1" applyFont="1" applyFill="1" applyBorder="1" applyAlignment="1">
      <alignment horizontal="left" vertical="center"/>
    </xf>
    <xf numFmtId="0" fontId="5" fillId="8" borderId="22" xfId="0" applyFont="1" applyFill="1" applyBorder="1" applyAlignment="1">
      <alignment horizontal="left" vertical="center" wrapText="1"/>
    </xf>
    <xf numFmtId="0" fontId="5" fillId="8" borderId="23" xfId="0" applyFont="1" applyFill="1" applyBorder="1" applyAlignment="1">
      <alignment horizontal="left" vertical="center" wrapText="1"/>
    </xf>
    <xf numFmtId="49" fontId="5" fillId="8" borderId="9" xfId="0" applyNumberFormat="1" applyFont="1" applyFill="1" applyBorder="1" applyAlignment="1">
      <alignment horizontal="left" vertical="center"/>
    </xf>
    <xf numFmtId="49" fontId="5" fillId="8" borderId="10" xfId="0" applyNumberFormat="1" applyFont="1" applyFill="1" applyBorder="1" applyAlignment="1">
      <alignment horizontal="left" vertical="center"/>
    </xf>
    <xf numFmtId="49" fontId="5" fillId="2" borderId="10" xfId="0" applyNumberFormat="1" applyFont="1" applyFill="1" applyBorder="1" applyAlignment="1">
      <alignment horizontal="left" vertical="center"/>
    </xf>
    <xf numFmtId="49" fontId="5" fillId="3" borderId="21" xfId="0" applyNumberFormat="1" applyFont="1" applyFill="1" applyBorder="1" applyAlignment="1">
      <alignment horizontal="left" vertical="center"/>
    </xf>
    <xf numFmtId="49" fontId="5" fillId="3" borderId="9" xfId="0" applyNumberFormat="1" applyFont="1" applyFill="1" applyBorder="1" applyAlignment="1">
      <alignment horizontal="left" vertical="center" wrapText="1"/>
    </xf>
    <xf numFmtId="49" fontId="5" fillId="3" borderId="10" xfId="0" applyNumberFormat="1" applyFont="1" applyFill="1" applyBorder="1" applyAlignment="1">
      <alignment horizontal="left" vertical="center" wrapText="1"/>
    </xf>
    <xf numFmtId="49" fontId="5" fillId="3" borderId="27" xfId="0" applyNumberFormat="1" applyFont="1" applyFill="1" applyBorder="1" applyAlignment="1">
      <alignment horizontal="left" vertical="center" wrapText="1"/>
    </xf>
    <xf numFmtId="49" fontId="5" fillId="3" borderId="13" xfId="0" applyNumberFormat="1" applyFont="1" applyFill="1" applyBorder="1" applyAlignment="1">
      <alignment horizontal="left" vertical="center" wrapText="1"/>
    </xf>
    <xf numFmtId="49" fontId="5" fillId="3" borderId="5" xfId="0" applyNumberFormat="1" applyFont="1" applyFill="1" applyBorder="1" applyAlignment="1">
      <alignment horizontal="left" vertical="center" wrapText="1"/>
    </xf>
    <xf numFmtId="49" fontId="5" fillId="3" borderId="43" xfId="0" applyNumberFormat="1" applyFont="1" applyFill="1" applyBorder="1" applyAlignment="1">
      <alignment horizontal="center" vertical="center" wrapText="1"/>
    </xf>
    <xf numFmtId="49" fontId="5" fillId="3" borderId="20" xfId="0" applyNumberFormat="1" applyFont="1" applyFill="1" applyBorder="1" applyAlignment="1">
      <alignment horizontal="center" vertical="center" wrapText="1"/>
    </xf>
    <xf numFmtId="49" fontId="5" fillId="3" borderId="26" xfId="0" applyNumberFormat="1" applyFont="1" applyFill="1" applyBorder="1" applyAlignment="1">
      <alignment horizontal="center" vertical="center" wrapText="1"/>
    </xf>
    <xf numFmtId="49" fontId="5" fillId="3" borderId="25" xfId="0" applyNumberFormat="1" applyFont="1" applyFill="1" applyBorder="1" applyAlignment="1">
      <alignment horizontal="center" vertical="center" wrapText="1"/>
    </xf>
    <xf numFmtId="49" fontId="5" fillId="3" borderId="13" xfId="0" applyNumberFormat="1" applyFont="1" applyFill="1" applyBorder="1" applyAlignment="1">
      <alignment horizontal="center" vertical="center" wrapText="1"/>
    </xf>
    <xf numFmtId="49" fontId="5" fillId="3" borderId="0" xfId="0" applyNumberFormat="1" applyFont="1" applyFill="1" applyAlignment="1">
      <alignment horizontal="center" vertical="center" wrapText="1"/>
    </xf>
    <xf numFmtId="49" fontId="5" fillId="3" borderId="64" xfId="0" applyNumberFormat="1" applyFont="1" applyFill="1" applyBorder="1" applyAlignment="1">
      <alignment horizontal="center" vertical="center" wrapText="1"/>
    </xf>
    <xf numFmtId="0" fontId="5" fillId="2" borderId="15" xfId="0" applyFont="1" applyFill="1" applyBorder="1" applyAlignment="1">
      <alignment horizontal="center" vertical="center"/>
    </xf>
    <xf numFmtId="0" fontId="25" fillId="0" borderId="0" xfId="0" applyFont="1" applyAlignment="1">
      <alignment vertical="center"/>
    </xf>
    <xf numFmtId="0" fontId="25" fillId="0" borderId="0" xfId="0" applyFont="1" applyFill="1" applyAlignment="1">
      <alignment vertical="center"/>
    </xf>
    <xf numFmtId="0" fontId="25" fillId="0" borderId="4" xfId="0" applyFont="1" applyFill="1" applyBorder="1" applyAlignment="1">
      <alignment horizontal="left" vertical="center"/>
    </xf>
    <xf numFmtId="0" fontId="26" fillId="0" borderId="4" xfId="0" applyFont="1" applyFill="1" applyBorder="1" applyAlignment="1">
      <alignment horizontal="left" vertical="center"/>
    </xf>
    <xf numFmtId="0" fontId="29" fillId="0" borderId="4" xfId="0" applyFont="1" applyFill="1" applyBorder="1" applyAlignment="1">
      <alignment horizontal="left" vertical="center"/>
    </xf>
    <xf numFmtId="0" fontId="25" fillId="0" borderId="0" xfId="0" applyFont="1" applyFill="1" applyBorder="1" applyAlignment="1">
      <alignment horizontal="left" vertical="center"/>
    </xf>
    <xf numFmtId="0" fontId="2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26" fillId="0" borderId="9" xfId="0" applyFont="1" applyFill="1" applyBorder="1" applyAlignment="1">
      <alignment horizontal="left" vertical="center"/>
    </xf>
    <xf numFmtId="0" fontId="29" fillId="0" borderId="9" xfId="0" applyFont="1" applyFill="1" applyBorder="1" applyAlignment="1">
      <alignment horizontal="left" vertical="center"/>
    </xf>
    <xf numFmtId="0" fontId="25" fillId="0" borderId="0" xfId="0" applyFont="1" applyFill="1" applyAlignment="1">
      <alignment vertical="center" wrapText="1"/>
    </xf>
    <xf numFmtId="0" fontId="27" fillId="0" borderId="0" xfId="0" applyFont="1" applyAlignment="1">
      <alignment horizontal="left" vertical="center"/>
    </xf>
    <xf numFmtId="49" fontId="25" fillId="3" borderId="43" xfId="0" applyNumberFormat="1" applyFont="1" applyFill="1" applyBorder="1" applyAlignment="1">
      <alignment horizontal="center" vertical="center"/>
    </xf>
    <xf numFmtId="49" fontId="25" fillId="3" borderId="29" xfId="0" applyNumberFormat="1" applyFont="1" applyFill="1" applyBorder="1" applyAlignment="1">
      <alignment horizontal="center" vertical="center"/>
    </xf>
    <xf numFmtId="49" fontId="25" fillId="3" borderId="20" xfId="0" applyNumberFormat="1" applyFont="1" applyFill="1" applyBorder="1" applyAlignment="1">
      <alignment horizontal="left" vertical="center" wrapText="1"/>
    </xf>
    <xf numFmtId="49" fontId="25" fillId="3" borderId="25" xfId="0" applyNumberFormat="1" applyFont="1" applyFill="1" applyBorder="1" applyAlignment="1">
      <alignment horizontal="left" vertical="center" wrapText="1"/>
    </xf>
    <xf numFmtId="49" fontId="25" fillId="0" borderId="26" xfId="0" applyNumberFormat="1" applyFont="1" applyFill="1" applyBorder="1" applyAlignment="1">
      <alignment vertical="center"/>
    </xf>
    <xf numFmtId="49" fontId="25" fillId="0" borderId="27" xfId="0" applyNumberFormat="1" applyFont="1" applyFill="1" applyBorder="1" applyAlignment="1">
      <alignment vertical="center"/>
    </xf>
    <xf numFmtId="0" fontId="25" fillId="3" borderId="62" xfId="0" applyFont="1" applyFill="1" applyBorder="1" applyAlignment="1">
      <alignment horizontal="left" vertical="center" wrapText="1"/>
    </xf>
    <xf numFmtId="0" fontId="25" fillId="3" borderId="26" xfId="0" applyFont="1" applyFill="1" applyBorder="1" applyAlignment="1">
      <alignment horizontal="left" vertical="center" wrapText="1"/>
    </xf>
    <xf numFmtId="0" fontId="25" fillId="3" borderId="25" xfId="0" applyFont="1" applyFill="1" applyBorder="1" applyAlignment="1">
      <alignment horizontal="left" vertical="center" wrapText="1"/>
    </xf>
    <xf numFmtId="0" fontId="25" fillId="3" borderId="32" xfId="0" applyFont="1" applyFill="1" applyBorder="1" applyAlignment="1">
      <alignment horizontal="left" vertical="center" wrapText="1"/>
    </xf>
    <xf numFmtId="0" fontId="25" fillId="3" borderId="4" xfId="0" applyFont="1" applyFill="1" applyBorder="1" applyAlignment="1">
      <alignment horizontal="left" vertical="center" wrapText="1"/>
    </xf>
    <xf numFmtId="0" fontId="25" fillId="3" borderId="63" xfId="0" applyFont="1" applyFill="1" applyBorder="1" applyAlignment="1">
      <alignment horizontal="left" vertical="center" wrapText="1"/>
    </xf>
    <xf numFmtId="0" fontId="25" fillId="2" borderId="73" xfId="0" applyFont="1" applyFill="1" applyBorder="1" applyAlignment="1">
      <alignment horizontal="left" vertical="center"/>
    </xf>
    <xf numFmtId="0" fontId="25" fillId="2" borderId="43" xfId="0" applyFont="1" applyFill="1" applyBorder="1" applyAlignment="1">
      <alignment horizontal="left" vertical="center"/>
    </xf>
    <xf numFmtId="49" fontId="25" fillId="3" borderId="34" xfId="0" applyNumberFormat="1" applyFont="1" applyFill="1" applyBorder="1" applyAlignment="1">
      <alignment horizontal="left" vertical="center"/>
    </xf>
    <xf numFmtId="49" fontId="25" fillId="3" borderId="35" xfId="0" applyNumberFormat="1" applyFont="1" applyFill="1" applyBorder="1" applyAlignment="1">
      <alignment horizontal="left" vertical="center"/>
    </xf>
    <xf numFmtId="49" fontId="25" fillId="3" borderId="36" xfId="0" applyNumberFormat="1" applyFont="1" applyFill="1" applyBorder="1" applyAlignment="1">
      <alignment horizontal="left" vertical="center"/>
    </xf>
    <xf numFmtId="0" fontId="25" fillId="0" borderId="6" xfId="0" applyFont="1" applyFill="1" applyBorder="1" applyAlignment="1">
      <alignment horizontal="left" vertical="center"/>
    </xf>
    <xf numFmtId="0" fontId="25" fillId="0" borderId="9" xfId="0" applyFont="1" applyFill="1" applyBorder="1" applyAlignment="1">
      <alignment horizontal="left" vertical="center"/>
    </xf>
    <xf numFmtId="0" fontId="25" fillId="0" borderId="10" xfId="0" applyFont="1" applyFill="1" applyBorder="1" applyAlignment="1">
      <alignment horizontal="left" vertical="center"/>
    </xf>
    <xf numFmtId="0" fontId="25" fillId="3" borderId="54" xfId="0" applyFont="1" applyFill="1" applyBorder="1" applyAlignment="1">
      <alignment horizontal="left" vertical="center"/>
    </xf>
    <xf numFmtId="0" fontId="25" fillId="3" borderId="35" xfId="0" applyFont="1" applyFill="1" applyBorder="1" applyAlignment="1">
      <alignment horizontal="left" vertical="center"/>
    </xf>
    <xf numFmtId="0" fontId="25" fillId="3" borderId="67" xfId="0" applyFont="1" applyFill="1" applyBorder="1" applyAlignment="1">
      <alignment horizontal="left" vertical="center"/>
    </xf>
    <xf numFmtId="0" fontId="25" fillId="3" borderId="55" xfId="0" applyFont="1" applyFill="1" applyBorder="1" applyAlignment="1">
      <alignment horizontal="left" vertical="center"/>
    </xf>
    <xf numFmtId="0" fontId="25" fillId="3" borderId="0" xfId="0" applyFont="1" applyFill="1" applyBorder="1" applyAlignment="1">
      <alignment horizontal="left" vertical="center"/>
    </xf>
    <xf numFmtId="0" fontId="25" fillId="3" borderId="64" xfId="0" applyFont="1" applyFill="1" applyBorder="1" applyAlignment="1">
      <alignment horizontal="left" vertical="center"/>
    </xf>
    <xf numFmtId="0" fontId="5" fillId="2" borderId="16" xfId="0" applyFont="1" applyFill="1" applyBorder="1" applyAlignment="1">
      <alignment horizontal="center" vertical="center"/>
    </xf>
    <xf numFmtId="0" fontId="5" fillId="2" borderId="43" xfId="0" applyFont="1" applyFill="1" applyBorder="1" applyAlignment="1">
      <alignment horizontal="center" vertical="center"/>
    </xf>
    <xf numFmtId="0" fontId="25" fillId="3" borderId="20"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60" xfId="0" applyFont="1" applyFill="1" applyBorder="1" applyAlignment="1">
      <alignment horizontal="left" vertical="center" wrapText="1"/>
    </xf>
    <xf numFmtId="0" fontId="25" fillId="0" borderId="20" xfId="0" applyFont="1" applyFill="1" applyBorder="1" applyAlignment="1">
      <alignment horizontal="left" vertical="top"/>
    </xf>
    <xf numFmtId="0" fontId="25" fillId="0" borderId="26" xfId="0" applyFont="1" applyFill="1" applyBorder="1" applyAlignment="1">
      <alignment horizontal="left" vertical="top"/>
    </xf>
    <xf numFmtId="0" fontId="25" fillId="0" borderId="27" xfId="0" applyFont="1" applyFill="1" applyBorder="1" applyAlignment="1">
      <alignment horizontal="left" vertical="top"/>
    </xf>
    <xf numFmtId="0" fontId="25" fillId="0" borderId="6"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2" borderId="6" xfId="0" applyFont="1" applyFill="1" applyBorder="1" applyAlignment="1">
      <alignment horizontal="left" vertical="center"/>
    </xf>
    <xf numFmtId="0" fontId="25" fillId="2" borderId="9" xfId="0" applyFont="1" applyFill="1" applyBorder="1" applyAlignment="1">
      <alignment horizontal="left" vertical="center"/>
    </xf>
    <xf numFmtId="0" fontId="25" fillId="0" borderId="20" xfId="0" applyNumberFormat="1" applyFont="1" applyFill="1" applyBorder="1" applyAlignment="1">
      <alignment horizontal="left" vertical="top" wrapText="1"/>
    </xf>
    <xf numFmtId="0" fontId="25" fillId="0" borderId="26" xfId="0" applyNumberFormat="1" applyFont="1" applyFill="1" applyBorder="1" applyAlignment="1">
      <alignment horizontal="left" vertical="top" wrapText="1"/>
    </xf>
    <xf numFmtId="0" fontId="25" fillId="0" borderId="27" xfId="0" applyNumberFormat="1" applyFont="1" applyFill="1" applyBorder="1" applyAlignment="1">
      <alignment horizontal="left" vertical="top" wrapText="1"/>
    </xf>
    <xf numFmtId="0" fontId="25" fillId="0" borderId="60" xfId="0" applyNumberFormat="1" applyFont="1" applyFill="1" applyBorder="1" applyAlignment="1">
      <alignment horizontal="left" vertical="top" wrapText="1"/>
    </xf>
    <xf numFmtId="0" fontId="25" fillId="0" borderId="4" xfId="0" applyNumberFormat="1" applyFont="1" applyFill="1" applyBorder="1" applyAlignment="1">
      <alignment horizontal="left" vertical="top" wrapText="1"/>
    </xf>
    <xf numFmtId="0" fontId="25" fillId="0" borderId="5" xfId="0" applyNumberFormat="1" applyFont="1" applyFill="1" applyBorder="1" applyAlignment="1">
      <alignment horizontal="left" vertical="top" wrapText="1"/>
    </xf>
    <xf numFmtId="0" fontId="25" fillId="3" borderId="37" xfId="0" applyFont="1" applyFill="1" applyBorder="1" applyAlignment="1">
      <alignment horizontal="left" vertical="center" wrapText="1"/>
    </xf>
    <xf numFmtId="0" fontId="25" fillId="3" borderId="30" xfId="0" applyFont="1" applyFill="1" applyBorder="1" applyAlignment="1">
      <alignment horizontal="left" vertical="center" wrapText="1"/>
    </xf>
    <xf numFmtId="0" fontId="25" fillId="0" borderId="37" xfId="0" applyFont="1" applyFill="1" applyBorder="1" applyAlignment="1">
      <alignment horizontal="left" vertical="top"/>
    </xf>
    <xf numFmtId="0" fontId="25" fillId="0" borderId="22" xfId="0" applyFont="1" applyFill="1" applyBorder="1" applyAlignment="1">
      <alignment horizontal="left" vertical="top"/>
    </xf>
    <xf numFmtId="0" fontId="25" fillId="0" borderId="23" xfId="0" applyFont="1" applyFill="1" applyBorder="1" applyAlignment="1">
      <alignment horizontal="left" vertical="top"/>
    </xf>
    <xf numFmtId="0" fontId="25" fillId="3" borderId="60" xfId="0" applyFont="1" applyFill="1" applyBorder="1" applyAlignment="1">
      <alignment horizontal="left" vertical="center" wrapText="1"/>
    </xf>
    <xf numFmtId="49" fontId="25" fillId="2" borderId="6" xfId="0" applyNumberFormat="1" applyFont="1" applyFill="1" applyBorder="1" applyAlignment="1">
      <alignment horizontal="left" vertical="center"/>
    </xf>
    <xf numFmtId="49" fontId="25" fillId="2" borderId="9" xfId="0" applyNumberFormat="1" applyFont="1" applyFill="1" applyBorder="1" applyAlignment="1">
      <alignment horizontal="left" vertical="center"/>
    </xf>
    <xf numFmtId="49" fontId="25" fillId="2" borderId="10" xfId="0" applyNumberFormat="1" applyFont="1" applyFill="1" applyBorder="1" applyAlignment="1">
      <alignment horizontal="left" vertical="center"/>
    </xf>
    <xf numFmtId="49" fontId="25" fillId="3" borderId="25" xfId="0" applyNumberFormat="1" applyFont="1" applyFill="1" applyBorder="1" applyAlignment="1">
      <alignment horizontal="left" vertical="center"/>
    </xf>
    <xf numFmtId="49" fontId="25" fillId="3" borderId="60" xfId="0" applyNumberFormat="1" applyFont="1" applyFill="1" applyBorder="1" applyAlignment="1">
      <alignment horizontal="left" vertical="center"/>
    </xf>
    <xf numFmtId="49" fontId="25" fillId="3" borderId="63" xfId="0" applyNumberFormat="1" applyFont="1" applyFill="1" applyBorder="1" applyAlignment="1">
      <alignment horizontal="left" vertical="center"/>
    </xf>
    <xf numFmtId="0" fontId="25" fillId="3" borderId="62" xfId="0" applyFont="1" applyFill="1" applyBorder="1" applyAlignment="1">
      <alignment horizontal="left" vertical="center"/>
    </xf>
    <xf numFmtId="0" fontId="25" fillId="3" borderId="26" xfId="0" applyFont="1" applyFill="1" applyBorder="1" applyAlignment="1">
      <alignment horizontal="left" vertical="center"/>
    </xf>
    <xf numFmtId="0" fontId="25" fillId="3" borderId="25" xfId="0" applyFont="1" applyFill="1" applyBorder="1" applyAlignment="1">
      <alignment horizontal="left" vertical="center"/>
    </xf>
    <xf numFmtId="0" fontId="25" fillId="0" borderId="6" xfId="0" applyFont="1" applyFill="1" applyBorder="1" applyAlignment="1">
      <alignment horizontal="left" vertical="top" wrapText="1"/>
    </xf>
    <xf numFmtId="0" fontId="25" fillId="0" borderId="9" xfId="0" applyFont="1" applyFill="1" applyBorder="1" applyAlignment="1">
      <alignment horizontal="left" vertical="top"/>
    </xf>
    <xf numFmtId="0" fontId="25" fillId="0" borderId="10" xfId="0" applyFont="1" applyFill="1" applyBorder="1" applyAlignment="1">
      <alignment horizontal="left" vertical="top"/>
    </xf>
    <xf numFmtId="49" fontId="25" fillId="0" borderId="4" xfId="0" applyNumberFormat="1" applyFont="1" applyFill="1" applyBorder="1" applyAlignment="1">
      <alignment vertical="center"/>
    </xf>
    <xf numFmtId="49" fontId="25" fillId="0" borderId="5" xfId="0" applyNumberFormat="1" applyFont="1" applyFill="1" applyBorder="1" applyAlignment="1">
      <alignment vertical="center"/>
    </xf>
    <xf numFmtId="0" fontId="30" fillId="2" borderId="6" xfId="0" applyFont="1" applyFill="1" applyBorder="1" applyAlignment="1">
      <alignment horizontal="left" vertical="center"/>
    </xf>
    <xf numFmtId="0" fontId="30" fillId="2" borderId="9" xfId="0" applyFont="1" applyFill="1" applyBorder="1" applyAlignment="1">
      <alignment horizontal="left" vertical="center"/>
    </xf>
    <xf numFmtId="0" fontId="30" fillId="2" borderId="10" xfId="0" applyFont="1" applyFill="1" applyBorder="1" applyAlignment="1">
      <alignment horizontal="left" vertical="center"/>
    </xf>
    <xf numFmtId="0" fontId="25" fillId="2" borderId="16" xfId="0" applyFont="1" applyFill="1" applyBorder="1" applyAlignment="1">
      <alignment horizontal="left" vertical="center" wrapText="1"/>
    </xf>
    <xf numFmtId="0" fontId="25" fillId="2" borderId="29" xfId="0" applyFont="1" applyFill="1" applyBorder="1" applyAlignment="1">
      <alignment horizontal="left" vertical="center" wrapText="1"/>
    </xf>
    <xf numFmtId="0" fontId="5" fillId="3" borderId="87" xfId="0" applyFont="1" applyFill="1" applyBorder="1" applyAlignment="1">
      <alignment horizontal="center" vertical="center"/>
    </xf>
    <xf numFmtId="0" fontId="5" fillId="3" borderId="40" xfId="0" applyFont="1" applyFill="1" applyBorder="1" applyAlignment="1">
      <alignment horizontal="center" vertical="center"/>
    </xf>
    <xf numFmtId="0" fontId="32" fillId="0" borderId="1" xfId="0" applyFont="1" applyBorder="1" applyAlignment="1">
      <alignment vertical="center"/>
    </xf>
    <xf numFmtId="0" fontId="33" fillId="0" borderId="1" xfId="0" applyFont="1" applyBorder="1" applyAlignment="1">
      <alignment vertical="center"/>
    </xf>
    <xf numFmtId="0" fontId="5" fillId="3" borderId="36" xfId="0" applyFont="1" applyFill="1" applyBorder="1" applyAlignment="1">
      <alignment horizontal="left" vertical="center"/>
    </xf>
    <xf numFmtId="0" fontId="5" fillId="3" borderId="31" xfId="0" applyFont="1" applyFill="1" applyBorder="1">
      <alignment vertical="center"/>
    </xf>
    <xf numFmtId="0" fontId="5" fillId="3" borderId="71" xfId="0" applyFont="1" applyFill="1" applyBorder="1">
      <alignment vertical="center"/>
    </xf>
    <xf numFmtId="0" fontId="5" fillId="3" borderId="31" xfId="0" applyFont="1" applyFill="1" applyBorder="1" applyAlignment="1">
      <alignment vertical="center"/>
    </xf>
    <xf numFmtId="0" fontId="5" fillId="3" borderId="71" xfId="0" applyFont="1" applyFill="1" applyBorder="1" applyAlignment="1">
      <alignment vertical="center"/>
    </xf>
    <xf numFmtId="0" fontId="5" fillId="0" borderId="51" xfId="0" applyFont="1" applyFill="1" applyBorder="1" applyAlignment="1">
      <alignment horizontal="left" vertical="center"/>
    </xf>
    <xf numFmtId="0" fontId="0" fillId="0" borderId="91" xfId="0" applyFont="1" applyFill="1" applyBorder="1" applyAlignment="1">
      <alignment horizontal="left" vertical="center"/>
    </xf>
    <xf numFmtId="0" fontId="5" fillId="2" borderId="51" xfId="0" applyFont="1" applyFill="1" applyBorder="1" applyAlignment="1">
      <alignment horizontal="center" vertical="center"/>
    </xf>
    <xf numFmtId="0" fontId="5" fillId="2" borderId="95" xfId="0" applyFont="1" applyFill="1" applyBorder="1" applyAlignment="1">
      <alignment horizontal="center" vertical="center"/>
    </xf>
    <xf numFmtId="0" fontId="34" fillId="0" borderId="1" xfId="0" applyFont="1" applyBorder="1" applyAlignment="1">
      <alignment horizontal="left" vertical="center"/>
    </xf>
    <xf numFmtId="0" fontId="32" fillId="0" borderId="54" xfId="0" applyFont="1" applyBorder="1" applyAlignment="1">
      <alignment horizontal="left" vertical="center"/>
    </xf>
    <xf numFmtId="0" fontId="0" fillId="0" borderId="35" xfId="0" applyFont="1" applyBorder="1" applyAlignment="1">
      <alignment vertical="center"/>
    </xf>
    <xf numFmtId="0" fontId="0" fillId="0" borderId="56" xfId="0" applyFont="1" applyBorder="1" applyAlignment="1">
      <alignment vertical="center"/>
    </xf>
    <xf numFmtId="0" fontId="0" fillId="0" borderId="1" xfId="0" applyFont="1" applyBorder="1" applyAlignment="1">
      <alignment vertical="center"/>
    </xf>
    <xf numFmtId="0" fontId="5" fillId="3" borderId="34" xfId="0" applyFont="1" applyFill="1" applyBorder="1" applyAlignment="1">
      <alignment horizontal="center" vertical="center" wrapText="1"/>
    </xf>
    <xf numFmtId="0" fontId="0" fillId="3" borderId="36" xfId="0" applyFont="1" applyFill="1" applyBorder="1" applyAlignment="1">
      <alignment horizontal="center" vertical="center"/>
    </xf>
    <xf numFmtId="0" fontId="0" fillId="3" borderId="46" xfId="0" applyFont="1" applyFill="1" applyBorder="1" applyAlignment="1">
      <alignment horizontal="center" vertical="center"/>
    </xf>
    <xf numFmtId="0" fontId="0" fillId="3" borderId="33" xfId="0" applyFont="1" applyFill="1" applyBorder="1" applyAlignment="1">
      <alignment horizontal="center" vertical="center"/>
    </xf>
    <xf numFmtId="0" fontId="5" fillId="3" borderId="31" xfId="0" applyFont="1" applyFill="1" applyBorder="1" applyAlignment="1">
      <alignment vertical="center" textRotation="255"/>
    </xf>
    <xf numFmtId="0" fontId="5" fillId="3" borderId="71" xfId="0" applyFont="1" applyFill="1" applyBorder="1" applyAlignment="1">
      <alignment vertical="center" textRotation="255"/>
    </xf>
    <xf numFmtId="0" fontId="5" fillId="2" borderId="92" xfId="0" applyFont="1" applyFill="1" applyBorder="1" applyAlignment="1">
      <alignment horizontal="center" vertical="center"/>
    </xf>
    <xf numFmtId="0" fontId="5" fillId="2" borderId="93" xfId="0" applyFont="1" applyFill="1" applyBorder="1" applyAlignment="1">
      <alignment horizontal="center" vertical="center"/>
    </xf>
    <xf numFmtId="0" fontId="5" fillId="0" borderId="49" xfId="0" applyFont="1" applyFill="1" applyBorder="1" applyAlignment="1">
      <alignment horizontal="left" vertical="center"/>
    </xf>
    <xf numFmtId="0" fontId="0" fillId="0" borderId="94" xfId="0" applyFont="1" applyFill="1" applyBorder="1" applyAlignment="1">
      <alignment horizontal="left" vertical="center"/>
    </xf>
    <xf numFmtId="0" fontId="5" fillId="0" borderId="51" xfId="0" applyFont="1" applyFill="1" applyBorder="1" applyAlignment="1">
      <alignment horizontal="left" vertical="center" wrapText="1"/>
    </xf>
    <xf numFmtId="0" fontId="5" fillId="2" borderId="53" xfId="0" applyFont="1" applyFill="1" applyBorder="1" applyAlignment="1">
      <alignment horizontal="center" vertical="center"/>
    </xf>
    <xf numFmtId="0" fontId="5" fillId="2" borderId="89" xfId="0" applyFont="1" applyFill="1" applyBorder="1" applyAlignment="1">
      <alignment horizontal="center" vertical="center"/>
    </xf>
    <xf numFmtId="0" fontId="5" fillId="0" borderId="53" xfId="0" applyFont="1" applyFill="1" applyBorder="1" applyAlignment="1">
      <alignment horizontal="left" vertical="center" wrapText="1"/>
    </xf>
    <xf numFmtId="0" fontId="0" fillId="0" borderId="90" xfId="0" applyFont="1" applyFill="1" applyBorder="1" applyAlignment="1">
      <alignment horizontal="left" vertical="center"/>
    </xf>
    <xf numFmtId="0" fontId="5" fillId="0" borderId="49" xfId="0" applyFont="1" applyFill="1" applyBorder="1" applyAlignment="1">
      <alignment horizontal="left" vertical="center" wrapText="1"/>
    </xf>
    <xf numFmtId="0" fontId="5" fillId="0" borderId="53" xfId="0" applyFont="1" applyFill="1" applyBorder="1" applyAlignment="1">
      <alignment horizontal="left" vertical="center"/>
    </xf>
    <xf numFmtId="0" fontId="5" fillId="0" borderId="90" xfId="0" applyFont="1" applyFill="1" applyBorder="1" applyAlignment="1">
      <alignment horizontal="left" vertical="center"/>
    </xf>
    <xf numFmtId="0" fontId="11" fillId="0" borderId="35" xfId="0" applyFont="1" applyBorder="1" applyAlignment="1">
      <alignment horizontal="left" vertical="center" wrapText="1"/>
    </xf>
    <xf numFmtId="0" fontId="11" fillId="0" borderId="35" xfId="0" applyFont="1" applyBorder="1" applyAlignment="1">
      <alignment horizontal="left" vertical="center"/>
    </xf>
    <xf numFmtId="0" fontId="11" fillId="0" borderId="0" xfId="0" applyFont="1" applyAlignment="1">
      <alignment vertical="top"/>
    </xf>
    <xf numFmtId="49" fontId="5" fillId="10" borderId="0" xfId="0" applyNumberFormat="1" applyFont="1" applyFill="1" applyAlignment="1">
      <alignment horizontal="left" vertical="top" wrapText="1"/>
    </xf>
    <xf numFmtId="49" fontId="35" fillId="10" borderId="0" xfId="0" applyNumberFormat="1" applyFont="1" applyFill="1" applyAlignment="1">
      <alignment horizontal="left" vertical="center"/>
    </xf>
    <xf numFmtId="49" fontId="5" fillId="10" borderId="0" xfId="0" applyNumberFormat="1" applyFont="1" applyFill="1" applyAlignment="1">
      <alignment horizontal="left" vertical="center"/>
    </xf>
    <xf numFmtId="49" fontId="5" fillId="10" borderId="0" xfId="0" applyNumberFormat="1" applyFont="1" applyFill="1" applyAlignment="1">
      <alignment horizontal="left" vertical="center" wrapText="1"/>
    </xf>
    <xf numFmtId="179" fontId="10" fillId="4" borderId="6" xfId="0" applyNumberFormat="1" applyFont="1" applyFill="1" applyBorder="1" applyAlignment="1">
      <alignment horizontal="center" vertical="center"/>
    </xf>
    <xf numFmtId="179" fontId="10" fillId="4" borderId="10" xfId="0" applyNumberFormat="1" applyFont="1" applyFill="1" applyBorder="1" applyAlignment="1">
      <alignment horizontal="center" vertical="center"/>
    </xf>
    <xf numFmtId="49" fontId="5" fillId="4" borderId="59" xfId="0" applyNumberFormat="1" applyFont="1" applyFill="1" applyBorder="1" applyAlignment="1">
      <alignment horizontal="center" vertical="center"/>
    </xf>
    <xf numFmtId="49" fontId="5" fillId="4" borderId="11" xfId="0" applyNumberFormat="1" applyFont="1" applyFill="1" applyBorder="1" applyAlignment="1">
      <alignment horizontal="center" vertical="center"/>
    </xf>
    <xf numFmtId="49" fontId="8" fillId="4" borderId="0" xfId="0" applyNumberFormat="1" applyFont="1" applyFill="1" applyAlignment="1">
      <alignment horizontal="left" vertical="center" wrapText="1"/>
    </xf>
    <xf numFmtId="0" fontId="0" fillId="0" borderId="0" xfId="0" applyAlignment="1">
      <alignment horizontal="left" vertical="center"/>
    </xf>
    <xf numFmtId="49" fontId="5" fillId="4" borderId="0" xfId="0" applyNumberFormat="1" applyFont="1" applyFill="1" applyAlignment="1">
      <alignment horizontal="left" vertical="center" wrapText="1"/>
    </xf>
    <xf numFmtId="0" fontId="0" fillId="0" borderId="0" xfId="0" applyAlignment="1">
      <alignment vertical="center" wrapText="1"/>
    </xf>
    <xf numFmtId="0" fontId="0" fillId="0" borderId="1" xfId="0" applyBorder="1" applyAlignment="1">
      <alignment vertical="center" wrapText="1"/>
    </xf>
    <xf numFmtId="49" fontId="5" fillId="4" borderId="17" xfId="0" applyNumberFormat="1" applyFont="1" applyFill="1" applyBorder="1" applyAlignment="1">
      <alignment horizontal="center" vertical="center"/>
    </xf>
    <xf numFmtId="49" fontId="5" fillId="4" borderId="12" xfId="0" applyNumberFormat="1" applyFont="1" applyFill="1" applyBorder="1" applyAlignment="1">
      <alignment horizontal="center" vertical="center"/>
    </xf>
    <xf numFmtId="190" fontId="5" fillId="4" borderId="12" xfId="0" applyNumberFormat="1" applyFont="1" applyFill="1" applyBorder="1" applyAlignment="1">
      <alignment horizontal="center" vertical="center"/>
    </xf>
    <xf numFmtId="190" fontId="10" fillId="4" borderId="12" xfId="0" applyNumberFormat="1" applyFont="1" applyFill="1" applyBorder="1" applyAlignment="1">
      <alignment horizontal="center" vertical="center"/>
    </xf>
    <xf numFmtId="179" fontId="5" fillId="4" borderId="24" xfId="0" applyNumberFormat="1" applyFont="1" applyFill="1" applyBorder="1" applyAlignment="1">
      <alignment horizontal="center" vertical="center"/>
    </xf>
    <xf numFmtId="179" fontId="5" fillId="4" borderId="3" xfId="0" applyNumberFormat="1" applyFont="1" applyFill="1" applyBorder="1" applyAlignment="1">
      <alignment horizontal="center" vertical="center"/>
    </xf>
    <xf numFmtId="49" fontId="5" fillId="4" borderId="66" xfId="0" applyNumberFormat="1" applyFont="1" applyFill="1" applyBorder="1" applyAlignment="1">
      <alignment horizontal="left" vertical="center"/>
    </xf>
    <xf numFmtId="49" fontId="5" fillId="4" borderId="9" xfId="0" applyNumberFormat="1" applyFont="1" applyFill="1" applyBorder="1" applyAlignment="1">
      <alignment horizontal="left" vertical="center"/>
    </xf>
    <xf numFmtId="49" fontId="5" fillId="4" borderId="28" xfId="0" applyNumberFormat="1" applyFont="1" applyFill="1" applyBorder="1" applyAlignment="1">
      <alignment horizontal="left" vertical="center"/>
    </xf>
    <xf numFmtId="0" fontId="10" fillId="4" borderId="15" xfId="0" applyFont="1" applyFill="1" applyBorder="1" applyAlignment="1">
      <alignment horizontal="left" vertical="center"/>
    </xf>
    <xf numFmtId="49" fontId="5" fillId="4" borderId="18" xfId="0" applyNumberFormat="1" applyFont="1" applyFill="1" applyBorder="1" applyAlignment="1">
      <alignment horizontal="center" vertical="center"/>
    </xf>
    <xf numFmtId="49" fontId="5" fillId="4" borderId="14" xfId="0" applyNumberFormat="1" applyFont="1" applyFill="1" applyBorder="1" applyAlignment="1">
      <alignment horizontal="center" vertical="center"/>
    </xf>
    <xf numFmtId="49" fontId="5" fillId="4" borderId="62" xfId="0" applyNumberFormat="1" applyFont="1" applyFill="1" applyBorder="1" applyAlignment="1">
      <alignment horizontal="left" vertical="center"/>
    </xf>
    <xf numFmtId="49" fontId="5" fillId="4" borderId="26" xfId="0" applyNumberFormat="1" applyFont="1" applyFill="1" applyBorder="1" applyAlignment="1">
      <alignment horizontal="left" vertical="center"/>
    </xf>
    <xf numFmtId="49" fontId="5" fillId="4" borderId="25" xfId="0" applyNumberFormat="1" applyFont="1" applyFill="1" applyBorder="1" applyAlignment="1">
      <alignment horizontal="left" vertical="center"/>
    </xf>
    <xf numFmtId="49" fontId="5" fillId="4" borderId="55" xfId="0" applyNumberFormat="1" applyFont="1" applyFill="1" applyBorder="1" applyAlignment="1">
      <alignment horizontal="left" vertical="center"/>
    </xf>
    <xf numFmtId="49" fontId="5" fillId="4" borderId="0" xfId="0" applyNumberFormat="1" applyFont="1" applyFill="1" applyAlignment="1">
      <alignment horizontal="left" vertical="center"/>
    </xf>
    <xf numFmtId="49" fontId="5" fillId="4" borderId="64" xfId="0" applyNumberFormat="1" applyFont="1" applyFill="1" applyBorder="1" applyAlignment="1">
      <alignment horizontal="left" vertical="center"/>
    </xf>
    <xf numFmtId="49" fontId="5" fillId="4" borderId="32" xfId="0" applyNumberFormat="1" applyFont="1" applyFill="1" applyBorder="1" applyAlignment="1">
      <alignment horizontal="left" vertical="center"/>
    </xf>
    <xf numFmtId="49" fontId="5" fillId="4" borderId="4" xfId="0" applyNumberFormat="1" applyFont="1" applyFill="1" applyBorder="1" applyAlignment="1">
      <alignment horizontal="left" vertical="center"/>
    </xf>
    <xf numFmtId="49" fontId="5" fillId="4" borderId="63" xfId="0" applyNumberFormat="1" applyFont="1" applyFill="1" applyBorder="1" applyAlignment="1">
      <alignment horizontal="left" vertical="center"/>
    </xf>
    <xf numFmtId="49" fontId="10" fillId="4" borderId="6" xfId="0" applyNumberFormat="1" applyFont="1" applyFill="1" applyBorder="1" applyAlignment="1">
      <alignment horizontal="left" vertical="center" wrapText="1"/>
    </xf>
    <xf numFmtId="49" fontId="10" fillId="4" borderId="10" xfId="0" applyNumberFormat="1" applyFont="1" applyFill="1" applyBorder="1" applyAlignment="1">
      <alignment horizontal="left" vertical="center" wrapText="1"/>
    </xf>
    <xf numFmtId="49" fontId="10" fillId="4" borderId="15" xfId="0" applyNumberFormat="1" applyFont="1" applyFill="1" applyBorder="1" applyAlignment="1">
      <alignment horizontal="left" vertical="center"/>
    </xf>
    <xf numFmtId="49" fontId="10" fillId="4" borderId="6" xfId="0" applyNumberFormat="1" applyFont="1" applyFill="1" applyBorder="1" applyAlignment="1">
      <alignment horizontal="center" vertical="center" wrapText="1"/>
    </xf>
    <xf numFmtId="49" fontId="10" fillId="4" borderId="10" xfId="0" applyNumberFormat="1" applyFont="1" applyFill="1" applyBorder="1" applyAlignment="1">
      <alignment horizontal="center" vertical="center" wrapText="1"/>
    </xf>
    <xf numFmtId="0" fontId="10" fillId="4" borderId="6" xfId="0" applyFont="1" applyFill="1" applyBorder="1" applyAlignment="1">
      <alignment horizontal="left" vertical="center"/>
    </xf>
    <xf numFmtId="0" fontId="10" fillId="4" borderId="10" xfId="0" applyFont="1" applyFill="1" applyBorder="1" applyAlignment="1">
      <alignment horizontal="left" vertical="center"/>
    </xf>
    <xf numFmtId="0" fontId="5" fillId="4" borderId="59" xfId="0" applyFont="1" applyFill="1" applyBorder="1" applyAlignment="1">
      <alignment horizontal="left" vertical="center" shrinkToFit="1"/>
    </xf>
    <xf numFmtId="0" fontId="10" fillId="4" borderId="6" xfId="0" applyFont="1" applyFill="1" applyBorder="1" applyAlignment="1">
      <alignment horizontal="center" vertical="center" shrinkToFit="1"/>
    </xf>
    <xf numFmtId="0" fontId="10" fillId="4" borderId="9" xfId="0" applyFont="1" applyFill="1" applyBorder="1" applyAlignment="1">
      <alignment horizontal="center" vertical="center" shrinkToFit="1"/>
    </xf>
    <xf numFmtId="0" fontId="10" fillId="4" borderId="28" xfId="0" applyFont="1" applyFill="1" applyBorder="1" applyAlignment="1">
      <alignment horizontal="center" vertical="center" shrinkToFit="1"/>
    </xf>
    <xf numFmtId="0" fontId="10" fillId="4" borderId="16" xfId="0" applyFont="1" applyFill="1" applyBorder="1" applyAlignment="1">
      <alignment horizontal="left" vertical="center"/>
    </xf>
    <xf numFmtId="0" fontId="10" fillId="4" borderId="57" xfId="0" applyFont="1" applyFill="1" applyBorder="1" applyAlignment="1">
      <alignment horizontal="left" vertical="center"/>
    </xf>
    <xf numFmtId="49" fontId="5" fillId="4" borderId="66" xfId="0" applyNumberFormat="1" applyFont="1" applyFill="1" applyBorder="1" applyAlignment="1">
      <alignment vertical="center" shrinkToFit="1"/>
    </xf>
    <xf numFmtId="0" fontId="0" fillId="0" borderId="9" xfId="0" applyFont="1" applyBorder="1" applyAlignment="1">
      <alignment vertical="center" shrinkToFit="1"/>
    </xf>
    <xf numFmtId="0" fontId="0" fillId="0" borderId="28" xfId="0" applyFont="1" applyBorder="1" applyAlignment="1">
      <alignment vertical="center" shrinkToFit="1"/>
    </xf>
    <xf numFmtId="0" fontId="0" fillId="0" borderId="9" xfId="0" applyFont="1" applyBorder="1" applyAlignment="1">
      <alignment horizontal="left" vertical="center"/>
    </xf>
    <xf numFmtId="0" fontId="0" fillId="0" borderId="28" xfId="0" applyFont="1" applyBorder="1" applyAlignment="1">
      <alignment horizontal="left" vertical="center"/>
    </xf>
    <xf numFmtId="3" fontId="5" fillId="4" borderId="6" xfId="0" applyNumberFormat="1" applyFont="1" applyFill="1" applyBorder="1">
      <alignment vertical="center"/>
    </xf>
    <xf numFmtId="0" fontId="0" fillId="0" borderId="9" xfId="0" applyFont="1" applyBorder="1">
      <alignment vertical="center"/>
    </xf>
    <xf numFmtId="0" fontId="0" fillId="0" borderId="28" xfId="0" applyFont="1" applyBorder="1">
      <alignment vertical="center"/>
    </xf>
    <xf numFmtId="0" fontId="9" fillId="4" borderId="66" xfId="0" applyFont="1" applyFill="1" applyBorder="1" applyAlignment="1">
      <alignment horizontal="left" vertical="center" wrapText="1"/>
    </xf>
    <xf numFmtId="0" fontId="9" fillId="4" borderId="9" xfId="0" applyFont="1" applyFill="1" applyBorder="1" applyAlignment="1">
      <alignment horizontal="left" vertical="center"/>
    </xf>
    <xf numFmtId="0" fontId="9" fillId="4" borderId="28" xfId="0" applyFont="1" applyFill="1" applyBorder="1" applyAlignment="1">
      <alignment horizontal="left" vertical="center"/>
    </xf>
    <xf numFmtId="49" fontId="10" fillId="4" borderId="6" xfId="0" applyNumberFormat="1" applyFont="1" applyFill="1" applyBorder="1" applyAlignment="1">
      <alignment horizontal="left" vertical="center"/>
    </xf>
    <xf numFmtId="49" fontId="10" fillId="4" borderId="10" xfId="0" applyNumberFormat="1" applyFont="1" applyFill="1" applyBorder="1" applyAlignment="1">
      <alignment horizontal="left" vertical="center"/>
    </xf>
    <xf numFmtId="49" fontId="13" fillId="10" borderId="0" xfId="0" applyNumberFormat="1" applyFont="1" applyFill="1" applyAlignment="1">
      <alignment horizontal="left" vertical="center"/>
    </xf>
    <xf numFmtId="49" fontId="9" fillId="4" borderId="66" xfId="0" applyNumberFormat="1" applyFont="1" applyFill="1" applyBorder="1" applyAlignment="1">
      <alignment vertical="center" wrapText="1"/>
    </xf>
    <xf numFmtId="0" fontId="11" fillId="0" borderId="9" xfId="0" applyFont="1" applyBorder="1" applyAlignment="1">
      <alignment vertical="center" wrapText="1"/>
    </xf>
    <xf numFmtId="0" fontId="11" fillId="0" borderId="28" xfId="0" applyFont="1" applyBorder="1" applyAlignment="1">
      <alignment vertical="center" wrapText="1"/>
    </xf>
    <xf numFmtId="3" fontId="10" fillId="4" borderId="6" xfId="0" applyNumberFormat="1" applyFont="1" applyFill="1" applyBorder="1" applyAlignment="1">
      <alignment horizontal="left" vertical="center" shrinkToFit="1"/>
    </xf>
    <xf numFmtId="0" fontId="0" fillId="0" borderId="10" xfId="0" applyFont="1" applyBorder="1" applyAlignment="1">
      <alignment horizontal="left" vertical="center" shrinkToFit="1"/>
    </xf>
    <xf numFmtId="0" fontId="10" fillId="4" borderId="27" xfId="0" applyFont="1" applyFill="1" applyBorder="1" applyAlignment="1">
      <alignment horizontal="left" vertical="center"/>
    </xf>
    <xf numFmtId="49" fontId="10" fillId="4" borderId="66" xfId="0" applyNumberFormat="1" applyFont="1" applyFill="1" applyBorder="1" applyAlignment="1">
      <alignment vertical="center" wrapText="1"/>
    </xf>
    <xf numFmtId="0" fontId="12" fillId="0" borderId="9" xfId="0" applyFont="1" applyBorder="1" applyAlignment="1">
      <alignment vertical="center" wrapText="1"/>
    </xf>
    <xf numFmtId="0" fontId="12" fillId="0" borderId="28" xfId="0" applyFont="1" applyBorder="1" applyAlignment="1">
      <alignment vertical="center" wrapText="1"/>
    </xf>
    <xf numFmtId="49" fontId="21" fillId="4" borderId="6" xfId="0" applyNumberFormat="1" applyFont="1" applyFill="1" applyBorder="1" applyAlignment="1">
      <alignment horizontal="left" vertical="center" wrapText="1"/>
    </xf>
    <xf numFmtId="49" fontId="21" fillId="4" borderId="10" xfId="0" applyNumberFormat="1" applyFont="1" applyFill="1" applyBorder="1" applyAlignment="1">
      <alignment horizontal="left" vertical="center" wrapText="1"/>
    </xf>
    <xf numFmtId="0" fontId="10" fillId="4" borderId="14" xfId="0" applyFont="1" applyFill="1" applyBorder="1" applyAlignment="1">
      <alignment horizontal="left" vertical="center"/>
    </xf>
    <xf numFmtId="0" fontId="10" fillId="4" borderId="19" xfId="0" applyFont="1" applyFill="1" applyBorder="1" applyAlignment="1">
      <alignment horizontal="left" vertical="center"/>
    </xf>
    <xf numFmtId="0" fontId="37" fillId="0" borderId="12" xfId="0" applyFont="1" applyBorder="1" applyAlignment="1">
      <alignment horizontal="center" vertical="center" wrapText="1"/>
    </xf>
    <xf numFmtId="0" fontId="37" fillId="0" borderId="61"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11" xfId="0" applyFont="1" applyBorder="1" applyAlignment="1">
      <alignment horizontal="center" vertical="center" wrapText="1"/>
    </xf>
    <xf numFmtId="196" fontId="10" fillId="0" borderId="11" xfId="0" applyNumberFormat="1" applyFont="1" applyBorder="1" applyAlignment="1">
      <alignment horizontal="center" vertical="center" wrapText="1"/>
    </xf>
    <xf numFmtId="194" fontId="10" fillId="0" borderId="11" xfId="0" applyNumberFormat="1" applyFont="1" applyBorder="1" applyAlignment="1">
      <alignment horizontal="center" vertical="center" wrapText="1"/>
    </xf>
    <xf numFmtId="194" fontId="10" fillId="0" borderId="15" xfId="0" applyNumberFormat="1" applyFont="1" applyBorder="1" applyAlignment="1">
      <alignment horizontal="center" vertical="center" wrapText="1"/>
    </xf>
    <xf numFmtId="0" fontId="8" fillId="0" borderId="0" xfId="0" applyFont="1">
      <alignment vertical="center"/>
    </xf>
    <xf numFmtId="0" fontId="26" fillId="0" borderId="0" xfId="0" applyFont="1">
      <alignment vertical="center"/>
    </xf>
    <xf numFmtId="0" fontId="10" fillId="0" borderId="17" xfId="0" applyFont="1" applyBorder="1" applyAlignment="1">
      <alignment horizontal="center" vertical="center" wrapText="1"/>
    </xf>
    <xf numFmtId="0" fontId="10" fillId="0" borderId="12" xfId="0" applyFont="1" applyBorder="1" applyAlignment="1">
      <alignment horizontal="center" vertical="center" wrapText="1"/>
    </xf>
    <xf numFmtId="197" fontId="10" fillId="0" borderId="11"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29" xfId="0" applyFont="1" applyBorder="1" applyAlignment="1">
      <alignment horizontal="center" vertical="center" wrapText="1"/>
    </xf>
    <xf numFmtId="196" fontId="10" fillId="0" borderId="29" xfId="0" applyNumberFormat="1" applyFont="1" applyBorder="1" applyAlignment="1">
      <alignment horizontal="center" vertical="center" wrapText="1"/>
    </xf>
    <xf numFmtId="194" fontId="10" fillId="0" borderId="29" xfId="0" applyNumberFormat="1" applyFont="1" applyBorder="1" applyAlignment="1">
      <alignment horizontal="center" vertical="center" wrapText="1"/>
    </xf>
    <xf numFmtId="198" fontId="10" fillId="0" borderId="11" xfId="0" applyNumberFormat="1" applyFont="1" applyBorder="1" applyAlignment="1">
      <alignment horizontal="center" vertical="center" wrapText="1"/>
    </xf>
    <xf numFmtId="0" fontId="10" fillId="0" borderId="66" xfId="0" applyFont="1" applyBorder="1" applyAlignment="1">
      <alignment horizontal="center" vertical="center" wrapText="1"/>
    </xf>
    <xf numFmtId="0" fontId="10" fillId="0" borderId="28" xfId="0" applyFont="1" applyBorder="1" applyAlignment="1">
      <alignment horizontal="center" vertical="center" wrapText="1"/>
    </xf>
    <xf numFmtId="194" fontId="10" fillId="0" borderId="38" xfId="0" applyNumberFormat="1" applyFont="1" applyBorder="1" applyAlignment="1">
      <alignment horizontal="center" vertical="center" wrapText="1"/>
    </xf>
    <xf numFmtId="0" fontId="9" fillId="0" borderId="59" xfId="0" applyFont="1" applyBorder="1" applyAlignment="1">
      <alignment horizontal="center" vertical="center" wrapText="1"/>
    </xf>
    <xf numFmtId="0" fontId="9" fillId="0" borderId="11" xfId="0" applyFont="1" applyBorder="1" applyAlignment="1">
      <alignment horizontal="center" vertical="center" wrapText="1"/>
    </xf>
    <xf numFmtId="196" fontId="10" fillId="0" borderId="6" xfId="0" applyNumberFormat="1" applyFont="1" applyBorder="1" applyAlignment="1">
      <alignment horizontal="center" vertical="center" wrapText="1"/>
    </xf>
    <xf numFmtId="196" fontId="10" fillId="0" borderId="28" xfId="0" applyNumberFormat="1" applyFont="1" applyBorder="1" applyAlignment="1">
      <alignment horizontal="center" vertical="center" wrapText="1"/>
    </xf>
    <xf numFmtId="201" fontId="10" fillId="0" borderId="6" xfId="0" applyNumberFormat="1" applyFont="1" applyBorder="1" applyAlignment="1">
      <alignment horizontal="center" vertical="center" wrapText="1"/>
    </xf>
    <xf numFmtId="201" fontId="10" fillId="0" borderId="28" xfId="0" applyNumberFormat="1" applyFont="1" applyBorder="1" applyAlignment="1">
      <alignment horizontal="center" vertical="center" wrapText="1"/>
    </xf>
    <xf numFmtId="200" fontId="10" fillId="0" borderId="6" xfId="0" applyNumberFormat="1" applyFont="1" applyBorder="1" applyAlignment="1">
      <alignment horizontal="center" vertical="center" wrapText="1"/>
    </xf>
    <xf numFmtId="200" fontId="10" fillId="0" borderId="28" xfId="0" applyNumberFormat="1" applyFont="1" applyBorder="1" applyAlignment="1">
      <alignment horizontal="center" vertical="center" wrapText="1"/>
    </xf>
    <xf numFmtId="200" fontId="10" fillId="0" borderId="10" xfId="0" applyNumberFormat="1" applyFont="1" applyBorder="1" applyAlignment="1">
      <alignment horizontal="center" vertical="center" wrapText="1"/>
    </xf>
    <xf numFmtId="0" fontId="9" fillId="0" borderId="66" xfId="0" applyFont="1" applyBorder="1" applyAlignment="1">
      <alignment horizontal="center" vertical="center" wrapText="1"/>
    </xf>
    <xf numFmtId="0" fontId="9" fillId="0" borderId="28" xfId="0" applyFont="1" applyBorder="1" applyAlignment="1">
      <alignment horizontal="center" vertical="center" wrapText="1"/>
    </xf>
    <xf numFmtId="196" fontId="10" fillId="0" borderId="11" xfId="0" applyNumberFormat="1" applyFont="1" applyBorder="1" applyAlignment="1">
      <alignment horizontal="center" vertical="center" shrinkToFit="1"/>
    </xf>
    <xf numFmtId="0" fontId="5" fillId="0" borderId="6" xfId="0" applyFont="1" applyBorder="1" applyAlignment="1">
      <alignment horizontal="center" vertical="center"/>
    </xf>
    <xf numFmtId="0" fontId="5" fillId="0" borderId="9" xfId="0" applyFont="1" applyBorder="1" applyAlignment="1">
      <alignment horizontal="center" vertical="center"/>
    </xf>
    <xf numFmtId="199" fontId="5" fillId="0" borderId="9" xfId="0" applyNumberFormat="1" applyFont="1" applyBorder="1" applyAlignment="1">
      <alignment horizontal="center" vertical="center" wrapText="1"/>
    </xf>
    <xf numFmtId="199" fontId="5" fillId="0" borderId="10" xfId="0" applyNumberFormat="1" applyFont="1" applyBorder="1" applyAlignment="1">
      <alignment horizontal="center" vertical="center" wrapText="1"/>
    </xf>
    <xf numFmtId="0" fontId="10" fillId="0" borderId="35" xfId="0" applyFont="1" applyBorder="1" applyAlignment="1">
      <alignment horizontal="left" vertical="top" wrapText="1"/>
    </xf>
    <xf numFmtId="0" fontId="12" fillId="0" borderId="0" xfId="0" applyFont="1" applyAlignment="1">
      <alignment vertical="center" wrapText="1"/>
    </xf>
    <xf numFmtId="0" fontId="10" fillId="0" borderId="96" xfId="0" applyFont="1" applyBorder="1" applyAlignment="1">
      <alignment horizontal="center" vertical="center" wrapText="1"/>
    </xf>
    <xf numFmtId="196" fontId="10" fillId="0" borderId="6" xfId="0" applyNumberFormat="1" applyFont="1" applyBorder="1" applyAlignment="1">
      <alignment horizontal="center" vertical="center" shrinkToFit="1"/>
    </xf>
    <xf numFmtId="196" fontId="10" fillId="0" borderId="9" xfId="0" applyNumberFormat="1" applyFont="1" applyBorder="1" applyAlignment="1">
      <alignment horizontal="center" vertical="center" shrinkToFit="1"/>
    </xf>
    <xf numFmtId="196" fontId="10" fillId="0" borderId="10" xfId="0" applyNumberFormat="1" applyFont="1" applyBorder="1" applyAlignment="1">
      <alignment horizontal="center" vertical="center" shrinkToFit="1"/>
    </xf>
    <xf numFmtId="0" fontId="0" fillId="0" borderId="0" xfId="0" applyFont="1" applyAlignment="1">
      <alignment vertical="center" wrapText="1"/>
    </xf>
    <xf numFmtId="0" fontId="0" fillId="0" borderId="0" xfId="0" applyFont="1">
      <alignment vertical="center"/>
    </xf>
    <xf numFmtId="0" fontId="10" fillId="0" borderId="17" xfId="0" applyFont="1" applyBorder="1" applyAlignment="1">
      <alignment horizontal="center" vertical="center"/>
    </xf>
    <xf numFmtId="0" fontId="10" fillId="0" borderId="12" xfId="0" applyFont="1" applyBorder="1" applyAlignment="1">
      <alignment horizontal="center" vertical="center"/>
    </xf>
    <xf numFmtId="0" fontId="10" fillId="0" borderId="59" xfId="0" applyFont="1" applyBorder="1" applyAlignment="1">
      <alignment horizontal="center" vertical="center"/>
    </xf>
    <xf numFmtId="0" fontId="10" fillId="0" borderId="11" xfId="0" applyFont="1" applyBorder="1" applyAlignment="1">
      <alignment horizontal="center" vertical="center"/>
    </xf>
    <xf numFmtId="179" fontId="10" fillId="0" borderId="11" xfId="0" applyNumberFormat="1" applyFont="1" applyBorder="1" applyAlignment="1">
      <alignment horizontal="right" vertical="center"/>
    </xf>
    <xf numFmtId="0" fontId="10" fillId="0" borderId="69" xfId="0" applyFont="1" applyBorder="1" applyAlignment="1">
      <alignment horizontal="center" vertical="center"/>
    </xf>
    <xf numFmtId="0" fontId="10" fillId="0" borderId="31" xfId="0" applyFont="1" applyBorder="1" applyAlignment="1">
      <alignment horizontal="center" vertical="center"/>
    </xf>
    <xf numFmtId="0" fontId="10" fillId="0" borderId="71" xfId="0" applyFont="1" applyBorder="1" applyAlignment="1">
      <alignment horizontal="center" vertical="center"/>
    </xf>
    <xf numFmtId="194" fontId="10" fillId="0" borderId="11" xfId="0" applyNumberFormat="1" applyFont="1" applyBorder="1" applyAlignment="1">
      <alignment horizontal="right" vertical="center"/>
    </xf>
    <xf numFmtId="194" fontId="10" fillId="0" borderId="7" xfId="0" applyNumberFormat="1" applyFont="1" applyBorder="1" applyAlignment="1">
      <alignment horizontal="right" vertical="center"/>
    </xf>
  </cellXfs>
  <cellStyles count="4">
    <cellStyle name="ハイパーリンク" xfId="1" builtinId="8"/>
    <cellStyle name="通貨" xfId="2" builtinId="7"/>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707179</xdr:colOff>
      <xdr:row>9</xdr:row>
      <xdr:rowOff>201084</xdr:rowOff>
    </xdr:from>
    <xdr:to>
      <xdr:col>12</xdr:col>
      <xdr:colOff>13272</xdr:colOff>
      <xdr:row>9</xdr:row>
      <xdr:rowOff>222250</xdr:rowOff>
    </xdr:to>
    <xdr:cxnSp macro="">
      <xdr:nvCxnSpPr>
        <xdr:cNvPr id="3" name="直線矢印コネクタ 2">
          <a:extLst>
            <a:ext uri="{FF2B5EF4-FFF2-40B4-BE49-F238E27FC236}">
              <a16:creationId xmlns:a16="http://schemas.microsoft.com/office/drawing/2014/main" id="{9E782941-6629-4684-81EF-99438790EC94}"/>
            </a:ext>
          </a:extLst>
        </xdr:cNvPr>
        <xdr:cNvCxnSpPr/>
      </xdr:nvCxnSpPr>
      <xdr:spPr>
        <a:xfrm flipH="1">
          <a:off x="7228417" y="2582334"/>
          <a:ext cx="793750" cy="21166"/>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17282</xdr:colOff>
      <xdr:row>6</xdr:row>
      <xdr:rowOff>139451</xdr:rowOff>
    </xdr:from>
    <xdr:to>
      <xdr:col>15</xdr:col>
      <xdr:colOff>4462</xdr:colOff>
      <xdr:row>9</xdr:row>
      <xdr:rowOff>137582</xdr:rowOff>
    </xdr:to>
    <xdr:sp macro="" textlink="">
      <xdr:nvSpPr>
        <xdr:cNvPr id="4" name="正方形/長方形 3">
          <a:extLst>
            <a:ext uri="{FF2B5EF4-FFF2-40B4-BE49-F238E27FC236}">
              <a16:creationId xmlns:a16="http://schemas.microsoft.com/office/drawing/2014/main" id="{0EA8DCBF-FCB8-4848-8F91-8CC8051B0E37}"/>
            </a:ext>
          </a:extLst>
        </xdr:cNvPr>
        <xdr:cNvSpPr/>
      </xdr:nvSpPr>
      <xdr:spPr>
        <a:xfrm>
          <a:off x="8025902" y="1726951"/>
          <a:ext cx="2949638" cy="791881"/>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100"/>
            </a:lnSpc>
          </a:pPr>
          <a:r>
            <a:rPr kumimoji="1" lang="ja-JP" altLang="en-US" sz="900">
              <a:solidFill>
                <a:sysClr val="windowText" lastClr="000000"/>
              </a:solidFill>
            </a:rPr>
            <a:t>・増改築（居室内の改造は除く。）を行った場合も、当初の竣工日を入力してください。</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・増改築日について入力する場合、「竣工日」の横に（）書きで追記してください。</a:t>
          </a:r>
        </a:p>
      </xdr:txBody>
    </xdr:sp>
    <xdr:clientData/>
  </xdr:twoCellAnchor>
  <xdr:twoCellAnchor>
    <xdr:from>
      <xdr:col>6</xdr:col>
      <xdr:colOff>231987</xdr:colOff>
      <xdr:row>6</xdr:row>
      <xdr:rowOff>148167</xdr:rowOff>
    </xdr:from>
    <xdr:to>
      <xdr:col>12</xdr:col>
      <xdr:colOff>34798</xdr:colOff>
      <xdr:row>7</xdr:row>
      <xdr:rowOff>116417</xdr:rowOff>
    </xdr:to>
    <xdr:cxnSp macro="">
      <xdr:nvCxnSpPr>
        <xdr:cNvPr id="5" name="直線矢印コネクタ 4">
          <a:extLst>
            <a:ext uri="{FF2B5EF4-FFF2-40B4-BE49-F238E27FC236}">
              <a16:creationId xmlns:a16="http://schemas.microsoft.com/office/drawing/2014/main" id="{AF13BDF9-CCD5-4AF2-AE2D-21A1D83D0835}"/>
            </a:ext>
          </a:extLst>
        </xdr:cNvPr>
        <xdr:cNvCxnSpPr/>
      </xdr:nvCxnSpPr>
      <xdr:spPr>
        <a:xfrm flipH="1">
          <a:off x="4159250" y="1735667"/>
          <a:ext cx="3884085" cy="232833"/>
        </a:xfrm>
        <a:prstGeom prst="straightConnector1">
          <a:avLst/>
        </a:prstGeom>
        <a:ln w="3175">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3734</xdr:colOff>
      <xdr:row>0</xdr:row>
      <xdr:rowOff>68479</xdr:rowOff>
    </xdr:from>
    <xdr:to>
      <xdr:col>14</xdr:col>
      <xdr:colOff>993771</xdr:colOff>
      <xdr:row>3</xdr:row>
      <xdr:rowOff>116416</xdr:rowOff>
    </xdr:to>
    <xdr:sp macro="" textlink="">
      <xdr:nvSpPr>
        <xdr:cNvPr id="19" name="正方形/長方形 18">
          <a:extLst>
            <a:ext uri="{FF2B5EF4-FFF2-40B4-BE49-F238E27FC236}">
              <a16:creationId xmlns:a16="http://schemas.microsoft.com/office/drawing/2014/main" id="{61FCF289-92CB-44D2-A5A1-A82B1B449339}"/>
            </a:ext>
          </a:extLst>
        </xdr:cNvPr>
        <xdr:cNvSpPr/>
      </xdr:nvSpPr>
      <xdr:spPr>
        <a:xfrm>
          <a:off x="8004734" y="68479"/>
          <a:ext cx="2970184" cy="841687"/>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100"/>
            </a:lnSpc>
          </a:pPr>
          <a:r>
            <a:rPr kumimoji="1" lang="ja-JP" altLang="en-US" sz="900"/>
            <a:t>・「賃借権、地上権」を選択した場合も、「所有者の抵当権」を入力してください。</a:t>
          </a:r>
        </a:p>
        <a:p>
          <a:pPr algn="l">
            <a:lnSpc>
              <a:spcPts val="1000"/>
            </a:lnSpc>
          </a:pPr>
          <a:r>
            <a:rPr kumimoji="1" lang="ja-JP" altLang="en-US" sz="900"/>
            <a:t>・「賃借</a:t>
          </a:r>
          <a:r>
            <a:rPr kumimoji="1" lang="ja-JP" altLang="ja-JP" sz="900">
              <a:solidFill>
                <a:schemeClr val="dk1"/>
              </a:solidFill>
              <a:effectLst/>
              <a:latin typeface="+mn-lt"/>
              <a:ea typeface="+mn-ea"/>
              <a:cs typeface="+mn-cs"/>
            </a:rPr>
            <a:t>権</a:t>
          </a:r>
          <a:r>
            <a:rPr kumimoji="1" lang="ja-JP" altLang="en-US" sz="900"/>
            <a:t>」を選択した場合、「契約の自動更新、賃貸借契約の期間」を入力してください。</a:t>
          </a:r>
        </a:p>
      </xdr:txBody>
    </xdr:sp>
    <xdr:clientData/>
  </xdr:twoCellAnchor>
  <xdr:twoCellAnchor>
    <xdr:from>
      <xdr:col>3</xdr:col>
      <xdr:colOff>467578</xdr:colOff>
      <xdr:row>0</xdr:row>
      <xdr:rowOff>84667</xdr:rowOff>
    </xdr:from>
    <xdr:to>
      <xdr:col>12</xdr:col>
      <xdr:colOff>2944</xdr:colOff>
      <xdr:row>1</xdr:row>
      <xdr:rowOff>84667</xdr:rowOff>
    </xdr:to>
    <xdr:cxnSp macro="">
      <xdr:nvCxnSpPr>
        <xdr:cNvPr id="22" name="直線矢印コネクタ 21">
          <a:extLst>
            <a:ext uri="{FF2B5EF4-FFF2-40B4-BE49-F238E27FC236}">
              <a16:creationId xmlns:a16="http://schemas.microsoft.com/office/drawing/2014/main" id="{4257EF7A-2283-4944-8350-EAF2BC6C2677}"/>
            </a:ext>
          </a:extLst>
        </xdr:cNvPr>
        <xdr:cNvCxnSpPr/>
      </xdr:nvCxnSpPr>
      <xdr:spPr>
        <a:xfrm flipH="1">
          <a:off x="2571756" y="84667"/>
          <a:ext cx="5439827" cy="285750"/>
        </a:xfrm>
        <a:prstGeom prst="straightConnector1">
          <a:avLst/>
        </a:prstGeom>
        <a:ln w="3175">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4286</xdr:colOff>
      <xdr:row>12</xdr:row>
      <xdr:rowOff>34397</xdr:rowOff>
    </xdr:from>
    <xdr:to>
      <xdr:col>14</xdr:col>
      <xdr:colOff>978780</xdr:colOff>
      <xdr:row>13</xdr:row>
      <xdr:rowOff>202266</xdr:rowOff>
    </xdr:to>
    <xdr:sp macro="" textlink="">
      <xdr:nvSpPr>
        <xdr:cNvPr id="35" name="正方形/長方形 34">
          <a:extLst>
            <a:ext uri="{FF2B5EF4-FFF2-40B4-BE49-F238E27FC236}">
              <a16:creationId xmlns:a16="http://schemas.microsoft.com/office/drawing/2014/main" id="{87EF01E6-474F-4E5F-90D3-11E0ACB2F93C}"/>
            </a:ext>
          </a:extLst>
        </xdr:cNvPr>
        <xdr:cNvSpPr/>
      </xdr:nvSpPr>
      <xdr:spPr>
        <a:xfrm>
          <a:off x="8012906" y="3399897"/>
          <a:ext cx="2952670" cy="441853"/>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100"/>
            </a:lnSpc>
          </a:pPr>
          <a:r>
            <a:rPr kumimoji="1" lang="ja-JP" altLang="en-US" sz="900">
              <a:solidFill>
                <a:sysClr val="windowText" lastClr="000000"/>
              </a:solidFill>
            </a:rPr>
            <a:t>建物の総戸数を入力してください。ホームとして届出又は登録をしていない戸数も含めて入力してください。</a:t>
          </a:r>
        </a:p>
      </xdr:txBody>
    </xdr:sp>
    <xdr:clientData/>
  </xdr:twoCellAnchor>
  <xdr:twoCellAnchor>
    <xdr:from>
      <xdr:col>4</xdr:col>
      <xdr:colOff>315595</xdr:colOff>
      <xdr:row>12</xdr:row>
      <xdr:rowOff>13548</xdr:rowOff>
    </xdr:from>
    <xdr:to>
      <xdr:col>12</xdr:col>
      <xdr:colOff>2895</xdr:colOff>
      <xdr:row>12</xdr:row>
      <xdr:rowOff>53058</xdr:rowOff>
    </xdr:to>
    <xdr:cxnSp macro="">
      <xdr:nvCxnSpPr>
        <xdr:cNvPr id="36" name="直線矢印コネクタ 35">
          <a:extLst>
            <a:ext uri="{FF2B5EF4-FFF2-40B4-BE49-F238E27FC236}">
              <a16:creationId xmlns:a16="http://schemas.microsoft.com/office/drawing/2014/main" id="{D69A0106-1AA2-4C89-A7B8-232AAD582D23}"/>
            </a:ext>
          </a:extLst>
        </xdr:cNvPr>
        <xdr:cNvCxnSpPr/>
      </xdr:nvCxnSpPr>
      <xdr:spPr>
        <a:xfrm flipH="1">
          <a:off x="3026833" y="3386668"/>
          <a:ext cx="4984755" cy="42332"/>
        </a:xfrm>
        <a:prstGeom prst="straightConnector1">
          <a:avLst/>
        </a:prstGeom>
        <a:ln w="3175">
          <a:prstDash val="solid"/>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4286</xdr:colOff>
      <xdr:row>13</xdr:row>
      <xdr:rowOff>257650</xdr:rowOff>
    </xdr:from>
    <xdr:to>
      <xdr:col>14</xdr:col>
      <xdr:colOff>980228</xdr:colOff>
      <xdr:row>14</xdr:row>
      <xdr:rowOff>251035</xdr:rowOff>
    </xdr:to>
    <xdr:sp macro="" textlink="">
      <xdr:nvSpPr>
        <xdr:cNvPr id="40" name="正方形/長方形 39">
          <a:extLst>
            <a:ext uri="{FF2B5EF4-FFF2-40B4-BE49-F238E27FC236}">
              <a16:creationId xmlns:a16="http://schemas.microsoft.com/office/drawing/2014/main" id="{79CFBDC2-6D49-42D2-BB8B-F90C33F22CF3}"/>
            </a:ext>
          </a:extLst>
        </xdr:cNvPr>
        <xdr:cNvSpPr/>
      </xdr:nvSpPr>
      <xdr:spPr>
        <a:xfrm>
          <a:off x="8012906" y="3880113"/>
          <a:ext cx="2954072" cy="448469"/>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100"/>
            </a:lnSpc>
          </a:pPr>
          <a:r>
            <a:rPr kumimoji="1" lang="ja-JP" altLang="en-US" sz="900">
              <a:solidFill>
                <a:sysClr val="windowText" lastClr="000000"/>
              </a:solidFill>
            </a:rPr>
            <a:t>・入居可能な室数を入力してください。</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・特定の指定室数を（　　　　　）内に入力してください。</a:t>
          </a:r>
        </a:p>
      </xdr:txBody>
    </xdr:sp>
    <xdr:clientData/>
  </xdr:twoCellAnchor>
  <xdr:twoCellAnchor>
    <xdr:from>
      <xdr:col>10</xdr:col>
      <xdr:colOff>977477</xdr:colOff>
      <xdr:row>12</xdr:row>
      <xdr:rowOff>138642</xdr:rowOff>
    </xdr:from>
    <xdr:to>
      <xdr:col>12</xdr:col>
      <xdr:colOff>1114</xdr:colOff>
      <xdr:row>13</xdr:row>
      <xdr:rowOff>264876</xdr:rowOff>
    </xdr:to>
    <xdr:cxnSp macro="">
      <xdr:nvCxnSpPr>
        <xdr:cNvPr id="41" name="カギ線コネクタ 40">
          <a:extLst>
            <a:ext uri="{FF2B5EF4-FFF2-40B4-BE49-F238E27FC236}">
              <a16:creationId xmlns:a16="http://schemas.microsoft.com/office/drawing/2014/main" id="{D513DC0F-4D0D-4E2D-BDB8-D4D5BBA705F2}"/>
            </a:ext>
          </a:extLst>
        </xdr:cNvPr>
        <xdr:cNvCxnSpPr/>
      </xdr:nvCxnSpPr>
      <xdr:spPr>
        <a:xfrm rot="10800000">
          <a:off x="7493000" y="3513667"/>
          <a:ext cx="506762" cy="373532"/>
        </a:xfrm>
        <a:prstGeom prst="bentConnector3">
          <a:avLst>
            <a:gd name="adj1" fmla="val 16585"/>
          </a:avLst>
        </a:prstGeom>
        <a:ln w="3175">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xdr:colOff>
      <xdr:row>2</xdr:row>
      <xdr:rowOff>20108</xdr:rowOff>
    </xdr:from>
    <xdr:to>
      <xdr:col>9</xdr:col>
      <xdr:colOff>252779</xdr:colOff>
      <xdr:row>4</xdr:row>
      <xdr:rowOff>44</xdr:rowOff>
    </xdr:to>
    <xdr:cxnSp macro="">
      <xdr:nvCxnSpPr>
        <xdr:cNvPr id="4" name="直線矢印コネクタ 3">
          <a:extLst>
            <a:ext uri="{FF2B5EF4-FFF2-40B4-BE49-F238E27FC236}">
              <a16:creationId xmlns:a16="http://schemas.microsoft.com/office/drawing/2014/main" id="{12BBBB27-2487-414C-8EC0-47D62D58D266}"/>
            </a:ext>
          </a:extLst>
        </xdr:cNvPr>
        <xdr:cNvCxnSpPr/>
      </xdr:nvCxnSpPr>
      <xdr:spPr>
        <a:xfrm flipH="1">
          <a:off x="7852834" y="539750"/>
          <a:ext cx="243416" cy="455083"/>
        </a:xfrm>
        <a:prstGeom prst="straightConnector1">
          <a:avLst/>
        </a:prstGeom>
        <a:ln w="127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24129</xdr:colOff>
      <xdr:row>72</xdr:row>
      <xdr:rowOff>10584</xdr:rowOff>
    </xdr:from>
    <xdr:to>
      <xdr:col>12</xdr:col>
      <xdr:colOff>980531</xdr:colOff>
      <xdr:row>74</xdr:row>
      <xdr:rowOff>158749</xdr:rowOff>
    </xdr:to>
    <xdr:sp macro="" textlink="">
      <xdr:nvSpPr>
        <xdr:cNvPr id="18" name="正方形/長方形 17">
          <a:extLst>
            <a:ext uri="{FF2B5EF4-FFF2-40B4-BE49-F238E27FC236}">
              <a16:creationId xmlns:a16="http://schemas.microsoft.com/office/drawing/2014/main" id="{8AA6397C-79DD-4120-906A-8C40F2697B2F}"/>
            </a:ext>
          </a:extLst>
        </xdr:cNvPr>
        <xdr:cNvSpPr/>
      </xdr:nvSpPr>
      <xdr:spPr>
        <a:xfrm>
          <a:off x="8138582" y="16615834"/>
          <a:ext cx="2942167" cy="634998"/>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100"/>
            </a:lnSpc>
          </a:pPr>
          <a:r>
            <a:rPr kumimoji="1" lang="ja-JP" altLang="en-US" sz="900"/>
            <a:t>連携及び協力している高齢者居宅生活支援事業者がある場合、入力してください。</a:t>
          </a:r>
          <a:endParaRPr kumimoji="1" lang="en-US" altLang="ja-JP" sz="900"/>
        </a:p>
        <a:p>
          <a:pPr algn="l">
            <a:lnSpc>
              <a:spcPts val="1100"/>
            </a:lnSpc>
          </a:pPr>
          <a:r>
            <a:rPr kumimoji="1" lang="ja-JP" altLang="en-US" sz="900"/>
            <a:t>連携医療機関は除きます。</a:t>
          </a:r>
        </a:p>
      </xdr:txBody>
    </xdr:sp>
    <xdr:clientData/>
  </xdr:twoCellAnchor>
  <xdr:twoCellAnchor>
    <xdr:from>
      <xdr:col>9</xdr:col>
      <xdr:colOff>30480</xdr:colOff>
      <xdr:row>70</xdr:row>
      <xdr:rowOff>0</xdr:rowOff>
    </xdr:from>
    <xdr:to>
      <xdr:col>10</xdr:col>
      <xdr:colOff>119</xdr:colOff>
      <xdr:row>77</xdr:row>
      <xdr:rowOff>0</xdr:rowOff>
    </xdr:to>
    <xdr:sp macro="" textlink="">
      <xdr:nvSpPr>
        <xdr:cNvPr id="28" name="右中かっこ 27">
          <a:extLst>
            <a:ext uri="{FF2B5EF4-FFF2-40B4-BE49-F238E27FC236}">
              <a16:creationId xmlns:a16="http://schemas.microsoft.com/office/drawing/2014/main" id="{E503CCAA-DA62-4B1B-8366-7C29F543E67B}"/>
            </a:ext>
          </a:extLst>
        </xdr:cNvPr>
        <xdr:cNvSpPr/>
      </xdr:nvSpPr>
      <xdr:spPr>
        <a:xfrm>
          <a:off x="7562850" y="11182350"/>
          <a:ext cx="209550" cy="1666875"/>
        </a:xfrm>
        <a:prstGeom prst="rightBrace">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2380</xdr:colOff>
      <xdr:row>108</xdr:row>
      <xdr:rowOff>209550</xdr:rowOff>
    </xdr:from>
    <xdr:to>
      <xdr:col>8</xdr:col>
      <xdr:colOff>1128847</xdr:colOff>
      <xdr:row>114</xdr:row>
      <xdr:rowOff>190539</xdr:rowOff>
    </xdr:to>
    <xdr:sp macro="" textlink="">
      <xdr:nvSpPr>
        <xdr:cNvPr id="51" name="角丸四角形 50">
          <a:extLst>
            <a:ext uri="{FF2B5EF4-FFF2-40B4-BE49-F238E27FC236}">
              <a16:creationId xmlns:a16="http://schemas.microsoft.com/office/drawing/2014/main" id="{00F3C45C-AF39-4F07-B39C-3A3A46D7ED1F}"/>
            </a:ext>
          </a:extLst>
        </xdr:cNvPr>
        <xdr:cNvSpPr/>
      </xdr:nvSpPr>
      <xdr:spPr>
        <a:xfrm>
          <a:off x="5562599" y="29639419"/>
          <a:ext cx="2271714" cy="1400175"/>
        </a:xfrm>
        <a:prstGeom prst="roundRect">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1105381</xdr:colOff>
      <xdr:row>119</xdr:row>
      <xdr:rowOff>63500</xdr:rowOff>
    </xdr:from>
    <xdr:to>
      <xdr:col>10</xdr:col>
      <xdr:colOff>3088</xdr:colOff>
      <xdr:row>121</xdr:row>
      <xdr:rowOff>22697</xdr:rowOff>
    </xdr:to>
    <xdr:cxnSp macro="">
      <xdr:nvCxnSpPr>
        <xdr:cNvPr id="52" name="直線矢印コネクタ 51">
          <a:extLst>
            <a:ext uri="{FF2B5EF4-FFF2-40B4-BE49-F238E27FC236}">
              <a16:creationId xmlns:a16="http://schemas.microsoft.com/office/drawing/2014/main" id="{1C45B8B7-6ABB-4C23-9551-F8BB1191E88B}"/>
            </a:ext>
          </a:extLst>
        </xdr:cNvPr>
        <xdr:cNvCxnSpPr/>
      </xdr:nvCxnSpPr>
      <xdr:spPr>
        <a:xfrm flipH="1">
          <a:off x="7817119" y="41592500"/>
          <a:ext cx="279131" cy="785812"/>
        </a:xfrm>
        <a:prstGeom prst="straightConnector1">
          <a:avLst/>
        </a:prstGeom>
        <a:ln w="3175">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97</xdr:row>
      <xdr:rowOff>42331</xdr:rowOff>
    </xdr:from>
    <xdr:to>
      <xdr:col>12</xdr:col>
      <xdr:colOff>967586</xdr:colOff>
      <xdr:row>98</xdr:row>
      <xdr:rowOff>116416</xdr:rowOff>
    </xdr:to>
    <xdr:sp macro="" textlink="">
      <xdr:nvSpPr>
        <xdr:cNvPr id="56" name="正方形/長方形 55">
          <a:extLst>
            <a:ext uri="{FF2B5EF4-FFF2-40B4-BE49-F238E27FC236}">
              <a16:creationId xmlns:a16="http://schemas.microsoft.com/office/drawing/2014/main" id="{941BFF04-603F-472A-8004-315F249AEF74}"/>
            </a:ext>
          </a:extLst>
        </xdr:cNvPr>
        <xdr:cNvSpPr/>
      </xdr:nvSpPr>
      <xdr:spPr>
        <a:xfrm>
          <a:off x="8106833" y="29887331"/>
          <a:ext cx="2961217" cy="338668"/>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100"/>
            </a:lnSpc>
          </a:pPr>
          <a:r>
            <a:rPr kumimoji="1" lang="ja-JP" altLang="en-US" sz="900">
              <a:solidFill>
                <a:sysClr val="windowText" lastClr="000000"/>
              </a:solidFill>
            </a:rPr>
            <a:t>協力歯科医療機関の確保に努めてください。</a:t>
          </a:r>
        </a:p>
      </xdr:txBody>
    </xdr:sp>
    <xdr:clientData/>
  </xdr:twoCellAnchor>
  <xdr:twoCellAnchor>
    <xdr:from>
      <xdr:col>3</xdr:col>
      <xdr:colOff>1548130</xdr:colOff>
      <xdr:row>97</xdr:row>
      <xdr:rowOff>213570</xdr:rowOff>
    </xdr:from>
    <xdr:to>
      <xdr:col>10</xdr:col>
      <xdr:colOff>2923</xdr:colOff>
      <xdr:row>98</xdr:row>
      <xdr:rowOff>106007</xdr:rowOff>
    </xdr:to>
    <xdr:cxnSp macro="">
      <xdr:nvCxnSpPr>
        <xdr:cNvPr id="57" name="直線矢印コネクタ 56">
          <a:extLst>
            <a:ext uri="{FF2B5EF4-FFF2-40B4-BE49-F238E27FC236}">
              <a16:creationId xmlns:a16="http://schemas.microsoft.com/office/drawing/2014/main" id="{F67D95D5-FE18-4107-9313-181BDAF0A962}"/>
            </a:ext>
          </a:extLst>
        </xdr:cNvPr>
        <xdr:cNvCxnSpPr>
          <a:stCxn id="56" idx="1"/>
        </xdr:cNvCxnSpPr>
      </xdr:nvCxnSpPr>
      <xdr:spPr>
        <a:xfrm flipH="1">
          <a:off x="2159000" y="30056665"/>
          <a:ext cx="5947833" cy="158751"/>
        </a:xfrm>
        <a:prstGeom prst="straightConnector1">
          <a:avLst/>
        </a:prstGeom>
        <a:ln w="3175">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9524</xdr:colOff>
      <xdr:row>62</xdr:row>
      <xdr:rowOff>133351</xdr:rowOff>
    </xdr:from>
    <xdr:to>
      <xdr:col>13</xdr:col>
      <xdr:colOff>0</xdr:colOff>
      <xdr:row>64</xdr:row>
      <xdr:rowOff>74083</xdr:rowOff>
    </xdr:to>
    <xdr:sp macro="" textlink="">
      <xdr:nvSpPr>
        <xdr:cNvPr id="21" name="正方形/長方形 20">
          <a:extLst>
            <a:ext uri="{FF2B5EF4-FFF2-40B4-BE49-F238E27FC236}">
              <a16:creationId xmlns:a16="http://schemas.microsoft.com/office/drawing/2014/main" id="{F7BE4166-2934-4785-AEAB-246F107CF03E}"/>
            </a:ext>
          </a:extLst>
        </xdr:cNvPr>
        <xdr:cNvSpPr/>
      </xdr:nvSpPr>
      <xdr:spPr>
        <a:xfrm>
          <a:off x="8116357" y="19596101"/>
          <a:ext cx="2974976" cy="469899"/>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併設している高齢者居宅生活支援事業者がある場合、入力してください。</a:t>
          </a:r>
          <a:endParaRPr kumimoji="1" lang="en-US" altLang="ja-JP" sz="900"/>
        </a:p>
        <a:p>
          <a:pPr algn="l"/>
          <a:endParaRPr kumimoji="1" lang="ja-JP" altLang="en-US" sz="900"/>
        </a:p>
      </xdr:txBody>
    </xdr:sp>
    <xdr:clientData/>
  </xdr:twoCellAnchor>
  <xdr:twoCellAnchor>
    <xdr:from>
      <xdr:col>9</xdr:col>
      <xdr:colOff>30480</xdr:colOff>
      <xdr:row>60</xdr:row>
      <xdr:rowOff>0</xdr:rowOff>
    </xdr:from>
    <xdr:to>
      <xdr:col>10</xdr:col>
      <xdr:colOff>119</xdr:colOff>
      <xdr:row>67</xdr:row>
      <xdr:rowOff>0</xdr:rowOff>
    </xdr:to>
    <xdr:sp macro="" textlink="">
      <xdr:nvSpPr>
        <xdr:cNvPr id="22" name="右中かっこ 21">
          <a:extLst>
            <a:ext uri="{FF2B5EF4-FFF2-40B4-BE49-F238E27FC236}">
              <a16:creationId xmlns:a16="http://schemas.microsoft.com/office/drawing/2014/main" id="{7FDEC372-4A84-4342-A213-8F329976BDB2}"/>
            </a:ext>
          </a:extLst>
        </xdr:cNvPr>
        <xdr:cNvSpPr/>
      </xdr:nvSpPr>
      <xdr:spPr>
        <a:xfrm>
          <a:off x="7573433" y="13514917"/>
          <a:ext cx="209550" cy="1703916"/>
        </a:xfrm>
        <a:prstGeom prst="rightBrace">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12490</xdr:colOff>
      <xdr:row>14</xdr:row>
      <xdr:rowOff>158750</xdr:rowOff>
    </xdr:from>
    <xdr:to>
      <xdr:col>17</xdr:col>
      <xdr:colOff>3596</xdr:colOff>
      <xdr:row>17</xdr:row>
      <xdr:rowOff>179917</xdr:rowOff>
    </xdr:to>
    <xdr:sp macro="" textlink="">
      <xdr:nvSpPr>
        <xdr:cNvPr id="33" name="正方形/長方形 32">
          <a:extLst>
            <a:ext uri="{FF2B5EF4-FFF2-40B4-BE49-F238E27FC236}">
              <a16:creationId xmlns:a16="http://schemas.microsoft.com/office/drawing/2014/main" id="{2F29F199-E3A5-45A3-A67C-DB43EF8FD558}"/>
            </a:ext>
          </a:extLst>
        </xdr:cNvPr>
        <xdr:cNvSpPr/>
      </xdr:nvSpPr>
      <xdr:spPr>
        <a:xfrm>
          <a:off x="7481360" y="4053417"/>
          <a:ext cx="2961217" cy="814917"/>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100"/>
            </a:lnSpc>
          </a:pPr>
          <a:r>
            <a:rPr kumimoji="1" lang="ja-JP" altLang="en-US" sz="900"/>
            <a:t>常勤換算人数とは、当該事業所の従業者の勤務延時間数を当該事業所において常勤の従業者が勤務すべき時間数で除することにより、当該事業所の従業者の人数を常勤の従業者の人数に換算した人数をいいます。</a:t>
          </a:r>
        </a:p>
      </xdr:txBody>
    </xdr:sp>
    <xdr:clientData/>
  </xdr:twoCellAnchor>
  <xdr:twoCellAnchor>
    <xdr:from>
      <xdr:col>14</xdr:col>
      <xdr:colOff>9524</xdr:colOff>
      <xdr:row>63</xdr:row>
      <xdr:rowOff>180975</xdr:rowOff>
    </xdr:from>
    <xdr:to>
      <xdr:col>16</xdr:col>
      <xdr:colOff>993774</xdr:colOff>
      <xdr:row>64</xdr:row>
      <xdr:rowOff>381000</xdr:rowOff>
    </xdr:to>
    <xdr:sp macro="" textlink="">
      <xdr:nvSpPr>
        <xdr:cNvPr id="70" name="正方形/長方形 69">
          <a:extLst>
            <a:ext uri="{FF2B5EF4-FFF2-40B4-BE49-F238E27FC236}">
              <a16:creationId xmlns:a16="http://schemas.microsoft.com/office/drawing/2014/main" id="{94A3CD79-3B7D-43CB-9C66-3343EDDC73D9}"/>
            </a:ext>
          </a:extLst>
        </xdr:cNvPr>
        <xdr:cNvSpPr/>
      </xdr:nvSpPr>
      <xdr:spPr>
        <a:xfrm>
          <a:off x="7461249" y="17548225"/>
          <a:ext cx="2973917" cy="464608"/>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100"/>
            </a:lnSpc>
          </a:pPr>
          <a:r>
            <a:rPr kumimoji="1" lang="ja-JP" altLang="en-US" sz="900"/>
            <a:t>当該ホームや法人での業務経験に関わらず、当該業務に従事した通年の経験年数を入力してください。</a:t>
          </a:r>
        </a:p>
      </xdr:txBody>
    </xdr:sp>
    <xdr:clientData/>
  </xdr:twoCellAnchor>
  <xdr:twoCellAnchor>
    <xdr:from>
      <xdr:col>12</xdr:col>
      <xdr:colOff>565786</xdr:colOff>
      <xdr:row>5</xdr:row>
      <xdr:rowOff>2116</xdr:rowOff>
    </xdr:from>
    <xdr:to>
      <xdr:col>13</xdr:col>
      <xdr:colOff>210084</xdr:colOff>
      <xdr:row>16</xdr:row>
      <xdr:rowOff>232834</xdr:rowOff>
    </xdr:to>
    <xdr:sp macro="" textlink="">
      <xdr:nvSpPr>
        <xdr:cNvPr id="66" name="右中かっこ 65">
          <a:extLst>
            <a:ext uri="{FF2B5EF4-FFF2-40B4-BE49-F238E27FC236}">
              <a16:creationId xmlns:a16="http://schemas.microsoft.com/office/drawing/2014/main" id="{4E70C89D-844A-4B3E-B0D0-284146811A81}"/>
            </a:ext>
          </a:extLst>
        </xdr:cNvPr>
        <xdr:cNvSpPr/>
      </xdr:nvSpPr>
      <xdr:spPr>
        <a:xfrm>
          <a:off x="7187143" y="1325033"/>
          <a:ext cx="231774" cy="3331634"/>
        </a:xfrm>
        <a:prstGeom prst="rightBrace">
          <a:avLst>
            <a:gd name="adj1" fmla="val 8333"/>
            <a:gd name="adj2" fmla="val 86444"/>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33655</xdr:colOff>
      <xdr:row>61</xdr:row>
      <xdr:rowOff>9526</xdr:rowOff>
    </xdr:from>
    <xdr:to>
      <xdr:col>13</xdr:col>
      <xdr:colOff>207533</xdr:colOff>
      <xdr:row>68</xdr:row>
      <xdr:rowOff>21190</xdr:rowOff>
    </xdr:to>
    <xdr:sp macro="" textlink="">
      <xdr:nvSpPr>
        <xdr:cNvPr id="31" name="右中かっこ 30">
          <a:extLst>
            <a:ext uri="{FF2B5EF4-FFF2-40B4-BE49-F238E27FC236}">
              <a16:creationId xmlns:a16="http://schemas.microsoft.com/office/drawing/2014/main" id="{85561373-F181-4A77-8D88-DB7AC39BC4AC}"/>
            </a:ext>
          </a:extLst>
        </xdr:cNvPr>
        <xdr:cNvSpPr/>
      </xdr:nvSpPr>
      <xdr:spPr>
        <a:xfrm>
          <a:off x="7239000" y="17460384"/>
          <a:ext cx="177800" cy="2372784"/>
        </a:xfrm>
        <a:prstGeom prst="rightBrace">
          <a:avLst>
            <a:gd name="adj1" fmla="val 52777"/>
            <a:gd name="adj2" fmla="val 45618"/>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2539</xdr:colOff>
      <xdr:row>0</xdr:row>
      <xdr:rowOff>87631</xdr:rowOff>
    </xdr:from>
    <xdr:to>
      <xdr:col>16</xdr:col>
      <xdr:colOff>982912</xdr:colOff>
      <xdr:row>5</xdr:row>
      <xdr:rowOff>222267</xdr:rowOff>
    </xdr:to>
    <xdr:sp macro="" textlink="">
      <xdr:nvSpPr>
        <xdr:cNvPr id="6" name="正方形/長方形 5">
          <a:extLst>
            <a:ext uri="{FF2B5EF4-FFF2-40B4-BE49-F238E27FC236}">
              <a16:creationId xmlns:a16="http://schemas.microsoft.com/office/drawing/2014/main" id="{4D823E8B-6728-4074-8D35-95F99E2FC67C}"/>
            </a:ext>
          </a:extLst>
        </xdr:cNvPr>
        <xdr:cNvSpPr/>
      </xdr:nvSpPr>
      <xdr:spPr>
        <a:xfrm>
          <a:off x="7461249" y="95251"/>
          <a:ext cx="2961217" cy="1449916"/>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100"/>
            </a:lnSpc>
          </a:pPr>
          <a:r>
            <a:rPr kumimoji="1" lang="ja-JP" altLang="en-US" sz="900"/>
            <a:t>・ホームの職員として、サービスを提供する職員数を入力してください。</a:t>
          </a:r>
        </a:p>
        <a:p>
          <a:pPr algn="l">
            <a:lnSpc>
              <a:spcPts val="1000"/>
            </a:lnSpc>
          </a:pPr>
          <a:r>
            <a:rPr kumimoji="1" lang="ja-JP" altLang="en-US" sz="900"/>
            <a:t>・当該ホームで事業主体が別に居宅介護サービス事業所を運営する場合、居宅介護サービス事業所の職員数は入力しないでください。</a:t>
          </a:r>
        </a:p>
        <a:p>
          <a:pPr algn="l">
            <a:lnSpc>
              <a:spcPts val="1100"/>
            </a:lnSpc>
          </a:pPr>
          <a:r>
            <a:rPr kumimoji="1" lang="en-US" altLang="ja-JP" sz="900"/>
            <a:t>【</a:t>
          </a:r>
          <a:r>
            <a:rPr kumimoji="1" lang="ja-JP" altLang="en-US" sz="900"/>
            <a:t>注意</a:t>
          </a:r>
          <a:r>
            <a:rPr kumimoji="1" lang="en-US" altLang="ja-JP" sz="900"/>
            <a:t>】</a:t>
          </a:r>
          <a:r>
            <a:rPr kumimoji="1" lang="ja-JP" altLang="en-US" sz="900"/>
            <a:t>入力する場合、あくまでもホームの職員として兼業する者の数のみを入力し、あたかも多くの職員がホームに勤務しているかのように消費者に誤認されないことが重要です。</a:t>
          </a:r>
        </a:p>
      </xdr:txBody>
    </xdr:sp>
    <xdr:clientData/>
  </xdr:twoCellAnchor>
  <xdr:twoCellAnchor>
    <xdr:from>
      <xdr:col>2</xdr:col>
      <xdr:colOff>447463</xdr:colOff>
      <xdr:row>0</xdr:row>
      <xdr:rowOff>105833</xdr:rowOff>
    </xdr:from>
    <xdr:to>
      <xdr:col>14</xdr:col>
      <xdr:colOff>13536</xdr:colOff>
      <xdr:row>0</xdr:row>
      <xdr:rowOff>148168</xdr:rowOff>
    </xdr:to>
    <xdr:cxnSp macro="">
      <xdr:nvCxnSpPr>
        <xdr:cNvPr id="7" name="直線矢印コネクタ 6">
          <a:extLst>
            <a:ext uri="{FF2B5EF4-FFF2-40B4-BE49-F238E27FC236}">
              <a16:creationId xmlns:a16="http://schemas.microsoft.com/office/drawing/2014/main" id="{4C5FC33D-82B9-40CB-B5D9-8BE641AC364E}"/>
            </a:ext>
          </a:extLst>
        </xdr:cNvPr>
        <xdr:cNvCxnSpPr/>
      </xdr:nvCxnSpPr>
      <xdr:spPr>
        <a:xfrm flipH="1">
          <a:off x="963083" y="105833"/>
          <a:ext cx="6519334" cy="42335"/>
        </a:xfrm>
        <a:prstGeom prst="straightConnector1">
          <a:avLst/>
        </a:prstGeom>
        <a:ln w="3175">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6615</xdr:colOff>
      <xdr:row>18</xdr:row>
      <xdr:rowOff>116735</xdr:rowOff>
    </xdr:from>
    <xdr:to>
      <xdr:col>16</xdr:col>
      <xdr:colOff>981721</xdr:colOff>
      <xdr:row>21</xdr:row>
      <xdr:rowOff>204047</xdr:rowOff>
    </xdr:to>
    <xdr:sp macro="" textlink="">
      <xdr:nvSpPr>
        <xdr:cNvPr id="12" name="正方形/長方形 11">
          <a:extLst>
            <a:ext uri="{FF2B5EF4-FFF2-40B4-BE49-F238E27FC236}">
              <a16:creationId xmlns:a16="http://schemas.microsoft.com/office/drawing/2014/main" id="{2415399C-6C85-4A01-A109-FBA5FB313A89}"/>
            </a:ext>
          </a:extLst>
        </xdr:cNvPr>
        <xdr:cNvSpPr/>
      </xdr:nvSpPr>
      <xdr:spPr>
        <a:xfrm>
          <a:off x="7467865" y="5077355"/>
          <a:ext cx="2953280" cy="881062"/>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800"/>
            </a:lnSpc>
          </a:pPr>
          <a:r>
            <a:rPr kumimoji="1" lang="ja-JP" altLang="en-US" sz="900"/>
            <a:t>・公的資格保有者を入力してください。</a:t>
          </a:r>
        </a:p>
        <a:p>
          <a:pPr algn="l">
            <a:lnSpc>
              <a:spcPts val="800"/>
            </a:lnSpc>
          </a:pPr>
          <a:r>
            <a:rPr kumimoji="1" lang="ja-JP" altLang="en-US" sz="900"/>
            <a:t>・「５職員体制（職種別の職員数）」で書き分ける「常勤・非常勤」職員の区分に従って有資格者の状況を入力してください。</a:t>
          </a:r>
        </a:p>
        <a:p>
          <a:pPr algn="l">
            <a:lnSpc>
              <a:spcPts val="900"/>
            </a:lnSpc>
          </a:pPr>
          <a:r>
            <a:rPr kumimoji="1" lang="ja-JP" altLang="en-US" sz="900"/>
            <a:t>・</a:t>
          </a:r>
          <a:r>
            <a:rPr kumimoji="1" lang="en-US" altLang="ja-JP" sz="900"/>
            <a:t>1</a:t>
          </a:r>
          <a:r>
            <a:rPr kumimoji="1" lang="ja-JP" altLang="en-US" sz="900"/>
            <a:t>名で複数の資格を有する場合、重複した入力が可能です。</a:t>
          </a:r>
        </a:p>
      </xdr:txBody>
    </xdr:sp>
    <xdr:clientData/>
  </xdr:twoCellAnchor>
  <xdr:twoCellAnchor>
    <xdr:from>
      <xdr:col>5</xdr:col>
      <xdr:colOff>111710</xdr:colOff>
      <xdr:row>18</xdr:row>
      <xdr:rowOff>112449</xdr:rowOff>
    </xdr:from>
    <xdr:to>
      <xdr:col>14</xdr:col>
      <xdr:colOff>11941</xdr:colOff>
      <xdr:row>18</xdr:row>
      <xdr:rowOff>115756</xdr:rowOff>
    </xdr:to>
    <xdr:cxnSp macro="">
      <xdr:nvCxnSpPr>
        <xdr:cNvPr id="13" name="直線矢印コネクタ 12">
          <a:extLst>
            <a:ext uri="{FF2B5EF4-FFF2-40B4-BE49-F238E27FC236}">
              <a16:creationId xmlns:a16="http://schemas.microsoft.com/office/drawing/2014/main" id="{430BC69F-7D73-4ADD-B7A0-8A7C24BF1E8B}"/>
            </a:ext>
          </a:extLst>
        </xdr:cNvPr>
        <xdr:cNvCxnSpPr/>
      </xdr:nvCxnSpPr>
      <xdr:spPr>
        <a:xfrm flipH="1" flipV="1">
          <a:off x="2669649" y="5351199"/>
          <a:ext cx="4831289" cy="6614"/>
        </a:xfrm>
        <a:prstGeom prst="straightConnector1">
          <a:avLst/>
        </a:prstGeom>
        <a:ln w="3175">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412750</xdr:colOff>
      <xdr:row>63</xdr:row>
      <xdr:rowOff>13547</xdr:rowOff>
    </xdr:from>
    <xdr:to>
      <xdr:col>14</xdr:col>
      <xdr:colOff>21772</xdr:colOff>
      <xdr:row>64</xdr:row>
      <xdr:rowOff>250343</xdr:rowOff>
    </xdr:to>
    <xdr:cxnSp macro="">
      <xdr:nvCxnSpPr>
        <xdr:cNvPr id="2" name="直線矢印コネクタ 1">
          <a:extLst>
            <a:ext uri="{FF2B5EF4-FFF2-40B4-BE49-F238E27FC236}">
              <a16:creationId xmlns:a16="http://schemas.microsoft.com/office/drawing/2014/main" id="{558279E3-58B9-468A-820E-809896DA2DA4}"/>
            </a:ext>
          </a:extLst>
        </xdr:cNvPr>
        <xdr:cNvCxnSpPr/>
      </xdr:nvCxnSpPr>
      <xdr:spPr>
        <a:xfrm flipH="1">
          <a:off x="6762750" y="39137167"/>
          <a:ext cx="518583" cy="508000"/>
        </a:xfrm>
        <a:prstGeom prst="straightConnector1">
          <a:avLst/>
        </a:prstGeom>
        <a:ln w="31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270298</xdr:colOff>
      <xdr:row>60</xdr:row>
      <xdr:rowOff>317500</xdr:rowOff>
    </xdr:from>
    <xdr:to>
      <xdr:col>14</xdr:col>
      <xdr:colOff>10549</xdr:colOff>
      <xdr:row>63</xdr:row>
      <xdr:rowOff>13576</xdr:rowOff>
    </xdr:to>
    <xdr:cxnSp macro="">
      <xdr:nvCxnSpPr>
        <xdr:cNvPr id="3" name="直線矢印コネクタ 2">
          <a:extLst>
            <a:ext uri="{FF2B5EF4-FFF2-40B4-BE49-F238E27FC236}">
              <a16:creationId xmlns:a16="http://schemas.microsoft.com/office/drawing/2014/main" id="{81D518DE-C9B3-4164-8F8D-832B1C86AF00}"/>
            </a:ext>
          </a:extLst>
        </xdr:cNvPr>
        <xdr:cNvCxnSpPr/>
      </xdr:nvCxnSpPr>
      <xdr:spPr>
        <a:xfrm flipH="1" flipV="1">
          <a:off x="6032500" y="38512750"/>
          <a:ext cx="1238251" cy="624417"/>
        </a:xfrm>
        <a:prstGeom prst="straightConnector1">
          <a:avLst/>
        </a:prstGeom>
        <a:ln w="3175">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2539</xdr:colOff>
      <xdr:row>10</xdr:row>
      <xdr:rowOff>62441</xdr:rowOff>
    </xdr:from>
    <xdr:to>
      <xdr:col>16</xdr:col>
      <xdr:colOff>980296</xdr:colOff>
      <xdr:row>11</xdr:row>
      <xdr:rowOff>242359</xdr:rowOff>
    </xdr:to>
    <xdr:sp macro="" textlink="">
      <xdr:nvSpPr>
        <xdr:cNvPr id="4" name="正方形/長方形 3">
          <a:extLst>
            <a:ext uri="{FF2B5EF4-FFF2-40B4-BE49-F238E27FC236}">
              <a16:creationId xmlns:a16="http://schemas.microsoft.com/office/drawing/2014/main" id="{634239E8-1FEF-4D66-92F9-EF30E47E9056}"/>
            </a:ext>
          </a:extLst>
        </xdr:cNvPr>
        <xdr:cNvSpPr/>
      </xdr:nvSpPr>
      <xdr:spPr>
        <a:xfrm>
          <a:off x="7260166" y="2815166"/>
          <a:ext cx="2973917" cy="444501"/>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t>入居契約書に規定する改定方法との整合性を図ってください。</a:t>
          </a:r>
        </a:p>
      </xdr:txBody>
    </xdr:sp>
    <xdr:clientData/>
  </xdr:twoCellAnchor>
  <xdr:twoCellAnchor>
    <xdr:from>
      <xdr:col>4</xdr:col>
      <xdr:colOff>383963</xdr:colOff>
      <xdr:row>10</xdr:row>
      <xdr:rowOff>62441</xdr:rowOff>
    </xdr:from>
    <xdr:to>
      <xdr:col>14</xdr:col>
      <xdr:colOff>3181</xdr:colOff>
      <xdr:row>10</xdr:row>
      <xdr:rowOff>62441</xdr:rowOff>
    </xdr:to>
    <xdr:cxnSp macro="">
      <xdr:nvCxnSpPr>
        <xdr:cNvPr id="5" name="直線矢印コネクタ 4">
          <a:extLst>
            <a:ext uri="{FF2B5EF4-FFF2-40B4-BE49-F238E27FC236}">
              <a16:creationId xmlns:a16="http://schemas.microsoft.com/office/drawing/2014/main" id="{4BB5E7F1-027C-4DF7-B48C-57922AB710F3}"/>
            </a:ext>
          </a:extLst>
        </xdr:cNvPr>
        <xdr:cNvCxnSpPr/>
      </xdr:nvCxnSpPr>
      <xdr:spPr>
        <a:xfrm flipH="1">
          <a:off x="1601258" y="2767541"/>
          <a:ext cx="5475817" cy="0"/>
        </a:xfrm>
        <a:prstGeom prst="straightConnector1">
          <a:avLst/>
        </a:prstGeom>
        <a:ln w="3175">
          <a:solidFill>
            <a:sysClr val="windowText" lastClr="000000"/>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446405</xdr:colOff>
      <xdr:row>65</xdr:row>
      <xdr:rowOff>1272964</xdr:rowOff>
    </xdr:from>
    <xdr:to>
      <xdr:col>14</xdr:col>
      <xdr:colOff>23077</xdr:colOff>
      <xdr:row>65</xdr:row>
      <xdr:rowOff>1301185</xdr:rowOff>
    </xdr:to>
    <xdr:cxnSp macro="">
      <xdr:nvCxnSpPr>
        <xdr:cNvPr id="6" name="直線矢印コネクタ 5">
          <a:extLst>
            <a:ext uri="{FF2B5EF4-FFF2-40B4-BE49-F238E27FC236}">
              <a16:creationId xmlns:a16="http://schemas.microsoft.com/office/drawing/2014/main" id="{55A76586-B527-40D1-9EAC-2505AF2A3E5C}"/>
            </a:ext>
          </a:extLst>
        </xdr:cNvPr>
        <xdr:cNvCxnSpPr/>
      </xdr:nvCxnSpPr>
      <xdr:spPr>
        <a:xfrm flipH="1">
          <a:off x="6794500" y="40438917"/>
          <a:ext cx="486834" cy="21166"/>
        </a:xfrm>
        <a:prstGeom prst="straightConnector1">
          <a:avLst/>
        </a:prstGeom>
        <a:ln w="3175">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543559</xdr:colOff>
      <xdr:row>66</xdr:row>
      <xdr:rowOff>846666</xdr:rowOff>
    </xdr:from>
    <xdr:to>
      <xdr:col>14</xdr:col>
      <xdr:colOff>136</xdr:colOff>
      <xdr:row>68</xdr:row>
      <xdr:rowOff>116415</xdr:rowOff>
    </xdr:to>
    <xdr:cxnSp macro="">
      <xdr:nvCxnSpPr>
        <xdr:cNvPr id="7" name="直線矢印コネクタ 6">
          <a:extLst>
            <a:ext uri="{FF2B5EF4-FFF2-40B4-BE49-F238E27FC236}">
              <a16:creationId xmlns:a16="http://schemas.microsoft.com/office/drawing/2014/main" id="{902CF837-BC6A-4CFC-B51D-84D1E851EC69}"/>
            </a:ext>
          </a:extLst>
        </xdr:cNvPr>
        <xdr:cNvCxnSpPr/>
      </xdr:nvCxnSpPr>
      <xdr:spPr>
        <a:xfrm flipH="1">
          <a:off x="6889749" y="20796249"/>
          <a:ext cx="359834" cy="486833"/>
        </a:xfrm>
        <a:prstGeom prst="straightConnector1">
          <a:avLst/>
        </a:prstGeom>
        <a:ln w="31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651299</xdr:colOff>
      <xdr:row>24</xdr:row>
      <xdr:rowOff>0</xdr:rowOff>
    </xdr:from>
    <xdr:to>
      <xdr:col>14</xdr:col>
      <xdr:colOff>10120</xdr:colOff>
      <xdr:row>34</xdr:row>
      <xdr:rowOff>403222</xdr:rowOff>
    </xdr:to>
    <xdr:sp macro="" textlink="">
      <xdr:nvSpPr>
        <xdr:cNvPr id="9" name="右中かっこ 8">
          <a:extLst>
            <a:ext uri="{FF2B5EF4-FFF2-40B4-BE49-F238E27FC236}">
              <a16:creationId xmlns:a16="http://schemas.microsoft.com/office/drawing/2014/main" id="{CE0A92EF-DA6F-4D0A-8C27-BF7649D84A70}"/>
            </a:ext>
          </a:extLst>
        </xdr:cNvPr>
        <xdr:cNvSpPr/>
      </xdr:nvSpPr>
      <xdr:spPr>
        <a:xfrm>
          <a:off x="6995584" y="6540500"/>
          <a:ext cx="275166" cy="3249083"/>
        </a:xfrm>
        <a:prstGeom prst="rightBrace">
          <a:avLst>
            <a:gd name="adj1" fmla="val 8333"/>
            <a:gd name="adj2" fmla="val 46091"/>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0</xdr:colOff>
      <xdr:row>28</xdr:row>
      <xdr:rowOff>0</xdr:rowOff>
    </xdr:from>
    <xdr:to>
      <xdr:col>16</xdr:col>
      <xdr:colOff>969760</xdr:colOff>
      <xdr:row>30</xdr:row>
      <xdr:rowOff>241454</xdr:rowOff>
    </xdr:to>
    <xdr:sp macro="" textlink="">
      <xdr:nvSpPr>
        <xdr:cNvPr id="11" name="正方形/長方形 10">
          <a:extLst>
            <a:ext uri="{FF2B5EF4-FFF2-40B4-BE49-F238E27FC236}">
              <a16:creationId xmlns:a16="http://schemas.microsoft.com/office/drawing/2014/main" id="{3F5F4AC5-6B56-4EDE-9A14-210768E6B3C3}"/>
            </a:ext>
          </a:extLst>
        </xdr:cNvPr>
        <xdr:cNvSpPr/>
      </xdr:nvSpPr>
      <xdr:spPr>
        <a:xfrm>
          <a:off x="7260167" y="7789333"/>
          <a:ext cx="2963333" cy="772584"/>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t>・入居者が支払う総額を入力してください。（税込、非課税等の計算後の金額）</a:t>
          </a:r>
          <a:endParaRPr kumimoji="1" lang="en-US" altLang="ja-JP" sz="900"/>
        </a:p>
        <a:p>
          <a:pPr algn="l">
            <a:lnSpc>
              <a:spcPts val="1100"/>
            </a:lnSpc>
          </a:pPr>
          <a:r>
            <a:rPr kumimoji="1" lang="ja-JP" altLang="en-US" sz="900"/>
            <a:t>・税抜表示をする場合は、（税抜・非課税）とわかるよう入力してください。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55880</xdr:colOff>
      <xdr:row>53</xdr:row>
      <xdr:rowOff>42333</xdr:rowOff>
    </xdr:from>
    <xdr:to>
      <xdr:col>12</xdr:col>
      <xdr:colOff>2964</xdr:colOff>
      <xdr:row>55</xdr:row>
      <xdr:rowOff>222250</xdr:rowOff>
    </xdr:to>
    <xdr:sp macro="" textlink="">
      <xdr:nvSpPr>
        <xdr:cNvPr id="3" name="右中かっこ 2">
          <a:extLst>
            <a:ext uri="{FF2B5EF4-FFF2-40B4-BE49-F238E27FC236}">
              <a16:creationId xmlns:a16="http://schemas.microsoft.com/office/drawing/2014/main" id="{BE50E4BA-3412-4168-8EB5-9941F96D0F8A}"/>
            </a:ext>
          </a:extLst>
        </xdr:cNvPr>
        <xdr:cNvSpPr/>
      </xdr:nvSpPr>
      <xdr:spPr>
        <a:xfrm>
          <a:off x="7122583" y="14827250"/>
          <a:ext cx="201084" cy="709083"/>
        </a:xfrm>
        <a:prstGeom prst="rightBrace">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75989</xdr:colOff>
      <xdr:row>52</xdr:row>
      <xdr:rowOff>51012</xdr:rowOff>
    </xdr:from>
    <xdr:to>
      <xdr:col>14</xdr:col>
      <xdr:colOff>979259</xdr:colOff>
      <xdr:row>55</xdr:row>
      <xdr:rowOff>179883</xdr:rowOff>
    </xdr:to>
    <xdr:sp macro="" textlink="">
      <xdr:nvSpPr>
        <xdr:cNvPr id="4" name="テキスト ボックス 3">
          <a:extLst>
            <a:ext uri="{FF2B5EF4-FFF2-40B4-BE49-F238E27FC236}">
              <a16:creationId xmlns:a16="http://schemas.microsoft.com/office/drawing/2014/main" id="{5D03C351-DD7A-4F33-98B0-6915815D40FD}"/>
            </a:ext>
          </a:extLst>
        </xdr:cNvPr>
        <xdr:cNvSpPr txBox="1"/>
      </xdr:nvSpPr>
      <xdr:spPr>
        <a:xfrm>
          <a:off x="7387167" y="14573250"/>
          <a:ext cx="2889250" cy="9207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t>○前払金を徴収している施設については、必ず公開、又は交付してください。</a:t>
          </a:r>
          <a:endParaRPr kumimoji="1" lang="en-US" altLang="ja-JP" sz="900"/>
        </a:p>
        <a:p>
          <a:endParaRPr kumimoji="1" lang="en-US" altLang="ja-JP" sz="900"/>
        </a:p>
        <a:p>
          <a:r>
            <a:rPr kumimoji="1" lang="ja-JP" altLang="en-US" sz="900"/>
            <a:t>○サ高住についてのみ、「指針の適用外のため公開しない」が選択できます。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1323</xdr:colOff>
      <xdr:row>27</xdr:row>
      <xdr:rowOff>58209</xdr:rowOff>
    </xdr:from>
    <xdr:to>
      <xdr:col>14</xdr:col>
      <xdr:colOff>977014</xdr:colOff>
      <xdr:row>27</xdr:row>
      <xdr:rowOff>520543</xdr:rowOff>
    </xdr:to>
    <xdr:sp macro="" textlink="">
      <xdr:nvSpPr>
        <xdr:cNvPr id="2" name="正方形/長方形 1">
          <a:extLst>
            <a:ext uri="{FF2B5EF4-FFF2-40B4-BE49-F238E27FC236}">
              <a16:creationId xmlns:a16="http://schemas.microsoft.com/office/drawing/2014/main" id="{D30BE4DA-3FC6-4398-A25E-E322BA758065}"/>
            </a:ext>
          </a:extLst>
        </xdr:cNvPr>
        <xdr:cNvSpPr/>
      </xdr:nvSpPr>
      <xdr:spPr>
        <a:xfrm>
          <a:off x="7822406" y="6577542"/>
          <a:ext cx="2969372" cy="460375"/>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t>廊下幅や居室実有効面積について、指針を満たしていない場合は「あり」を選択してください。</a:t>
          </a:r>
        </a:p>
      </xdr:txBody>
    </xdr:sp>
    <xdr:clientData/>
  </xdr:twoCellAnchor>
  <xdr:twoCellAnchor>
    <xdr:from>
      <xdr:col>10</xdr:col>
      <xdr:colOff>683049</xdr:colOff>
      <xdr:row>27</xdr:row>
      <xdr:rowOff>70117</xdr:rowOff>
    </xdr:from>
    <xdr:to>
      <xdr:col>12</xdr:col>
      <xdr:colOff>1407</xdr:colOff>
      <xdr:row>27</xdr:row>
      <xdr:rowOff>119890</xdr:rowOff>
    </xdr:to>
    <xdr:cxnSp macro="">
      <xdr:nvCxnSpPr>
        <xdr:cNvPr id="3" name="直線矢印コネクタ 2">
          <a:extLst>
            <a:ext uri="{FF2B5EF4-FFF2-40B4-BE49-F238E27FC236}">
              <a16:creationId xmlns:a16="http://schemas.microsoft.com/office/drawing/2014/main" id="{6AA12FBB-A16E-4974-9205-1E3719E3C946}"/>
            </a:ext>
          </a:extLst>
        </xdr:cNvPr>
        <xdr:cNvCxnSpPr/>
      </xdr:nvCxnSpPr>
      <xdr:spPr>
        <a:xfrm flipH="1">
          <a:off x="7323667" y="6250784"/>
          <a:ext cx="497418" cy="56883"/>
        </a:xfrm>
        <a:prstGeom prst="straightConnector1">
          <a:avLst/>
        </a:prstGeom>
        <a:ln w="3175">
          <a:solidFill>
            <a:sysClr val="windowText" lastClr="000000"/>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65313</xdr:colOff>
      <xdr:row>2</xdr:row>
      <xdr:rowOff>18234</xdr:rowOff>
    </xdr:from>
    <xdr:to>
      <xdr:col>6</xdr:col>
      <xdr:colOff>16328</xdr:colOff>
      <xdr:row>24</xdr:row>
      <xdr:rowOff>191883</xdr:rowOff>
    </xdr:to>
    <xdr:sp macro="" textlink="">
      <xdr:nvSpPr>
        <xdr:cNvPr id="2" name="右中かっこ 1">
          <a:extLst>
            <a:ext uri="{FF2B5EF4-FFF2-40B4-BE49-F238E27FC236}">
              <a16:creationId xmlns:a16="http://schemas.microsoft.com/office/drawing/2014/main" id="{63A482DD-1C38-4384-B185-07BF5FB327B6}"/>
            </a:ext>
          </a:extLst>
        </xdr:cNvPr>
        <xdr:cNvSpPr/>
      </xdr:nvSpPr>
      <xdr:spPr>
        <a:xfrm>
          <a:off x="7580538" y="547008"/>
          <a:ext cx="209551" cy="5114924"/>
        </a:xfrm>
        <a:prstGeom prst="rightBrace">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0</xdr:colOff>
      <xdr:row>12</xdr:row>
      <xdr:rowOff>115360</xdr:rowOff>
    </xdr:from>
    <xdr:to>
      <xdr:col>8</xdr:col>
      <xdr:colOff>977420</xdr:colOff>
      <xdr:row>14</xdr:row>
      <xdr:rowOff>174627</xdr:rowOff>
    </xdr:to>
    <xdr:sp macro="" textlink="">
      <xdr:nvSpPr>
        <xdr:cNvPr id="3" name="正方形/長方形 2">
          <a:extLst>
            <a:ext uri="{FF2B5EF4-FFF2-40B4-BE49-F238E27FC236}">
              <a16:creationId xmlns:a16="http://schemas.microsoft.com/office/drawing/2014/main" id="{9AD8A78D-3007-4B01-B0AD-207F3359257C}"/>
            </a:ext>
          </a:extLst>
        </xdr:cNvPr>
        <xdr:cNvSpPr/>
      </xdr:nvSpPr>
      <xdr:spPr>
        <a:xfrm>
          <a:off x="7768167" y="2814110"/>
          <a:ext cx="2970743" cy="48260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t>大阪府内で実施している他の介護サービスについて入力してください。</a:t>
          </a:r>
        </a:p>
      </xdr:txBody>
    </xdr:sp>
    <xdr:clientData/>
  </xdr:twoCellAnchor>
  <xdr:twoCellAnchor>
    <xdr:from>
      <xdr:col>5</xdr:col>
      <xdr:colOff>62441</xdr:colOff>
      <xdr:row>26</xdr:row>
      <xdr:rowOff>57150</xdr:rowOff>
    </xdr:from>
    <xdr:to>
      <xdr:col>6</xdr:col>
      <xdr:colOff>386</xdr:colOff>
      <xdr:row>48</xdr:row>
      <xdr:rowOff>128912</xdr:rowOff>
    </xdr:to>
    <xdr:sp macro="" textlink="">
      <xdr:nvSpPr>
        <xdr:cNvPr id="4" name="右中かっこ 3">
          <a:extLst>
            <a:ext uri="{FF2B5EF4-FFF2-40B4-BE49-F238E27FC236}">
              <a16:creationId xmlns:a16="http://schemas.microsoft.com/office/drawing/2014/main" id="{EAA045EB-E8DF-4648-A313-41E8B1C4A9FA}"/>
            </a:ext>
          </a:extLst>
        </xdr:cNvPr>
        <xdr:cNvSpPr/>
      </xdr:nvSpPr>
      <xdr:spPr>
        <a:xfrm>
          <a:off x="7567083" y="5825067"/>
          <a:ext cx="201085" cy="4938183"/>
        </a:xfrm>
        <a:prstGeom prst="rightBrace">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0</xdr:colOff>
      <xdr:row>36</xdr:row>
      <xdr:rowOff>39370</xdr:rowOff>
    </xdr:from>
    <xdr:to>
      <xdr:col>8</xdr:col>
      <xdr:colOff>977420</xdr:colOff>
      <xdr:row>38</xdr:row>
      <xdr:rowOff>98350</xdr:rowOff>
    </xdr:to>
    <xdr:sp macro="" textlink="">
      <xdr:nvSpPr>
        <xdr:cNvPr id="6" name="正方形/長方形 5">
          <a:extLst>
            <a:ext uri="{FF2B5EF4-FFF2-40B4-BE49-F238E27FC236}">
              <a16:creationId xmlns:a16="http://schemas.microsoft.com/office/drawing/2014/main" id="{878A3DCC-2940-42C6-B2E1-73B5B605C101}"/>
            </a:ext>
          </a:extLst>
        </xdr:cNvPr>
        <xdr:cNvSpPr/>
      </xdr:nvSpPr>
      <xdr:spPr>
        <a:xfrm>
          <a:off x="7768167" y="7969250"/>
          <a:ext cx="2970743" cy="480483"/>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t>大阪府内で実施している他の介護サービスについて入力してください。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headEnd type="none" w="med" len="med"/>
          <a:tailEnd type="triangle" w="med" len="med"/>
        </a:ln>
      </a:spPr>
      <a:bodyPr/>
      <a:lstStyle/>
      <a:style>
        <a:lnRef idx="1">
          <a:schemeClr val="dk1"/>
        </a:lnRef>
        <a:fillRef idx="0">
          <a:schemeClr val="dk1"/>
        </a:fillRef>
        <a:effectRef idx="0">
          <a:schemeClr val="dk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cdef.co.jp/" TargetMode="External"/><Relationship Id="rId7" Type="http://schemas.openxmlformats.org/officeDocument/2006/relationships/comments" Target="../comments1.xml"/><Relationship Id="rId2" Type="http://schemas.openxmlformats.org/officeDocument/2006/relationships/hyperlink" Target="http://www.abcdef.co.jp/" TargetMode="External"/><Relationship Id="rId1" Type="http://schemas.openxmlformats.org/officeDocument/2006/relationships/hyperlink" Target="mailto:suzuki@osaka.jp"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mailto:yamada@osaka.jp"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27"/>
  <sheetViews>
    <sheetView view="pageBreakPreview" zoomScaleNormal="100" zoomScaleSheetLayoutView="100" workbookViewId="0">
      <selection activeCell="A8" sqref="A8:K8"/>
    </sheetView>
  </sheetViews>
  <sheetFormatPr defaultRowHeight="13.5"/>
  <cols>
    <col min="1" max="1" width="9" style="273" customWidth="1"/>
    <col min="2" max="11" width="9" style="272"/>
    <col min="12" max="12" width="66.625" style="272" customWidth="1"/>
    <col min="13" max="16" width="9" style="272"/>
    <col min="17" max="17" width="10.25" style="272" customWidth="1"/>
    <col min="18" max="16384" width="9" style="272"/>
  </cols>
  <sheetData>
    <row r="1" spans="1:12" s="304" customFormat="1" ht="36" customHeight="1">
      <c r="A1" s="465" t="s">
        <v>656</v>
      </c>
      <c r="B1" s="465"/>
      <c r="C1" s="465"/>
      <c r="D1" s="465"/>
      <c r="E1" s="465"/>
      <c r="F1" s="465"/>
      <c r="G1" s="465"/>
      <c r="H1" s="465"/>
      <c r="I1" s="465"/>
      <c r="J1" s="465"/>
      <c r="K1" s="465"/>
    </row>
    <row r="2" spans="1:12" s="304" customFormat="1" ht="21" customHeight="1">
      <c r="A2" s="467" t="s">
        <v>593</v>
      </c>
      <c r="B2" s="467"/>
      <c r="C2" s="467"/>
      <c r="D2" s="467"/>
      <c r="E2" s="467"/>
      <c r="F2" s="467"/>
      <c r="G2" s="467"/>
      <c r="H2" s="467"/>
      <c r="I2" s="467"/>
      <c r="J2" s="467"/>
      <c r="K2" s="467"/>
    </row>
    <row r="3" spans="1:12" s="304" customFormat="1" ht="203.25" customHeight="1">
      <c r="A3" s="467" t="s">
        <v>911</v>
      </c>
      <c r="B3" s="467"/>
      <c r="C3" s="467"/>
      <c r="D3" s="467"/>
      <c r="E3" s="467"/>
      <c r="F3" s="467"/>
      <c r="G3" s="467"/>
      <c r="H3" s="467"/>
      <c r="I3" s="467"/>
      <c r="J3" s="467"/>
      <c r="K3" s="467"/>
    </row>
    <row r="4" spans="1:12" s="304" customFormat="1" ht="21" customHeight="1">
      <c r="A4" s="467" t="s">
        <v>653</v>
      </c>
      <c r="B4" s="467"/>
      <c r="C4" s="467"/>
      <c r="D4" s="467"/>
      <c r="E4" s="467"/>
      <c r="F4" s="467"/>
      <c r="G4" s="467"/>
      <c r="H4" s="467"/>
      <c r="I4" s="467"/>
      <c r="J4" s="467"/>
      <c r="K4" s="467"/>
    </row>
    <row r="5" spans="1:12" s="304" customFormat="1" ht="369.95" customHeight="1">
      <c r="A5" s="466" t="s">
        <v>912</v>
      </c>
      <c r="B5" s="466"/>
      <c r="C5" s="466"/>
      <c r="D5" s="466"/>
      <c r="E5" s="466"/>
      <c r="F5" s="466"/>
      <c r="G5" s="466"/>
      <c r="H5" s="466"/>
      <c r="I5" s="466"/>
      <c r="J5" s="466"/>
      <c r="K5" s="466"/>
      <c r="L5" s="321"/>
    </row>
    <row r="6" spans="1:12" s="321" customFormat="1" ht="21" customHeight="1">
      <c r="A6" s="467" t="s">
        <v>654</v>
      </c>
      <c r="B6" s="467"/>
      <c r="C6" s="467"/>
      <c r="D6" s="467"/>
      <c r="E6" s="467"/>
      <c r="F6" s="467"/>
      <c r="G6" s="467"/>
      <c r="H6" s="467"/>
      <c r="I6" s="467"/>
      <c r="J6" s="467"/>
      <c r="K6" s="467"/>
    </row>
    <row r="7" spans="1:12" s="321" customFormat="1" ht="132" customHeight="1">
      <c r="A7" s="466" t="s">
        <v>913</v>
      </c>
      <c r="B7" s="471"/>
      <c r="C7" s="471"/>
      <c r="D7" s="471"/>
      <c r="E7" s="471"/>
      <c r="F7" s="471"/>
      <c r="G7" s="471"/>
      <c r="H7" s="471"/>
      <c r="I7" s="471"/>
      <c r="J7" s="471"/>
      <c r="K7" s="471"/>
    </row>
    <row r="8" spans="1:12" s="277" customFormat="1" ht="13.5" customHeight="1">
      <c r="A8" s="468"/>
      <c r="B8" s="468"/>
      <c r="C8" s="468"/>
      <c r="D8" s="468"/>
      <c r="E8" s="468"/>
      <c r="F8" s="468"/>
      <c r="G8" s="468"/>
      <c r="H8" s="468"/>
      <c r="I8" s="468"/>
      <c r="J8" s="468"/>
      <c r="K8" s="468"/>
    </row>
    <row r="9" spans="1:12" s="277" customFormat="1" ht="21" customHeight="1">
      <c r="A9" s="469" t="s">
        <v>789</v>
      </c>
      <c r="B9" s="470"/>
      <c r="C9" s="470"/>
      <c r="D9" s="470"/>
      <c r="E9" s="470"/>
      <c r="F9" s="470"/>
      <c r="G9" s="470"/>
      <c r="H9" s="470"/>
      <c r="I9" s="470"/>
      <c r="J9" s="470"/>
      <c r="K9" s="470"/>
    </row>
    <row r="10" spans="1:12" s="277" customFormat="1" ht="21" customHeight="1">
      <c r="A10" s="470" t="s">
        <v>790</v>
      </c>
      <c r="B10" s="470"/>
      <c r="C10" s="470"/>
      <c r="D10" s="470"/>
      <c r="E10" s="470"/>
      <c r="F10" s="470"/>
      <c r="G10" s="470"/>
      <c r="H10" s="470"/>
      <c r="I10" s="470"/>
      <c r="J10" s="470"/>
      <c r="K10" s="470"/>
    </row>
    <row r="13" spans="1:12" ht="33.75" customHeight="1">
      <c r="F13" s="274"/>
    </row>
    <row r="14" spans="1:12" ht="33.75" customHeight="1">
      <c r="F14" s="275"/>
      <c r="G14" s="276"/>
      <c r="H14" s="276"/>
      <c r="I14" s="276"/>
    </row>
    <row r="15" spans="1:12">
      <c r="F15" s="276"/>
      <c r="G15" s="277"/>
      <c r="H15" s="277"/>
      <c r="I15" s="277"/>
      <c r="J15" s="277"/>
      <c r="K15" s="277"/>
    </row>
    <row r="27" spans="2:2" ht="115.5" customHeight="1">
      <c r="B27" s="274"/>
    </row>
  </sheetData>
  <mergeCells count="10">
    <mergeCell ref="A9:K9"/>
    <mergeCell ref="A10:K10"/>
    <mergeCell ref="A2:K2"/>
    <mergeCell ref="A4:K4"/>
    <mergeCell ref="A7:K7"/>
    <mergeCell ref="A1:K1"/>
    <mergeCell ref="A5:K5"/>
    <mergeCell ref="A3:K3"/>
    <mergeCell ref="A6:K6"/>
    <mergeCell ref="A8:K8"/>
  </mergeCells>
  <phoneticPr fontId="2"/>
  <pageMargins left="0.78740157480314965" right="0.23622047244094491" top="0.78740157480314965" bottom="0.78740157480314965" header="0.31496062992125984" footer="0.31496062992125984"/>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K49"/>
  <sheetViews>
    <sheetView view="pageBreakPreview" zoomScale="90" zoomScaleNormal="85" zoomScaleSheetLayoutView="90" workbookViewId="0">
      <selection activeCell="B49" sqref="B49"/>
    </sheetView>
  </sheetViews>
  <sheetFormatPr defaultRowHeight="13.5"/>
  <cols>
    <col min="1" max="1" width="1.375" style="60" customWidth="1"/>
    <col min="2" max="2" width="43.5" style="60" customWidth="1"/>
    <col min="3" max="3" width="5.75" style="60" customWidth="1"/>
    <col min="4" max="4" width="18.25" style="60" customWidth="1"/>
    <col min="5" max="5" width="29.875" style="60" customWidth="1"/>
    <col min="6" max="6" width="3.375" style="60" customWidth="1"/>
    <col min="7" max="9" width="13" style="60" customWidth="1"/>
    <col min="10" max="16384" width="9" style="60"/>
  </cols>
  <sheetData>
    <row r="1" spans="1:5" ht="21" customHeight="1" thickBot="1">
      <c r="A1" s="1293" t="s">
        <v>330</v>
      </c>
      <c r="B1" s="1294"/>
      <c r="C1" s="1294"/>
      <c r="D1" s="1294"/>
      <c r="E1" s="1294"/>
    </row>
    <row r="2" spans="1:5" ht="21" customHeight="1" thickBot="1">
      <c r="A2" s="1291" t="s">
        <v>300</v>
      </c>
      <c r="B2" s="1292"/>
      <c r="C2" s="1292"/>
      <c r="D2" s="242" t="s">
        <v>38</v>
      </c>
      <c r="E2" s="243" t="s">
        <v>294</v>
      </c>
    </row>
    <row r="3" spans="1:5" ht="21" customHeight="1">
      <c r="A3" s="535" t="s">
        <v>0</v>
      </c>
      <c r="B3" s="673"/>
      <c r="C3" s="673"/>
      <c r="D3" s="673"/>
      <c r="E3" s="1295"/>
    </row>
    <row r="4" spans="1:5" ht="17.100000000000001" customHeight="1">
      <c r="A4" s="1296"/>
      <c r="B4" s="53" t="s">
        <v>1</v>
      </c>
      <c r="C4" s="124" t="s">
        <v>389</v>
      </c>
      <c r="D4" s="244"/>
      <c r="E4" s="49"/>
    </row>
    <row r="5" spans="1:5" ht="17.100000000000001" customHeight="1">
      <c r="A5" s="1296"/>
      <c r="B5" s="53" t="s">
        <v>2</v>
      </c>
      <c r="C5" s="124" t="s">
        <v>389</v>
      </c>
      <c r="D5" s="48"/>
      <c r="E5" s="49"/>
    </row>
    <row r="6" spans="1:5" ht="17.100000000000001" customHeight="1">
      <c r="A6" s="1296"/>
      <c r="B6" s="53" t="s">
        <v>3</v>
      </c>
      <c r="C6" s="124" t="s">
        <v>389</v>
      </c>
      <c r="D6" s="48"/>
      <c r="E6" s="49"/>
    </row>
    <row r="7" spans="1:5" ht="17.100000000000001" customHeight="1">
      <c r="A7" s="1296"/>
      <c r="B7" s="53" t="s">
        <v>4</v>
      </c>
      <c r="C7" s="124" t="s">
        <v>389</v>
      </c>
      <c r="D7" s="48"/>
      <c r="E7" s="49"/>
    </row>
    <row r="8" spans="1:5" ht="17.100000000000001" customHeight="1">
      <c r="A8" s="1296"/>
      <c r="B8" s="53" t="s">
        <v>5</v>
      </c>
      <c r="C8" s="124" t="s">
        <v>389</v>
      </c>
      <c r="D8" s="48"/>
      <c r="E8" s="49"/>
    </row>
    <row r="9" spans="1:5" ht="17.100000000000001" customHeight="1">
      <c r="A9" s="1296"/>
      <c r="B9" s="53" t="s">
        <v>6</v>
      </c>
      <c r="C9" s="124" t="s">
        <v>389</v>
      </c>
      <c r="D9" s="48"/>
      <c r="E9" s="49"/>
    </row>
    <row r="10" spans="1:5" ht="17.100000000000001" customHeight="1">
      <c r="A10" s="1296"/>
      <c r="B10" s="53" t="s">
        <v>7</v>
      </c>
      <c r="C10" s="124" t="s">
        <v>389</v>
      </c>
      <c r="D10" s="48"/>
      <c r="E10" s="49"/>
    </row>
    <row r="11" spans="1:5" ht="17.100000000000001" customHeight="1">
      <c r="A11" s="1296"/>
      <c r="B11" s="53" t="s">
        <v>8</v>
      </c>
      <c r="C11" s="124" t="s">
        <v>389</v>
      </c>
      <c r="D11" s="48"/>
      <c r="E11" s="49"/>
    </row>
    <row r="12" spans="1:5" ht="17.100000000000001" customHeight="1">
      <c r="A12" s="1296"/>
      <c r="B12" s="53" t="s">
        <v>9</v>
      </c>
      <c r="C12" s="124" t="s">
        <v>389</v>
      </c>
      <c r="D12" s="48"/>
      <c r="E12" s="49"/>
    </row>
    <row r="13" spans="1:5" ht="17.100000000000001" customHeight="1">
      <c r="A13" s="1296"/>
      <c r="B13" s="53" t="s">
        <v>10</v>
      </c>
      <c r="C13" s="124" t="s">
        <v>389</v>
      </c>
      <c r="D13" s="48"/>
      <c r="E13" s="49"/>
    </row>
    <row r="14" spans="1:5" ht="17.100000000000001" customHeight="1">
      <c r="A14" s="1296"/>
      <c r="B14" s="53" t="s">
        <v>11</v>
      </c>
      <c r="C14" s="124" t="s">
        <v>389</v>
      </c>
      <c r="D14" s="48"/>
      <c r="E14" s="49"/>
    </row>
    <row r="15" spans="1:5" ht="17.100000000000001" customHeight="1" thickBot="1">
      <c r="A15" s="1297"/>
      <c r="B15" s="47" t="s">
        <v>12</v>
      </c>
      <c r="C15" s="124" t="s">
        <v>389</v>
      </c>
      <c r="D15" s="195"/>
      <c r="E15" s="196"/>
    </row>
    <row r="16" spans="1:5" ht="21" customHeight="1">
      <c r="A16" s="535" t="s">
        <v>13</v>
      </c>
      <c r="B16" s="673"/>
      <c r="C16" s="673"/>
      <c r="D16" s="673"/>
      <c r="E16" s="1295"/>
    </row>
    <row r="17" spans="1:11" ht="17.100000000000001" customHeight="1">
      <c r="A17" s="1298"/>
      <c r="B17" s="53" t="s">
        <v>240</v>
      </c>
      <c r="C17" s="124" t="s">
        <v>389</v>
      </c>
      <c r="D17" s="48"/>
      <c r="E17" s="49"/>
    </row>
    <row r="18" spans="1:11" ht="17.100000000000001" customHeight="1">
      <c r="A18" s="1298"/>
      <c r="B18" s="53" t="s">
        <v>14</v>
      </c>
      <c r="C18" s="124" t="s">
        <v>389</v>
      </c>
      <c r="D18" s="48"/>
      <c r="E18" s="49"/>
    </row>
    <row r="19" spans="1:11" ht="17.100000000000001" customHeight="1">
      <c r="A19" s="1298"/>
      <c r="B19" s="53" t="s">
        <v>668</v>
      </c>
      <c r="C19" s="124" t="s">
        <v>389</v>
      </c>
      <c r="D19" s="48"/>
      <c r="E19" s="49"/>
      <c r="F19" s="58"/>
    </row>
    <row r="20" spans="1:11" ht="17.100000000000001" customHeight="1">
      <c r="A20" s="1298"/>
      <c r="B20" s="53" t="s">
        <v>15</v>
      </c>
      <c r="C20" s="124" t="s">
        <v>389</v>
      </c>
      <c r="D20" s="48"/>
      <c r="E20" s="49"/>
      <c r="F20" s="58"/>
    </row>
    <row r="21" spans="1:11" ht="17.100000000000001" customHeight="1">
      <c r="A21" s="1298"/>
      <c r="B21" s="53" t="s">
        <v>64</v>
      </c>
      <c r="C21" s="124" t="s">
        <v>389</v>
      </c>
      <c r="D21" s="48"/>
      <c r="E21" s="49"/>
    </row>
    <row r="22" spans="1:11" ht="17.100000000000001" customHeight="1">
      <c r="A22" s="1298"/>
      <c r="B22" s="53" t="s">
        <v>16</v>
      </c>
      <c r="C22" s="124" t="s">
        <v>389</v>
      </c>
      <c r="D22" s="48"/>
      <c r="E22" s="49"/>
    </row>
    <row r="23" spans="1:11" ht="17.100000000000001" customHeight="1">
      <c r="A23" s="1298"/>
      <c r="B23" s="53" t="s">
        <v>17</v>
      </c>
      <c r="C23" s="124" t="s">
        <v>389</v>
      </c>
      <c r="D23" s="48"/>
      <c r="E23" s="49"/>
      <c r="F23" s="58"/>
    </row>
    <row r="24" spans="1:11" ht="17.100000000000001" customHeight="1">
      <c r="A24" s="1298"/>
      <c r="B24" s="54" t="s">
        <v>69</v>
      </c>
      <c r="C24" s="124" t="s">
        <v>389</v>
      </c>
      <c r="D24" s="48"/>
      <c r="E24" s="49"/>
      <c r="F24" s="245"/>
      <c r="G24" s="3"/>
      <c r="H24" s="3"/>
      <c r="I24" s="3"/>
    </row>
    <row r="25" spans="1:11" ht="17.100000000000001" customHeight="1" thickBot="1">
      <c r="A25" s="1299"/>
      <c r="B25" s="246" t="s">
        <v>241</v>
      </c>
      <c r="C25" s="247" t="s">
        <v>389</v>
      </c>
      <c r="D25" s="195"/>
      <c r="E25" s="196"/>
      <c r="F25" s="3"/>
      <c r="G25" s="3"/>
      <c r="H25" s="3"/>
      <c r="I25" s="3"/>
      <c r="J25" s="3"/>
      <c r="K25" s="3"/>
    </row>
    <row r="26" spans="1:11" ht="21" customHeight="1" thickBot="1">
      <c r="A26" s="1085" t="s">
        <v>67</v>
      </c>
      <c r="B26" s="1087"/>
      <c r="C26" s="248" t="s">
        <v>389</v>
      </c>
      <c r="D26" s="249"/>
      <c r="E26" s="250"/>
    </row>
    <row r="27" spans="1:11" ht="21" customHeight="1">
      <c r="A27" s="535" t="s">
        <v>18</v>
      </c>
      <c r="B27" s="673"/>
      <c r="C27" s="673"/>
      <c r="D27" s="673"/>
      <c r="E27" s="1295"/>
    </row>
    <row r="28" spans="1:11" ht="17.100000000000001" customHeight="1">
      <c r="A28" s="1296"/>
      <c r="B28" s="53" t="s">
        <v>19</v>
      </c>
      <c r="C28" s="124" t="s">
        <v>389</v>
      </c>
      <c r="D28" s="48"/>
      <c r="E28" s="49"/>
    </row>
    <row r="29" spans="1:11" ht="17.100000000000001" customHeight="1">
      <c r="A29" s="1296"/>
      <c r="B29" s="53" t="s">
        <v>20</v>
      </c>
      <c r="C29" s="124" t="s">
        <v>389</v>
      </c>
      <c r="D29" s="48"/>
      <c r="E29" s="49"/>
    </row>
    <row r="30" spans="1:11" ht="17.100000000000001" customHeight="1">
      <c r="A30" s="1296"/>
      <c r="B30" s="53" t="s">
        <v>21</v>
      </c>
      <c r="C30" s="124" t="s">
        <v>389</v>
      </c>
      <c r="D30" s="48"/>
      <c r="E30" s="49"/>
    </row>
    <row r="31" spans="1:11" ht="17.100000000000001" customHeight="1">
      <c r="A31" s="1296"/>
      <c r="B31" s="53" t="s">
        <v>22</v>
      </c>
      <c r="C31" s="124" t="s">
        <v>389</v>
      </c>
      <c r="D31" s="48"/>
      <c r="E31" s="49"/>
    </row>
    <row r="32" spans="1:11" ht="17.100000000000001" customHeight="1">
      <c r="A32" s="1296"/>
      <c r="B32" s="53" t="s">
        <v>23</v>
      </c>
      <c r="C32" s="124" t="s">
        <v>389</v>
      </c>
      <c r="D32" s="48"/>
      <c r="E32" s="49"/>
    </row>
    <row r="33" spans="1:11" ht="17.100000000000001" customHeight="1">
      <c r="A33" s="1296"/>
      <c r="B33" s="53" t="s">
        <v>24</v>
      </c>
      <c r="C33" s="124" t="s">
        <v>389</v>
      </c>
      <c r="D33" s="48"/>
      <c r="E33" s="49"/>
    </row>
    <row r="34" spans="1:11" ht="17.100000000000001" customHeight="1">
      <c r="A34" s="1296"/>
      <c r="B34" s="53" t="s">
        <v>25</v>
      </c>
      <c r="C34" s="124" t="s">
        <v>389</v>
      </c>
      <c r="D34" s="48"/>
      <c r="E34" s="49"/>
    </row>
    <row r="35" spans="1:11" ht="17.100000000000001" customHeight="1">
      <c r="A35" s="1296"/>
      <c r="B35" s="53" t="s">
        <v>26</v>
      </c>
      <c r="C35" s="124" t="s">
        <v>389</v>
      </c>
      <c r="D35" s="48"/>
      <c r="E35" s="49"/>
    </row>
    <row r="36" spans="1:11" ht="17.100000000000001" customHeight="1">
      <c r="A36" s="1296"/>
      <c r="B36" s="53" t="s">
        <v>27</v>
      </c>
      <c r="C36" s="124" t="s">
        <v>389</v>
      </c>
      <c r="D36" s="48"/>
      <c r="E36" s="49"/>
      <c r="G36" s="241"/>
      <c r="H36" s="241"/>
      <c r="I36" s="241"/>
    </row>
    <row r="37" spans="1:11" ht="17.100000000000001" customHeight="1">
      <c r="A37" s="1296"/>
      <c r="B37" s="53" t="s">
        <v>574</v>
      </c>
      <c r="C37" s="124" t="s">
        <v>389</v>
      </c>
      <c r="D37" s="48"/>
      <c r="E37" s="49"/>
    </row>
    <row r="38" spans="1:11" ht="17.100000000000001" customHeight="1">
      <c r="A38" s="1296"/>
      <c r="B38" s="53" t="s">
        <v>28</v>
      </c>
      <c r="C38" s="124" t="s">
        <v>389</v>
      </c>
      <c r="D38" s="48"/>
      <c r="E38" s="49"/>
    </row>
    <row r="39" spans="1:11" ht="17.100000000000001" customHeight="1" thickBot="1">
      <c r="A39" s="1297"/>
      <c r="B39" s="47" t="s">
        <v>29</v>
      </c>
      <c r="C39" s="247" t="s">
        <v>389</v>
      </c>
      <c r="D39" s="48"/>
      <c r="E39" s="49"/>
    </row>
    <row r="40" spans="1:11" ht="21" customHeight="1">
      <c r="A40" s="535" t="s">
        <v>30</v>
      </c>
      <c r="B40" s="673"/>
      <c r="C40" s="673"/>
      <c r="D40" s="673"/>
      <c r="E40" s="1295"/>
    </row>
    <row r="41" spans="1:11" ht="17.100000000000001" customHeight="1">
      <c r="A41" s="1296"/>
      <c r="B41" s="53" t="s">
        <v>31</v>
      </c>
      <c r="C41" s="124" t="s">
        <v>389</v>
      </c>
      <c r="D41" s="48"/>
      <c r="E41" s="49"/>
    </row>
    <row r="42" spans="1:11" ht="17.100000000000001" customHeight="1">
      <c r="A42" s="1296"/>
      <c r="B42" s="53" t="s">
        <v>32</v>
      </c>
      <c r="C42" s="124" t="s">
        <v>389</v>
      </c>
      <c r="D42" s="48"/>
      <c r="E42" s="49"/>
      <c r="H42" s="57"/>
      <c r="I42" s="57"/>
      <c r="J42" s="57"/>
      <c r="K42" s="57"/>
    </row>
    <row r="43" spans="1:11" ht="17.100000000000001" customHeight="1" thickBot="1">
      <c r="A43" s="1297"/>
      <c r="B43" s="146" t="s">
        <v>33</v>
      </c>
      <c r="C43" s="247" t="s">
        <v>389</v>
      </c>
      <c r="D43" s="48"/>
      <c r="E43" s="49"/>
    </row>
    <row r="44" spans="1:11" ht="21" customHeight="1" thickBot="1">
      <c r="A44" s="1085" t="s">
        <v>68</v>
      </c>
      <c r="B44" s="1087"/>
      <c r="C44" s="248" t="s">
        <v>389</v>
      </c>
      <c r="D44" s="251"/>
      <c r="E44" s="250"/>
    </row>
    <row r="45" spans="1:11" ht="21" customHeight="1">
      <c r="A45" s="535" t="s">
        <v>34</v>
      </c>
      <c r="B45" s="673"/>
      <c r="C45" s="673"/>
      <c r="D45" s="673"/>
      <c r="E45" s="1295"/>
    </row>
    <row r="46" spans="1:11" ht="17.100000000000001" customHeight="1">
      <c r="A46" s="1296"/>
      <c r="B46" s="325" t="s">
        <v>35</v>
      </c>
      <c r="C46" s="124" t="s">
        <v>389</v>
      </c>
      <c r="D46" s="48"/>
      <c r="E46" s="49"/>
    </row>
    <row r="47" spans="1:11" ht="17.100000000000001" customHeight="1">
      <c r="A47" s="1296"/>
      <c r="B47" s="325" t="s">
        <v>36</v>
      </c>
      <c r="C47" s="124" t="s">
        <v>389</v>
      </c>
      <c r="D47" s="48"/>
      <c r="E47" s="49"/>
    </row>
    <row r="48" spans="1:11" ht="17.100000000000001" customHeight="1">
      <c r="A48" s="1296"/>
      <c r="B48" s="324" t="s">
        <v>37</v>
      </c>
      <c r="C48" s="247" t="s">
        <v>389</v>
      </c>
      <c r="D48" s="326"/>
      <c r="E48" s="327"/>
    </row>
    <row r="49" spans="1:5" ht="14.25" thickBot="1">
      <c r="A49" s="1297"/>
      <c r="B49" s="438" t="s">
        <v>825</v>
      </c>
      <c r="C49" s="329" t="s">
        <v>389</v>
      </c>
      <c r="D49" s="195"/>
      <c r="E49" s="196"/>
    </row>
  </sheetData>
  <mergeCells count="14">
    <mergeCell ref="A46:A49"/>
    <mergeCell ref="A27:E27"/>
    <mergeCell ref="A40:E40"/>
    <mergeCell ref="A44:B44"/>
    <mergeCell ref="A45:E45"/>
    <mergeCell ref="A28:A39"/>
    <mergeCell ref="A41:A43"/>
    <mergeCell ref="A26:B26"/>
    <mergeCell ref="A2:C2"/>
    <mergeCell ref="A1:E1"/>
    <mergeCell ref="A3:E3"/>
    <mergeCell ref="A16:E16"/>
    <mergeCell ref="A4:A15"/>
    <mergeCell ref="A17:A25"/>
  </mergeCells>
  <phoneticPr fontId="2"/>
  <dataValidations count="1">
    <dataValidation type="list" allowBlank="1" showInputMessage="1" showErrorMessage="1" sqref="C4:C15 C28:C39 C17:C26 C41:C44 C46:C49">
      <formula1>"あり,なし"</formula1>
    </dataValidation>
  </dataValidations>
  <printOptions horizontalCentered="1"/>
  <pageMargins left="0.6692913385826772" right="0.6692913385826772" top="0.59055118110236227" bottom="0.59055118110236227" header="0.51181102362204722" footer="0.39370078740157483"/>
  <pageSetup paperSize="9" scale="94" fitToHeight="0" orientation="landscape" cellComments="asDisplayed" r:id="rId1"/>
  <headerFooter alignWithMargins="0"/>
  <rowBreaks count="1" manualBreakCount="1">
    <brk id="26" max="16383"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00FFFF"/>
    <pageSetUpPr fitToPage="1"/>
  </sheetPr>
  <dimension ref="B1:J66"/>
  <sheetViews>
    <sheetView view="pageBreakPreview" topLeftCell="A10" zoomScale="90" zoomScaleNormal="85" zoomScaleSheetLayoutView="90" workbookViewId="0">
      <selection activeCell="F4" sqref="F4"/>
    </sheetView>
  </sheetViews>
  <sheetFormatPr defaultRowHeight="13.5"/>
  <cols>
    <col min="1" max="1" width="2.625" style="11" customWidth="1"/>
    <col min="2" max="2" width="5" style="11" customWidth="1"/>
    <col min="3" max="3" width="47.75" style="11" customWidth="1"/>
    <col min="4" max="5" width="6.625" style="11" customWidth="1"/>
    <col min="6" max="6" width="35.75" style="11" customWidth="1"/>
    <col min="7" max="8" width="31.625" style="11" customWidth="1"/>
    <col min="9" max="9" width="3.375" style="11" customWidth="1"/>
    <col min="10" max="12" width="13" style="11" customWidth="1"/>
    <col min="13" max="16384" width="9" style="11"/>
  </cols>
  <sheetData>
    <row r="1" spans="2:8" s="56" customFormat="1" ht="21" customHeight="1" thickBot="1">
      <c r="B1" s="1304" t="s">
        <v>718</v>
      </c>
      <c r="C1" s="1304"/>
      <c r="D1" s="1304"/>
      <c r="E1" s="1304"/>
      <c r="F1" s="1304"/>
      <c r="G1" s="1304"/>
      <c r="H1" s="1304"/>
    </row>
    <row r="2" spans="2:8" ht="21" customHeight="1">
      <c r="B2" s="1305"/>
      <c r="C2" s="1306"/>
      <c r="D2" s="809" t="s">
        <v>669</v>
      </c>
      <c r="E2" s="673"/>
      <c r="F2" s="536"/>
      <c r="G2" s="1309" t="s">
        <v>720</v>
      </c>
      <c r="H2" s="1310"/>
    </row>
    <row r="3" spans="2:8" ht="21" customHeight="1" thickBot="1">
      <c r="B3" s="1307"/>
      <c r="C3" s="1308"/>
      <c r="D3" s="252"/>
      <c r="E3" s="253"/>
      <c r="F3" s="254" t="s">
        <v>885</v>
      </c>
      <c r="G3" s="1311"/>
      <c r="H3" s="1312"/>
    </row>
    <row r="4" spans="2:8" ht="21" customHeight="1">
      <c r="B4" s="1313" t="s">
        <v>670</v>
      </c>
      <c r="C4" s="255" t="s">
        <v>671</v>
      </c>
      <c r="D4" s="1315" t="s">
        <v>338</v>
      </c>
      <c r="E4" s="1316"/>
      <c r="F4" s="256" t="s">
        <v>672</v>
      </c>
      <c r="G4" s="1317"/>
      <c r="H4" s="1318"/>
    </row>
    <row r="5" spans="2:8" ht="21" customHeight="1">
      <c r="B5" s="1313"/>
      <c r="C5" s="257" t="s">
        <v>673</v>
      </c>
      <c r="D5" s="1302" t="s">
        <v>338</v>
      </c>
      <c r="E5" s="1303"/>
      <c r="F5" s="258" t="s">
        <v>674</v>
      </c>
      <c r="G5" s="1300"/>
      <c r="H5" s="1301"/>
    </row>
    <row r="6" spans="2:8" ht="21" customHeight="1">
      <c r="B6" s="1313"/>
      <c r="C6" s="257" t="s">
        <v>675</v>
      </c>
      <c r="D6" s="1302" t="s">
        <v>338</v>
      </c>
      <c r="E6" s="1303"/>
      <c r="F6" s="258" t="s">
        <v>441</v>
      </c>
      <c r="G6" s="1300" t="s">
        <v>443</v>
      </c>
      <c r="H6" s="1301"/>
    </row>
    <row r="7" spans="2:8" ht="21" customHeight="1">
      <c r="B7" s="1313"/>
      <c r="C7" s="257" t="s">
        <v>676</v>
      </c>
      <c r="D7" s="1302" t="s">
        <v>338</v>
      </c>
      <c r="E7" s="1303"/>
      <c r="F7" s="258" t="s">
        <v>677</v>
      </c>
      <c r="G7" s="1319" t="s">
        <v>678</v>
      </c>
      <c r="H7" s="1301"/>
    </row>
    <row r="8" spans="2:8" ht="21" customHeight="1">
      <c r="B8" s="1313"/>
      <c r="C8" s="257" t="s">
        <v>679</v>
      </c>
      <c r="D8" s="1302" t="s">
        <v>338</v>
      </c>
      <c r="E8" s="1303"/>
      <c r="F8" s="258" t="s">
        <v>677</v>
      </c>
      <c r="G8" s="1319" t="s">
        <v>678</v>
      </c>
      <c r="H8" s="1301"/>
    </row>
    <row r="9" spans="2:8" ht="21" customHeight="1">
      <c r="B9" s="1313"/>
      <c r="C9" s="257" t="s">
        <v>680</v>
      </c>
      <c r="D9" s="1302" t="s">
        <v>338</v>
      </c>
      <c r="E9" s="1303"/>
      <c r="F9" s="258" t="s">
        <v>672</v>
      </c>
      <c r="G9" s="1300"/>
      <c r="H9" s="1301"/>
    </row>
    <row r="10" spans="2:8" ht="21" customHeight="1">
      <c r="B10" s="1313"/>
      <c r="C10" s="257" t="s">
        <v>681</v>
      </c>
      <c r="D10" s="1302" t="s">
        <v>389</v>
      </c>
      <c r="E10" s="1303"/>
      <c r="F10" s="258"/>
      <c r="G10" s="1300"/>
      <c r="H10" s="1301"/>
    </row>
    <row r="11" spans="2:8" ht="21" customHeight="1" thickBot="1">
      <c r="B11" s="1314"/>
      <c r="C11" s="259" t="s">
        <v>682</v>
      </c>
      <c r="D11" s="1320" t="s">
        <v>338</v>
      </c>
      <c r="E11" s="1321"/>
      <c r="F11" s="260" t="s">
        <v>683</v>
      </c>
      <c r="G11" s="1322" t="s">
        <v>684</v>
      </c>
      <c r="H11" s="1323"/>
    </row>
    <row r="12" spans="2:8" ht="21" customHeight="1">
      <c r="B12" s="1313" t="s">
        <v>685</v>
      </c>
      <c r="C12" s="255" t="s">
        <v>686</v>
      </c>
      <c r="D12" s="1315" t="s">
        <v>338</v>
      </c>
      <c r="E12" s="1316"/>
      <c r="F12" s="256" t="s">
        <v>687</v>
      </c>
      <c r="G12" s="1324" t="s">
        <v>688</v>
      </c>
      <c r="H12" s="1318"/>
    </row>
    <row r="13" spans="2:8" ht="21" customHeight="1">
      <c r="B13" s="1313"/>
      <c r="C13" s="257" t="s">
        <v>689</v>
      </c>
      <c r="D13" s="1302" t="s">
        <v>338</v>
      </c>
      <c r="E13" s="1303"/>
      <c r="F13" s="258" t="s">
        <v>687</v>
      </c>
      <c r="G13" s="1300" t="s">
        <v>690</v>
      </c>
      <c r="H13" s="1301"/>
    </row>
    <row r="14" spans="2:8" ht="21" customHeight="1">
      <c r="B14" s="1313"/>
      <c r="C14" s="257" t="s">
        <v>691</v>
      </c>
      <c r="D14" s="1302" t="s">
        <v>338</v>
      </c>
      <c r="E14" s="1303"/>
      <c r="F14" s="258" t="s">
        <v>687</v>
      </c>
      <c r="G14" s="1300" t="s">
        <v>692</v>
      </c>
      <c r="H14" s="1301"/>
    </row>
    <row r="15" spans="2:8" ht="21" customHeight="1">
      <c r="B15" s="1313"/>
      <c r="C15" s="257" t="s">
        <v>693</v>
      </c>
      <c r="D15" s="1302" t="s">
        <v>389</v>
      </c>
      <c r="E15" s="1303"/>
      <c r="F15" s="258"/>
      <c r="G15" s="1300"/>
      <c r="H15" s="1301"/>
    </row>
    <row r="16" spans="2:8" ht="21" customHeight="1">
      <c r="B16" s="1313"/>
      <c r="C16" s="257" t="s">
        <v>694</v>
      </c>
      <c r="D16" s="1302" t="s">
        <v>389</v>
      </c>
      <c r="E16" s="1303"/>
      <c r="F16" s="258"/>
      <c r="G16" s="1300"/>
      <c r="H16" s="1301"/>
    </row>
    <row r="17" spans="2:10" ht="21" customHeight="1">
      <c r="B17" s="1313"/>
      <c r="C17" s="257" t="s">
        <v>695</v>
      </c>
      <c r="D17" s="1302" t="s">
        <v>338</v>
      </c>
      <c r="E17" s="1303"/>
      <c r="F17" s="258" t="s">
        <v>445</v>
      </c>
      <c r="G17" s="1300"/>
      <c r="H17" s="1301"/>
    </row>
    <row r="18" spans="2:10" ht="21" customHeight="1">
      <c r="B18" s="1313"/>
      <c r="C18" s="257" t="s">
        <v>696</v>
      </c>
      <c r="D18" s="1302" t="s">
        <v>338</v>
      </c>
      <c r="E18" s="1303"/>
      <c r="F18" s="258" t="s">
        <v>446</v>
      </c>
      <c r="G18" s="1300" t="s">
        <v>444</v>
      </c>
      <c r="H18" s="1301"/>
    </row>
    <row r="19" spans="2:10" ht="21" customHeight="1">
      <c r="B19" s="1313"/>
      <c r="C19" s="257" t="s">
        <v>697</v>
      </c>
      <c r="D19" s="1302" t="s">
        <v>338</v>
      </c>
      <c r="E19" s="1303"/>
      <c r="F19" s="258" t="s">
        <v>447</v>
      </c>
      <c r="G19" s="1300" t="s">
        <v>698</v>
      </c>
      <c r="H19" s="1301"/>
    </row>
    <row r="20" spans="2:10" ht="21" customHeight="1">
      <c r="B20" s="1313"/>
      <c r="C20" s="257" t="s">
        <v>699</v>
      </c>
      <c r="D20" s="1302" t="s">
        <v>338</v>
      </c>
      <c r="E20" s="1303"/>
      <c r="F20" s="258" t="s">
        <v>447</v>
      </c>
      <c r="G20" s="1300" t="s">
        <v>698</v>
      </c>
      <c r="H20" s="1301"/>
    </row>
    <row r="21" spans="2:10" ht="21" customHeight="1" thickBot="1">
      <c r="B21" s="1314"/>
      <c r="C21" s="259" t="s">
        <v>700</v>
      </c>
      <c r="D21" s="1320" t="s">
        <v>338</v>
      </c>
      <c r="E21" s="1321"/>
      <c r="F21" s="260"/>
      <c r="G21" s="1325" t="s">
        <v>701</v>
      </c>
      <c r="H21" s="1326"/>
    </row>
    <row r="22" spans="2:10" ht="24.95" customHeight="1">
      <c r="B22" s="1313" t="s">
        <v>702</v>
      </c>
      <c r="C22" s="255" t="s">
        <v>703</v>
      </c>
      <c r="D22" s="1315" t="s">
        <v>338</v>
      </c>
      <c r="E22" s="1316"/>
      <c r="F22" s="256"/>
      <c r="G22" s="1317" t="s">
        <v>704</v>
      </c>
      <c r="H22" s="1318"/>
    </row>
    <row r="23" spans="2:10" ht="24.95" customHeight="1">
      <c r="B23" s="1313"/>
      <c r="C23" s="257" t="s">
        <v>705</v>
      </c>
      <c r="D23" s="1302" t="s">
        <v>389</v>
      </c>
      <c r="E23" s="1303"/>
      <c r="F23" s="258"/>
      <c r="G23" s="1300"/>
      <c r="H23" s="1301"/>
    </row>
    <row r="24" spans="2:10" ht="24.95" customHeight="1">
      <c r="B24" s="1313"/>
      <c r="C24" s="257" t="s">
        <v>706</v>
      </c>
      <c r="D24" s="1302" t="s">
        <v>338</v>
      </c>
      <c r="E24" s="1303"/>
      <c r="F24" s="258" t="s">
        <v>672</v>
      </c>
      <c r="G24" s="1300"/>
      <c r="H24" s="1301"/>
    </row>
    <row r="25" spans="2:10" ht="24.95" customHeight="1">
      <c r="B25" s="1313"/>
      <c r="C25" s="257" t="s">
        <v>707</v>
      </c>
      <c r="D25" s="1302" t="s">
        <v>389</v>
      </c>
      <c r="E25" s="1303"/>
      <c r="F25" s="258"/>
      <c r="G25" s="1300"/>
      <c r="H25" s="1301"/>
    </row>
    <row r="26" spans="2:10" ht="24.95" customHeight="1" thickBot="1">
      <c r="B26" s="1314"/>
      <c r="C26" s="259" t="s">
        <v>708</v>
      </c>
      <c r="D26" s="1320" t="s">
        <v>389</v>
      </c>
      <c r="E26" s="1321"/>
      <c r="F26" s="260"/>
      <c r="G26" s="1325" t="s">
        <v>709</v>
      </c>
      <c r="H26" s="1326"/>
    </row>
    <row r="27" spans="2:10" ht="30" customHeight="1">
      <c r="B27" s="1313" t="s">
        <v>710</v>
      </c>
      <c r="C27" s="255" t="s">
        <v>711</v>
      </c>
      <c r="D27" s="1315" t="s">
        <v>389</v>
      </c>
      <c r="E27" s="1316"/>
      <c r="F27" s="256"/>
      <c r="G27" s="1317"/>
      <c r="H27" s="1318"/>
    </row>
    <row r="28" spans="2:10" ht="30" customHeight="1">
      <c r="B28" s="1313"/>
      <c r="C28" s="257" t="s">
        <v>712</v>
      </c>
      <c r="D28" s="1302" t="s">
        <v>338</v>
      </c>
      <c r="E28" s="1303"/>
      <c r="F28" s="258" t="s">
        <v>442</v>
      </c>
      <c r="G28" s="1300" t="s">
        <v>713</v>
      </c>
      <c r="H28" s="1301"/>
    </row>
    <row r="29" spans="2:10" ht="30" customHeight="1">
      <c r="B29" s="1313"/>
      <c r="C29" s="257" t="s">
        <v>714</v>
      </c>
      <c r="D29" s="1302" t="s">
        <v>389</v>
      </c>
      <c r="E29" s="1303"/>
      <c r="F29" s="258"/>
      <c r="G29" s="1300"/>
      <c r="H29" s="1301"/>
    </row>
    <row r="30" spans="2:10" ht="30" customHeight="1" thickBot="1">
      <c r="B30" s="1314"/>
      <c r="C30" s="259" t="s">
        <v>715</v>
      </c>
      <c r="D30" s="1320" t="s">
        <v>338</v>
      </c>
      <c r="E30" s="1321"/>
      <c r="F30" s="261" t="s">
        <v>716</v>
      </c>
      <c r="G30" s="1325" t="s">
        <v>713</v>
      </c>
      <c r="H30" s="1323"/>
    </row>
    <row r="31" spans="2:10" ht="40.5" customHeight="1">
      <c r="B31" s="1327" t="s">
        <v>780</v>
      </c>
      <c r="C31" s="1328"/>
      <c r="D31" s="1328"/>
      <c r="E31" s="1328"/>
      <c r="F31" s="1328"/>
      <c r="G31" s="1328"/>
      <c r="H31" s="1328"/>
      <c r="I31" s="262"/>
      <c r="J31" s="262"/>
    </row>
    <row r="32" spans="2:10" ht="13.5" customHeight="1">
      <c r="B32" s="1329"/>
      <c r="C32" s="1329"/>
      <c r="D32" s="1329"/>
      <c r="E32" s="1329"/>
      <c r="F32" s="1329"/>
      <c r="G32" s="1329"/>
      <c r="H32" s="1329"/>
    </row>
    <row r="34" spans="6:8">
      <c r="F34" s="56"/>
      <c r="G34" s="56"/>
      <c r="H34" s="56"/>
    </row>
    <row r="54" spans="3:10" ht="14.25" thickBot="1"/>
    <row r="55" spans="3:10">
      <c r="C55" s="263"/>
      <c r="D55" s="264"/>
      <c r="E55" s="264"/>
      <c r="F55" s="264"/>
      <c r="G55" s="264"/>
      <c r="H55" s="264"/>
      <c r="I55" s="264"/>
      <c r="J55" s="265"/>
    </row>
    <row r="56" spans="3:10">
      <c r="C56" s="266"/>
      <c r="D56" s="70"/>
      <c r="E56" s="70"/>
      <c r="F56" s="70"/>
      <c r="G56" s="70"/>
      <c r="H56" s="70"/>
      <c r="I56" s="70"/>
      <c r="J56" s="267"/>
    </row>
    <row r="57" spans="3:10">
      <c r="C57" s="266"/>
      <c r="D57" s="70"/>
      <c r="E57" s="70"/>
      <c r="F57" s="70"/>
      <c r="G57" s="70"/>
      <c r="H57" s="70"/>
      <c r="I57" s="70"/>
      <c r="J57" s="267"/>
    </row>
    <row r="58" spans="3:10">
      <c r="C58" s="266"/>
      <c r="D58" s="70"/>
      <c r="E58" s="70"/>
      <c r="F58" s="70"/>
      <c r="G58" s="70"/>
      <c r="H58" s="70"/>
      <c r="I58" s="70"/>
      <c r="J58" s="267"/>
    </row>
    <row r="59" spans="3:10">
      <c r="C59" s="266"/>
      <c r="D59" s="70"/>
      <c r="E59" s="70"/>
      <c r="F59" s="70"/>
      <c r="G59" s="70"/>
      <c r="H59" s="70"/>
      <c r="I59" s="70"/>
      <c r="J59" s="267"/>
    </row>
    <row r="60" spans="3:10">
      <c r="C60" s="266"/>
      <c r="D60" s="70"/>
      <c r="E60" s="70"/>
      <c r="F60" s="70"/>
      <c r="G60" s="70"/>
      <c r="H60" s="70"/>
      <c r="I60" s="70"/>
      <c r="J60" s="267"/>
    </row>
    <row r="61" spans="3:10">
      <c r="C61" s="266"/>
      <c r="D61" s="70"/>
      <c r="E61" s="70"/>
      <c r="F61" s="70"/>
      <c r="G61" s="70"/>
      <c r="H61" s="70"/>
      <c r="I61" s="70"/>
      <c r="J61" s="267"/>
    </row>
    <row r="62" spans="3:10">
      <c r="C62" s="266"/>
      <c r="D62" s="70"/>
      <c r="E62" s="70"/>
      <c r="F62" s="70"/>
      <c r="G62" s="70"/>
      <c r="H62" s="70"/>
      <c r="I62" s="70"/>
      <c r="J62" s="267"/>
    </row>
    <row r="63" spans="3:10">
      <c r="C63" s="266"/>
      <c r="D63" s="70"/>
      <c r="E63" s="70"/>
      <c r="F63" s="70"/>
      <c r="G63" s="70"/>
      <c r="H63" s="70"/>
      <c r="I63" s="70"/>
      <c r="J63" s="267"/>
    </row>
    <row r="64" spans="3:10">
      <c r="C64" s="266"/>
      <c r="D64" s="70"/>
      <c r="E64" s="70"/>
      <c r="F64" s="70"/>
      <c r="G64" s="70"/>
      <c r="H64" s="70"/>
      <c r="I64" s="70"/>
      <c r="J64" s="267"/>
    </row>
    <row r="65" spans="3:10">
      <c r="C65" s="266"/>
      <c r="D65" s="70"/>
      <c r="E65" s="70"/>
      <c r="F65" s="70"/>
      <c r="G65" s="70"/>
      <c r="H65" s="70"/>
      <c r="I65" s="70"/>
      <c r="J65" s="267"/>
    </row>
    <row r="66" spans="3:10" ht="14.25" thickBot="1">
      <c r="C66" s="268"/>
      <c r="D66" s="269"/>
      <c r="E66" s="269"/>
      <c r="F66" s="269"/>
      <c r="G66" s="269"/>
      <c r="H66" s="269"/>
      <c r="I66" s="269"/>
      <c r="J66" s="270"/>
    </row>
  </sheetData>
  <mergeCells count="64">
    <mergeCell ref="B31:H31"/>
    <mergeCell ref="B32:H32"/>
    <mergeCell ref="G25:H25"/>
    <mergeCell ref="D26:E26"/>
    <mergeCell ref="G26:H26"/>
    <mergeCell ref="B27:B30"/>
    <mergeCell ref="D27:E27"/>
    <mergeCell ref="G27:H27"/>
    <mergeCell ref="D28:E28"/>
    <mergeCell ref="G28:H28"/>
    <mergeCell ref="D29:E29"/>
    <mergeCell ref="G29:H29"/>
    <mergeCell ref="B12:B21"/>
    <mergeCell ref="G16:H16"/>
    <mergeCell ref="D18:E18"/>
    <mergeCell ref="G18:H18"/>
    <mergeCell ref="D30:E30"/>
    <mergeCell ref="G30:H30"/>
    <mergeCell ref="B22:B26"/>
    <mergeCell ref="D22:E22"/>
    <mergeCell ref="G22:H22"/>
    <mergeCell ref="D23:E23"/>
    <mergeCell ref="G23:H23"/>
    <mergeCell ref="D24:E24"/>
    <mergeCell ref="G24:H24"/>
    <mergeCell ref="D25:E25"/>
    <mergeCell ref="G14:H14"/>
    <mergeCell ref="D15:E15"/>
    <mergeCell ref="D20:E20"/>
    <mergeCell ref="G20:H20"/>
    <mergeCell ref="D21:E21"/>
    <mergeCell ref="G21:H21"/>
    <mergeCell ref="G7:H7"/>
    <mergeCell ref="D8:E8"/>
    <mergeCell ref="D19:E19"/>
    <mergeCell ref="G19:H19"/>
    <mergeCell ref="G8:H8"/>
    <mergeCell ref="D17:E17"/>
    <mergeCell ref="G17:H17"/>
    <mergeCell ref="D10:E10"/>
    <mergeCell ref="G10:H10"/>
    <mergeCell ref="D11:E11"/>
    <mergeCell ref="G11:H11"/>
    <mergeCell ref="D12:E12"/>
    <mergeCell ref="G12:H12"/>
    <mergeCell ref="D13:E13"/>
    <mergeCell ref="G13:H13"/>
    <mergeCell ref="D14:E14"/>
    <mergeCell ref="G15:H15"/>
    <mergeCell ref="D16:E16"/>
    <mergeCell ref="D9:E9"/>
    <mergeCell ref="G9:H9"/>
    <mergeCell ref="B1:H1"/>
    <mergeCell ref="B2:C3"/>
    <mergeCell ref="D2:F2"/>
    <mergeCell ref="G2:H3"/>
    <mergeCell ref="B4:B11"/>
    <mergeCell ref="D4:E4"/>
    <mergeCell ref="G4:H4"/>
    <mergeCell ref="D5:E5"/>
    <mergeCell ref="G5:H5"/>
    <mergeCell ref="D6:E6"/>
    <mergeCell ref="G6:H6"/>
    <mergeCell ref="D7:E7"/>
  </mergeCells>
  <phoneticPr fontId="2"/>
  <dataValidations count="1">
    <dataValidation type="list" allowBlank="1" showInputMessage="1" showErrorMessage="1" sqref="D4:E30">
      <formula1>"あり,なし"</formula1>
    </dataValidation>
  </dataValidations>
  <printOptions horizontalCentered="1"/>
  <pageMargins left="0.6692913385826772" right="0.6692913385826772" top="0.59055118110236227" bottom="0.59055118110236227" header="0.51181102362204722" footer="0.39370078740157483"/>
  <pageSetup paperSize="9" scale="68" fitToHeight="0" orientation="landscape" cellComments="asDisplayed"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pageSetUpPr fitToPage="1"/>
  </sheetPr>
  <dimension ref="A1:Y108"/>
  <sheetViews>
    <sheetView showGridLines="0" view="pageBreakPreview" topLeftCell="A48" zoomScaleNormal="85" zoomScaleSheetLayoutView="100" workbookViewId="0">
      <selection activeCell="C107" sqref="B45:N107"/>
    </sheetView>
  </sheetViews>
  <sheetFormatPr defaultRowHeight="13.5"/>
  <cols>
    <col min="1" max="1" width="2.75" style="10" customWidth="1"/>
    <col min="2" max="4" width="6.125" style="10" customWidth="1"/>
    <col min="5" max="5" width="9.125" style="10" customWidth="1"/>
    <col min="6" max="6" width="11.125" style="10" customWidth="1"/>
    <col min="7" max="11" width="9.5" style="10" customWidth="1"/>
    <col min="12" max="12" width="7.625" style="10" customWidth="1"/>
    <col min="13" max="13" width="8.625" style="10" customWidth="1"/>
    <col min="14" max="14" width="3.375" style="19" customWidth="1"/>
    <col min="15" max="17" width="13" style="11" customWidth="1"/>
    <col min="18" max="18" width="17.625" customWidth="1"/>
    <col min="19" max="23" width="8.875" customWidth="1"/>
    <col min="24" max="24" width="9" style="11"/>
    <col min="25" max="25" width="13.5" style="11" customWidth="1"/>
    <col min="26" max="16384" width="9" style="11"/>
  </cols>
  <sheetData>
    <row r="1" spans="1:22" s="416" customFormat="1" ht="24.95" customHeight="1">
      <c r="A1" s="398"/>
      <c r="B1" s="1338" t="s">
        <v>781</v>
      </c>
      <c r="C1" s="1339"/>
      <c r="D1" s="1339"/>
      <c r="E1" s="1339"/>
      <c r="F1" s="1339"/>
      <c r="G1" s="1339"/>
      <c r="H1" s="1339"/>
      <c r="I1" s="1339"/>
      <c r="J1" s="1339"/>
      <c r="K1" s="1339"/>
      <c r="L1" s="1339"/>
      <c r="M1" s="1339"/>
      <c r="N1" s="9"/>
      <c r="O1"/>
      <c r="P1"/>
      <c r="Q1"/>
      <c r="R1"/>
      <c r="S1"/>
      <c r="T1"/>
      <c r="U1"/>
      <c r="V1"/>
    </row>
    <row r="2" spans="1:22" s="416" customFormat="1" ht="24.95" customHeight="1" thickBot="1">
      <c r="A2" s="398"/>
      <c r="B2" s="1339"/>
      <c r="C2" s="1339"/>
      <c r="D2" s="1339"/>
      <c r="E2" s="1339"/>
      <c r="F2" s="1339"/>
      <c r="G2" s="1339"/>
      <c r="H2" s="1339"/>
      <c r="I2" s="1339"/>
      <c r="J2" s="1339"/>
      <c r="K2" s="1339"/>
      <c r="L2" s="1339"/>
      <c r="M2" s="1339"/>
      <c r="N2" s="9"/>
      <c r="O2"/>
      <c r="P2"/>
      <c r="Q2"/>
      <c r="R2"/>
      <c r="S2"/>
      <c r="T2"/>
      <c r="U2"/>
      <c r="V2"/>
    </row>
    <row r="3" spans="1:22" s="416" customFormat="1" ht="24.95" customHeight="1" thickBot="1">
      <c r="A3" s="398"/>
      <c r="B3" s="425" t="s">
        <v>596</v>
      </c>
      <c r="C3" s="426"/>
      <c r="D3" s="426"/>
      <c r="E3" s="426"/>
      <c r="F3" s="429" t="s">
        <v>842</v>
      </c>
      <c r="G3" s="333" t="s">
        <v>605</v>
      </c>
      <c r="H3" s="428">
        <f>IF(ISERROR(VLOOKUP(G3,O2:P10,2,FALSE)),"",VLOOKUP(G3,O2:P10,2,FALSE))</f>
        <v>10.45</v>
      </c>
      <c r="I3" s="427"/>
      <c r="J3" s="426"/>
      <c r="K3" s="425"/>
      <c r="L3" s="425"/>
      <c r="M3" s="425"/>
      <c r="N3" s="9"/>
      <c r="O3" s="405" t="s">
        <v>595</v>
      </c>
      <c r="P3" s="422">
        <v>10.9</v>
      </c>
      <c r="Q3" s="28"/>
      <c r="R3" s="28"/>
      <c r="S3" s="405"/>
      <c r="T3" s="422"/>
      <c r="U3"/>
      <c r="V3"/>
    </row>
    <row r="4" spans="1:22" s="416" customFormat="1" ht="24.95" customHeight="1">
      <c r="A4" s="398"/>
      <c r="B4" s="1340" t="s">
        <v>814</v>
      </c>
      <c r="C4" s="1341"/>
      <c r="D4" s="1341"/>
      <c r="E4" s="1341"/>
      <c r="F4" s="1341"/>
      <c r="G4" s="1341"/>
      <c r="H4" s="1341"/>
      <c r="I4" s="1341"/>
      <c r="J4" s="1341"/>
      <c r="K4" s="1341"/>
      <c r="L4" s="1341"/>
      <c r="M4" s="1341"/>
      <c r="N4" s="398"/>
      <c r="O4" s="405" t="s">
        <v>597</v>
      </c>
      <c r="P4" s="422">
        <v>10.72</v>
      </c>
      <c r="Q4" s="28"/>
      <c r="R4" s="28"/>
      <c r="S4" s="405"/>
      <c r="T4" s="422"/>
      <c r="U4"/>
      <c r="V4"/>
    </row>
    <row r="5" spans="1:22" s="416" customFormat="1" ht="24.95" customHeight="1" thickBot="1">
      <c r="A5" s="398"/>
      <c r="B5" s="1342"/>
      <c r="C5" s="1342"/>
      <c r="D5" s="1342"/>
      <c r="E5" s="1342"/>
      <c r="F5" s="1342"/>
      <c r="G5" s="1342"/>
      <c r="H5" s="1342"/>
      <c r="I5" s="1342"/>
      <c r="J5" s="1342"/>
      <c r="K5" s="1342"/>
      <c r="L5" s="1342"/>
      <c r="M5" s="1342"/>
      <c r="N5" s="398"/>
      <c r="O5" s="405" t="s">
        <v>598</v>
      </c>
      <c r="P5" s="422">
        <v>10.68</v>
      </c>
      <c r="Q5" s="28"/>
      <c r="R5" s="28"/>
      <c r="S5" s="405"/>
      <c r="T5" s="422"/>
      <c r="U5"/>
      <c r="V5"/>
    </row>
    <row r="6" spans="1:22" s="416" customFormat="1" ht="24.95" customHeight="1">
      <c r="A6" s="398"/>
      <c r="B6" s="1343" t="s">
        <v>599</v>
      </c>
      <c r="C6" s="1344"/>
      <c r="D6" s="1344"/>
      <c r="E6" s="1344"/>
      <c r="F6" s="1344"/>
      <c r="G6" s="1344"/>
      <c r="H6" s="1345" t="s">
        <v>397</v>
      </c>
      <c r="I6" s="1345"/>
      <c r="J6" s="1346" t="s">
        <v>600</v>
      </c>
      <c r="K6" s="1346"/>
      <c r="L6" s="1347" t="s">
        <v>512</v>
      </c>
      <c r="M6" s="1348"/>
      <c r="N6" s="398"/>
      <c r="O6" s="405" t="s">
        <v>601</v>
      </c>
      <c r="P6" s="422">
        <v>10.54</v>
      </c>
      <c r="Q6" s="28"/>
      <c r="R6" s="28"/>
      <c r="S6" s="405"/>
      <c r="T6" s="422"/>
      <c r="U6"/>
      <c r="V6"/>
    </row>
    <row r="7" spans="1:22" s="416" customFormat="1" ht="24.95" customHeight="1">
      <c r="A7" s="398"/>
      <c r="B7" s="1336" t="s">
        <v>170</v>
      </c>
      <c r="C7" s="1337"/>
      <c r="D7" s="1337"/>
      <c r="E7" s="1337"/>
      <c r="F7" s="1337"/>
      <c r="G7" s="44" t="s">
        <v>602</v>
      </c>
      <c r="H7" s="44" t="s">
        <v>603</v>
      </c>
      <c r="I7" s="36" t="s">
        <v>604</v>
      </c>
      <c r="J7" s="37" t="s">
        <v>603</v>
      </c>
      <c r="K7" s="38" t="s">
        <v>604</v>
      </c>
      <c r="L7" s="1334"/>
      <c r="M7" s="1335"/>
      <c r="N7" s="398"/>
      <c r="O7" s="405" t="s">
        <v>605</v>
      </c>
      <c r="P7" s="422">
        <v>10.45</v>
      </c>
      <c r="Q7" s="28"/>
      <c r="R7" s="28"/>
      <c r="S7" s="405"/>
      <c r="T7" s="422"/>
      <c r="U7"/>
      <c r="V7"/>
    </row>
    <row r="8" spans="1:22" s="416" customFormat="1" ht="24.95" customHeight="1">
      <c r="A8" s="398"/>
      <c r="B8" s="1336" t="s">
        <v>194</v>
      </c>
      <c r="C8" s="1337"/>
      <c r="D8" s="1337"/>
      <c r="E8" s="1337"/>
      <c r="F8" s="1337"/>
      <c r="G8" s="424">
        <v>183</v>
      </c>
      <c r="H8" s="411">
        <f t="shared" ref="H8:H14" si="0">IF(ISERROR(ROUNDDOWN($G8*$H$3,0)),"",ROUNDDOWN($G8*$H$3,0))</f>
        <v>1912</v>
      </c>
      <c r="I8" s="419">
        <f t="shared" ref="I8:I14" si="1">IF(ISERROR(H8-ROUNDDOWN(H8/10*9,0)),"",H8-ROUNDDOWN(H8/10*9,0))</f>
        <v>192</v>
      </c>
      <c r="J8" s="39">
        <f t="shared" ref="J8:J14" si="2">IF(ISERROR(ROUNDDOWN($G8*$H$3*J$6,0)),"",ROUNDDOWN($G8*$H$3*J$6,0))</f>
        <v>57370</v>
      </c>
      <c r="K8" s="39">
        <f t="shared" ref="K8:K14" si="3">IF(ISERROR(J8-ROUNDDOWN(J8/10*9,0)),"",J8-ROUNDDOWN(J8/10*9,0))</f>
        <v>5737</v>
      </c>
      <c r="L8" s="1334"/>
      <c r="M8" s="1335"/>
      <c r="N8" s="398"/>
      <c r="O8" s="405" t="s">
        <v>606</v>
      </c>
      <c r="P8" s="422">
        <v>10.27</v>
      </c>
      <c r="Q8" s="28"/>
      <c r="R8" s="28"/>
      <c r="S8" s="405"/>
      <c r="T8" s="422"/>
      <c r="U8"/>
      <c r="V8"/>
    </row>
    <row r="9" spans="1:22" s="416" customFormat="1" ht="24.95" customHeight="1">
      <c r="A9" s="398"/>
      <c r="B9" s="1336" t="s">
        <v>195</v>
      </c>
      <c r="C9" s="1337"/>
      <c r="D9" s="1337"/>
      <c r="E9" s="1337"/>
      <c r="F9" s="1337"/>
      <c r="G9" s="424">
        <v>313</v>
      </c>
      <c r="H9" s="411">
        <f t="shared" si="0"/>
        <v>3270</v>
      </c>
      <c r="I9" s="419">
        <f t="shared" si="1"/>
        <v>327</v>
      </c>
      <c r="J9" s="39">
        <f t="shared" si="2"/>
        <v>98125</v>
      </c>
      <c r="K9" s="39">
        <f t="shared" si="3"/>
        <v>9813</v>
      </c>
      <c r="L9" s="1334"/>
      <c r="M9" s="1335"/>
      <c r="N9" s="398"/>
      <c r="O9" s="405" t="s">
        <v>607</v>
      </c>
      <c r="P9" s="422">
        <v>10.14</v>
      </c>
      <c r="Q9" s="28"/>
      <c r="R9" s="28"/>
      <c r="S9" s="405"/>
      <c r="T9" s="422"/>
      <c r="U9"/>
      <c r="V9"/>
    </row>
    <row r="10" spans="1:22" s="416" customFormat="1" ht="24.95" customHeight="1">
      <c r="A10" s="398"/>
      <c r="B10" s="1336" t="s">
        <v>196</v>
      </c>
      <c r="C10" s="1337"/>
      <c r="D10" s="1337"/>
      <c r="E10" s="1337"/>
      <c r="F10" s="1337"/>
      <c r="G10" s="423">
        <v>542</v>
      </c>
      <c r="H10" s="411">
        <f t="shared" si="0"/>
        <v>5663</v>
      </c>
      <c r="I10" s="419">
        <f t="shared" si="1"/>
        <v>567</v>
      </c>
      <c r="J10" s="39">
        <f t="shared" si="2"/>
        <v>169917</v>
      </c>
      <c r="K10" s="39">
        <f t="shared" si="3"/>
        <v>16992</v>
      </c>
      <c r="L10" s="1334"/>
      <c r="M10" s="1335"/>
      <c r="N10" s="398"/>
      <c r="O10" s="405" t="s">
        <v>48</v>
      </c>
      <c r="P10" s="422">
        <v>10</v>
      </c>
      <c r="Q10" s="28"/>
      <c r="R10" s="28"/>
      <c r="S10" s="405"/>
      <c r="T10" s="422"/>
      <c r="U10"/>
      <c r="V10"/>
    </row>
    <row r="11" spans="1:22" s="416" customFormat="1" ht="24.95" customHeight="1">
      <c r="A11" s="398"/>
      <c r="B11" s="1336" t="s">
        <v>197</v>
      </c>
      <c r="C11" s="1337"/>
      <c r="D11" s="1337"/>
      <c r="E11" s="1337"/>
      <c r="F11" s="1337"/>
      <c r="G11" s="423">
        <v>609</v>
      </c>
      <c r="H11" s="411">
        <f t="shared" si="0"/>
        <v>6364</v>
      </c>
      <c r="I11" s="419">
        <f t="shared" si="1"/>
        <v>637</v>
      </c>
      <c r="J11" s="39">
        <f t="shared" si="2"/>
        <v>190921</v>
      </c>
      <c r="K11" s="39">
        <f t="shared" si="3"/>
        <v>19093</v>
      </c>
      <c r="L11" s="1334"/>
      <c r="M11" s="1335"/>
      <c r="N11" s="398"/>
      <c r="O11" s="405"/>
      <c r="P11" s="422"/>
      <c r="Q11" s="28"/>
      <c r="R11" s="28"/>
      <c r="S11" s="405"/>
      <c r="T11" s="422"/>
      <c r="U11"/>
      <c r="V11"/>
    </row>
    <row r="12" spans="1:22" s="416" customFormat="1" ht="24.95" customHeight="1">
      <c r="A12" s="398"/>
      <c r="B12" s="1336" t="s">
        <v>198</v>
      </c>
      <c r="C12" s="1337"/>
      <c r="D12" s="1337"/>
      <c r="E12" s="1337"/>
      <c r="F12" s="1337"/>
      <c r="G12" s="423">
        <v>679</v>
      </c>
      <c r="H12" s="411">
        <f t="shared" si="0"/>
        <v>7095</v>
      </c>
      <c r="I12" s="419">
        <f t="shared" si="1"/>
        <v>710</v>
      </c>
      <c r="J12" s="39">
        <f t="shared" si="2"/>
        <v>212866</v>
      </c>
      <c r="K12" s="39">
        <f t="shared" si="3"/>
        <v>21287</v>
      </c>
      <c r="L12" s="1334"/>
      <c r="M12" s="1335"/>
      <c r="N12" s="398"/>
      <c r="O12" s="405"/>
      <c r="P12" s="422"/>
      <c r="Q12" s="28"/>
      <c r="R12" s="28"/>
      <c r="S12" s="405"/>
      <c r="T12" s="422"/>
      <c r="U12"/>
      <c r="V12"/>
    </row>
    <row r="13" spans="1:22" s="27" customFormat="1" ht="24.95" customHeight="1">
      <c r="A13" s="418"/>
      <c r="B13" s="1336" t="s">
        <v>199</v>
      </c>
      <c r="C13" s="1337"/>
      <c r="D13" s="1337"/>
      <c r="E13" s="1337"/>
      <c r="F13" s="1337"/>
      <c r="G13" s="423">
        <v>744</v>
      </c>
      <c r="H13" s="411">
        <f t="shared" si="0"/>
        <v>7774</v>
      </c>
      <c r="I13" s="419">
        <f t="shared" si="1"/>
        <v>778</v>
      </c>
      <c r="J13" s="39">
        <f t="shared" si="2"/>
        <v>233244</v>
      </c>
      <c r="K13" s="39">
        <f t="shared" si="3"/>
        <v>23325</v>
      </c>
      <c r="L13" s="1334"/>
      <c r="M13" s="1335"/>
      <c r="N13" s="398"/>
      <c r="O13" s="405"/>
      <c r="P13" s="422"/>
      <c r="Q13" s="28"/>
      <c r="R13" s="28"/>
      <c r="S13" s="405"/>
      <c r="T13" s="422"/>
      <c r="U13" s="421"/>
      <c r="V13" s="421"/>
    </row>
    <row r="14" spans="1:22" s="416" customFormat="1" ht="24.95" customHeight="1" thickBot="1">
      <c r="A14" s="398"/>
      <c r="B14" s="1353" t="s">
        <v>200</v>
      </c>
      <c r="C14" s="1354"/>
      <c r="D14" s="1354"/>
      <c r="E14" s="1354"/>
      <c r="F14" s="1354"/>
      <c r="G14" s="420">
        <v>813</v>
      </c>
      <c r="H14" s="411">
        <f t="shared" si="0"/>
        <v>8495</v>
      </c>
      <c r="I14" s="419">
        <f t="shared" si="1"/>
        <v>850</v>
      </c>
      <c r="J14" s="39">
        <f t="shared" si="2"/>
        <v>254875</v>
      </c>
      <c r="K14" s="39">
        <f t="shared" si="3"/>
        <v>25488</v>
      </c>
      <c r="L14" s="1334"/>
      <c r="M14" s="1335"/>
      <c r="N14" s="418"/>
      <c r="O14" s="28"/>
      <c r="P14" s="28"/>
      <c r="Q14" s="28"/>
      <c r="R14" s="28"/>
      <c r="S14" s="28"/>
      <c r="T14" s="28"/>
      <c r="U14"/>
      <c r="V14"/>
    </row>
    <row r="15" spans="1:22" s="416" customFormat="1" ht="24.95" customHeight="1">
      <c r="A15" s="398"/>
      <c r="B15" s="1343"/>
      <c r="C15" s="1344"/>
      <c r="D15" s="1344"/>
      <c r="E15" s="1344"/>
      <c r="F15" s="40"/>
      <c r="G15" s="41"/>
      <c r="H15" s="1345" t="s">
        <v>397</v>
      </c>
      <c r="I15" s="1345"/>
      <c r="J15" s="1346" t="s">
        <v>600</v>
      </c>
      <c r="K15" s="1346"/>
      <c r="L15" s="540"/>
      <c r="M15" s="1057"/>
      <c r="N15" s="398"/>
      <c r="O15" s="28"/>
      <c r="P15" s="28"/>
      <c r="Q15" s="28"/>
      <c r="R15" s="28"/>
      <c r="S15" s="28"/>
      <c r="T15" s="28"/>
      <c r="U15"/>
      <c r="V15"/>
    </row>
    <row r="16" spans="1:22" customFormat="1" ht="24.95" customHeight="1">
      <c r="A16" s="398"/>
      <c r="B16" s="1349" t="s">
        <v>609</v>
      </c>
      <c r="C16" s="1350"/>
      <c r="D16" s="1350"/>
      <c r="E16" s="1351"/>
      <c r="F16" s="42" t="s">
        <v>727</v>
      </c>
      <c r="G16" s="44" t="s">
        <v>728</v>
      </c>
      <c r="H16" s="36" t="s">
        <v>603</v>
      </c>
      <c r="I16" s="36" t="s">
        <v>604</v>
      </c>
      <c r="J16" s="36" t="s">
        <v>603</v>
      </c>
      <c r="K16" s="38" t="s">
        <v>604</v>
      </c>
      <c r="L16" s="1017" t="s">
        <v>729</v>
      </c>
      <c r="M16" s="1352"/>
      <c r="N16" s="398"/>
      <c r="O16" s="28"/>
      <c r="P16" s="28"/>
      <c r="Q16" s="28"/>
      <c r="R16" s="28"/>
      <c r="S16" s="28"/>
      <c r="T16" s="28"/>
    </row>
    <row r="17" spans="1:25" s="416" customFormat="1" ht="24.95" customHeight="1">
      <c r="A17" s="398"/>
      <c r="B17" s="1349" t="s">
        <v>993</v>
      </c>
      <c r="C17" s="1350"/>
      <c r="D17" s="1350"/>
      <c r="E17" s="1351"/>
      <c r="F17" s="389" t="s">
        <v>338</v>
      </c>
      <c r="G17" s="411">
        <f>IF(F17="あり",P17,"")</f>
        <v>12</v>
      </c>
      <c r="H17" s="411">
        <f>IF($G17="","",ROUNDDOWN(G17*$H$3,0))</f>
        <v>125</v>
      </c>
      <c r="I17" s="411">
        <f>IF(G17="","",H17-ROUNDDOWN(H17/10*9,0))</f>
        <v>13</v>
      </c>
      <c r="J17" s="411">
        <f>IF(G17="","",ROUNDDOWN($G17*$H$3*J$15,0))</f>
        <v>3762</v>
      </c>
      <c r="K17" s="411">
        <f>IF(G17="","",J17-ROUNDDOWN(J17/10*9,0))</f>
        <v>377</v>
      </c>
      <c r="L17" s="1369"/>
      <c r="M17" s="1370"/>
      <c r="N17" s="398"/>
      <c r="O17" s="405" t="s">
        <v>992</v>
      </c>
      <c r="P17" s="28">
        <v>12</v>
      </c>
      <c r="Q17" s="28"/>
      <c r="R17" s="28"/>
      <c r="S17" s="405"/>
      <c r="T17" s="28"/>
      <c r="U17"/>
      <c r="V17"/>
    </row>
    <row r="18" spans="1:25" s="416" customFormat="1" ht="24.95" customHeight="1">
      <c r="A18" s="398"/>
      <c r="B18" s="1349" t="s">
        <v>991</v>
      </c>
      <c r="C18" s="1350"/>
      <c r="D18" s="1350"/>
      <c r="E18" s="1351"/>
      <c r="F18" s="389" t="s">
        <v>338</v>
      </c>
      <c r="G18" s="411">
        <f>IF(F18="あり",P18,"")</f>
        <v>20</v>
      </c>
      <c r="H18" s="43" t="str">
        <f>IF($G18="","","-")</f>
        <v>-</v>
      </c>
      <c r="I18" s="43" t="str">
        <f>IF($G18="","","-")</f>
        <v>-</v>
      </c>
      <c r="J18" s="411">
        <f>IF(G18="","",ROUNDDOWN($G18*$H$3,0))</f>
        <v>209</v>
      </c>
      <c r="K18" s="411">
        <f>IF(G18="","",J18-ROUNDDOWN(J18/10*9,0))</f>
        <v>21</v>
      </c>
      <c r="L18" s="1369" t="s">
        <v>812</v>
      </c>
      <c r="M18" s="1370"/>
      <c r="N18" s="398"/>
      <c r="O18" s="405" t="s">
        <v>990</v>
      </c>
      <c r="P18" s="28">
        <v>20</v>
      </c>
      <c r="Q18" s="28"/>
      <c r="R18" s="28"/>
      <c r="S18" s="405"/>
      <c r="T18" s="28"/>
      <c r="U18"/>
      <c r="V18"/>
    </row>
    <row r="19" spans="1:25" s="416" customFormat="1" ht="24.95" customHeight="1">
      <c r="A19" s="398"/>
      <c r="B19" s="1349" t="s">
        <v>103</v>
      </c>
      <c r="C19" s="1350"/>
      <c r="D19" s="1350"/>
      <c r="E19" s="1351"/>
      <c r="F19" s="390" t="s">
        <v>501</v>
      </c>
      <c r="G19" s="407">
        <f>IF(F19="（Ⅰ）",P19,IF(F19="（Ⅱ）",Q19,""))</f>
        <v>18</v>
      </c>
      <c r="H19" s="411">
        <f>IF($G19="","",ROUNDDOWN(G19*$H$3,0))</f>
        <v>188</v>
      </c>
      <c r="I19" s="411">
        <f>IF(G19="","",H19-ROUNDDOWN(H19/10*9,0))</f>
        <v>19</v>
      </c>
      <c r="J19" s="411">
        <f>IF(G19="","",ROUNDDOWN($G19*$H$3*J$15,0))</f>
        <v>5643</v>
      </c>
      <c r="K19" s="411">
        <f>IF(G19="","",J19-ROUNDDOWN(J19/10*9,0))</f>
        <v>565</v>
      </c>
      <c r="L19" s="1369"/>
      <c r="M19" s="1370"/>
      <c r="N19" s="398"/>
      <c r="O19" s="405" t="s">
        <v>608</v>
      </c>
      <c r="P19" s="28">
        <v>18</v>
      </c>
      <c r="Q19" s="28">
        <v>9</v>
      </c>
      <c r="R19" s="28"/>
      <c r="S19" s="405"/>
      <c r="T19" s="28"/>
      <c r="U19"/>
      <c r="V19"/>
    </row>
    <row r="20" spans="1:25" s="416" customFormat="1" ht="24.95" customHeight="1">
      <c r="A20" s="398"/>
      <c r="B20" s="1115" t="s">
        <v>1049</v>
      </c>
      <c r="C20" s="569"/>
      <c r="D20" s="569"/>
      <c r="E20" s="1116"/>
      <c r="F20" s="390" t="s">
        <v>501</v>
      </c>
      <c r="G20" s="411">
        <f>IF(F20="（Ⅰ）",P20,IF(F20="（Ⅱ）",Q20,""))</f>
        <v>100</v>
      </c>
      <c r="H20" s="43" t="str">
        <f>IF($G20="","","-")</f>
        <v>-</v>
      </c>
      <c r="I20" s="43" t="str">
        <f>IF($G20="","","-")</f>
        <v>-</v>
      </c>
      <c r="J20" s="411">
        <f>IF(G20="","",ROUNDDOWN($G20*$H$3,0))</f>
        <v>1045</v>
      </c>
      <c r="K20" s="411">
        <f>IF(G20="","",J20-ROUNDDOWN(J20/10*9,0))</f>
        <v>105</v>
      </c>
      <c r="L20" s="1369" t="s">
        <v>812</v>
      </c>
      <c r="M20" s="1370"/>
      <c r="N20" s="398"/>
      <c r="O20" s="405" t="s">
        <v>53</v>
      </c>
      <c r="P20" s="28">
        <v>100</v>
      </c>
      <c r="Q20" s="28">
        <v>40</v>
      </c>
      <c r="R20" s="28"/>
      <c r="S20" s="405"/>
      <c r="T20" s="28"/>
      <c r="U20"/>
      <c r="V20"/>
    </row>
    <row r="21" spans="1:25" customFormat="1" ht="24.95" customHeight="1">
      <c r="A21" s="398"/>
      <c r="B21" s="1355" t="s">
        <v>104</v>
      </c>
      <c r="C21" s="1356"/>
      <c r="D21" s="1356"/>
      <c r="E21" s="1357"/>
      <c r="F21" s="1337" t="s">
        <v>501</v>
      </c>
      <c r="G21" s="411">
        <f>IF(F21="（Ⅰ）",P21,IF(F21="（Ⅱ）",Q21,""))</f>
        <v>72</v>
      </c>
      <c r="H21" s="411">
        <f t="shared" ref="H21:H26" si="4">IF($G21="","",ROUNDDOWN(G21*$H$3,0))</f>
        <v>752</v>
      </c>
      <c r="I21" s="411">
        <f t="shared" ref="I21:I26" si="5">IF(G21="","",H21-ROUNDDOWN(H21/10*9,0))</f>
        <v>76</v>
      </c>
      <c r="J21" s="43" t="str">
        <f t="shared" ref="J21:K24" si="6">IF($G21="","","-")</f>
        <v>-</v>
      </c>
      <c r="K21" s="43" t="str">
        <f t="shared" si="6"/>
        <v>-</v>
      </c>
      <c r="L21" s="1364" t="s">
        <v>852</v>
      </c>
      <c r="M21" s="1365"/>
      <c r="N21" s="398"/>
      <c r="O21" s="405" t="s">
        <v>846</v>
      </c>
      <c r="P21" s="24">
        <v>72</v>
      </c>
      <c r="Q21" s="28">
        <v>572</v>
      </c>
      <c r="R21" s="28">
        <v>6</v>
      </c>
      <c r="S21" s="405"/>
      <c r="T21" s="28"/>
    </row>
    <row r="22" spans="1:25" customFormat="1" ht="24.95" customHeight="1">
      <c r="A22" s="398"/>
      <c r="B22" s="1358"/>
      <c r="C22" s="1359"/>
      <c r="D22" s="1359"/>
      <c r="E22" s="1360"/>
      <c r="F22" s="1337"/>
      <c r="G22" s="411">
        <f>IF(F21="（Ⅰ）",P22,IF(F21="（Ⅱ）",Q22,""))</f>
        <v>144</v>
      </c>
      <c r="H22" s="39">
        <f t="shared" si="4"/>
        <v>1504</v>
      </c>
      <c r="I22" s="39">
        <f t="shared" si="5"/>
        <v>151</v>
      </c>
      <c r="J22" s="43" t="str">
        <f t="shared" si="6"/>
        <v>-</v>
      </c>
      <c r="K22" s="43" t="str">
        <f t="shared" si="6"/>
        <v>-</v>
      </c>
      <c r="L22" s="1364" t="s">
        <v>610</v>
      </c>
      <c r="M22" s="1365"/>
      <c r="N22" s="398"/>
      <c r="O22" s="405" t="s">
        <v>847</v>
      </c>
      <c r="P22" s="24">
        <v>144</v>
      </c>
      <c r="Q22" s="28">
        <v>644</v>
      </c>
      <c r="R22" s="28"/>
      <c r="S22" s="405"/>
      <c r="T22" s="28"/>
    </row>
    <row r="23" spans="1:25" s="416" customFormat="1" ht="24.95" customHeight="1">
      <c r="A23" s="398"/>
      <c r="B23" s="1358"/>
      <c r="C23" s="1359"/>
      <c r="D23" s="1359"/>
      <c r="E23" s="1360"/>
      <c r="F23" s="1337"/>
      <c r="G23" s="411">
        <f>IF(F21="（Ⅰ）",P23,IF(F21="（Ⅱ）",Q23,""))</f>
        <v>680</v>
      </c>
      <c r="H23" s="39">
        <f t="shared" si="4"/>
        <v>7106</v>
      </c>
      <c r="I23" s="39">
        <f t="shared" si="5"/>
        <v>711</v>
      </c>
      <c r="J23" s="43" t="str">
        <f t="shared" si="6"/>
        <v>-</v>
      </c>
      <c r="K23" s="43" t="str">
        <f t="shared" si="6"/>
        <v>-</v>
      </c>
      <c r="L23" s="1367" t="s">
        <v>612</v>
      </c>
      <c r="M23" s="1368"/>
      <c r="N23" s="398"/>
      <c r="O23" s="405" t="s">
        <v>848</v>
      </c>
      <c r="P23" s="24">
        <v>680</v>
      </c>
      <c r="Q23" s="28">
        <v>1180</v>
      </c>
      <c r="R23" s="28"/>
      <c r="S23" s="405"/>
      <c r="T23" s="28"/>
      <c r="U23"/>
      <c r="V23"/>
    </row>
    <row r="24" spans="1:25" s="416" customFormat="1" ht="24.95" customHeight="1">
      <c r="A24" s="398"/>
      <c r="B24" s="1361"/>
      <c r="C24" s="1362"/>
      <c r="D24" s="1362"/>
      <c r="E24" s="1363"/>
      <c r="F24" s="1337"/>
      <c r="G24" s="411">
        <f>IF(F21="（Ⅰ）",P24,IF(F21="（Ⅱ）",Q24,""))</f>
        <v>1280</v>
      </c>
      <c r="H24" s="39">
        <f t="shared" si="4"/>
        <v>13376</v>
      </c>
      <c r="I24" s="39">
        <f t="shared" si="5"/>
        <v>1338</v>
      </c>
      <c r="J24" s="43" t="str">
        <f t="shared" si="6"/>
        <v>-</v>
      </c>
      <c r="K24" s="43" t="str">
        <f t="shared" si="6"/>
        <v>-</v>
      </c>
      <c r="L24" s="1016" t="s">
        <v>614</v>
      </c>
      <c r="M24" s="1366"/>
      <c r="N24" s="398"/>
      <c r="O24" s="405" t="s">
        <v>849</v>
      </c>
      <c r="P24" s="417">
        <v>1280</v>
      </c>
      <c r="Q24" s="28">
        <v>1780</v>
      </c>
      <c r="R24" s="28"/>
      <c r="S24" s="405"/>
      <c r="T24" s="28"/>
      <c r="U24"/>
      <c r="V24"/>
    </row>
    <row r="25" spans="1:25" customFormat="1" ht="24.95" customHeight="1">
      <c r="A25" s="398"/>
      <c r="B25" s="911" t="s">
        <v>105</v>
      </c>
      <c r="C25" s="910"/>
      <c r="D25" s="910"/>
      <c r="E25" s="910"/>
      <c r="F25" s="441" t="s">
        <v>501</v>
      </c>
      <c r="G25" s="411">
        <f>IF(F25="（Ⅰ）",P25,IF(F25="（Ⅱ）",Q25,""))</f>
        <v>3</v>
      </c>
      <c r="H25" s="411">
        <f t="shared" si="4"/>
        <v>31</v>
      </c>
      <c r="I25" s="411">
        <f t="shared" si="5"/>
        <v>4</v>
      </c>
      <c r="J25" s="411">
        <f>IF(G25="","",ROUNDDOWN($G25*$H$3*J$15,0))</f>
        <v>940</v>
      </c>
      <c r="K25" s="411">
        <f>IF(G25="","",J25-ROUNDDOWN(J25/10*9,0))</f>
        <v>94</v>
      </c>
      <c r="L25" s="1017"/>
      <c r="M25" s="1352"/>
      <c r="N25" s="398"/>
      <c r="O25" s="405" t="s">
        <v>611</v>
      </c>
      <c r="P25" s="28">
        <v>3</v>
      </c>
      <c r="Q25" s="28">
        <v>4</v>
      </c>
      <c r="R25" s="28"/>
      <c r="S25" s="405"/>
      <c r="T25" s="28"/>
    </row>
    <row r="26" spans="1:25" customFormat="1" ht="24.95" customHeight="1">
      <c r="A26" s="398"/>
      <c r="B26" s="1371" t="s">
        <v>106</v>
      </c>
      <c r="C26" s="657"/>
      <c r="D26" s="657"/>
      <c r="E26" s="657"/>
      <c r="F26" s="437" t="s">
        <v>501</v>
      </c>
      <c r="G26" s="411">
        <f>IF(F26="（Ⅰ）",P26,IF(F26="（Ⅱ）",Q26,IF(F26="（Ⅲ）",R26,"")))</f>
        <v>22</v>
      </c>
      <c r="H26" s="411">
        <f t="shared" si="4"/>
        <v>229</v>
      </c>
      <c r="I26" s="411">
        <f t="shared" si="5"/>
        <v>23</v>
      </c>
      <c r="J26" s="411">
        <f>IF(G26="","",ROUNDDOWN($G26*$H$3*J$15,0))</f>
        <v>6897</v>
      </c>
      <c r="K26" s="411">
        <f>IF(G26="","",J26-ROUNDDOWN(J26/10*9,0))</f>
        <v>690</v>
      </c>
      <c r="L26" s="1017"/>
      <c r="M26" s="1352"/>
      <c r="N26" s="398"/>
      <c r="O26" s="405" t="s">
        <v>613</v>
      </c>
      <c r="P26" s="28">
        <v>22</v>
      </c>
      <c r="Q26" s="28">
        <v>18</v>
      </c>
      <c r="R26" s="28">
        <v>6</v>
      </c>
      <c r="S26" s="405"/>
      <c r="T26" s="28"/>
    </row>
    <row r="27" spans="1:25" customFormat="1" ht="24.95" customHeight="1">
      <c r="A27" s="398"/>
      <c r="B27" s="410" t="s">
        <v>616</v>
      </c>
      <c r="C27" s="409"/>
      <c r="D27" s="409"/>
      <c r="E27" s="409"/>
      <c r="F27" s="415" t="s">
        <v>989</v>
      </c>
      <c r="G27" s="1372" t="str">
        <f>IF(F27="なし","-",IF(F27="（Ⅰ）",U27,IF(F27="（Ⅱ）",U28,IF(F27="（Ⅲ）",U29,IF(F27="（Ⅳ）",U30,IF(F27="(Ⅴ)(１)～(14)",U31,))))))</f>
        <v>（（介護予防）特定施設入居者生活介護＋加算単位数（特定処遇改善加算を除く））×11.3%～4.6%</v>
      </c>
      <c r="H27" s="1373"/>
      <c r="I27" s="1373"/>
      <c r="J27" s="1373"/>
      <c r="K27" s="1374"/>
      <c r="L27" s="1375"/>
      <c r="M27" s="1376"/>
      <c r="N27" s="398"/>
      <c r="T27" s="405" t="s">
        <v>615</v>
      </c>
      <c r="U27" s="28" t="s">
        <v>988</v>
      </c>
      <c r="V27" s="28"/>
      <c r="W27" s="28"/>
      <c r="X27" s="28"/>
      <c r="Y27" s="28"/>
    </row>
    <row r="28" spans="1:25" customFormat="1" ht="24.95" customHeight="1">
      <c r="A28" s="398"/>
      <c r="B28" s="1349" t="s">
        <v>795</v>
      </c>
      <c r="C28" s="1350"/>
      <c r="D28" s="1350"/>
      <c r="E28" s="1351"/>
      <c r="F28" s="390" t="s">
        <v>501</v>
      </c>
      <c r="G28" s="411">
        <f>IF(F28="（Ⅰ）",P28,IF(F28="（Ⅱ）",Q28,""))</f>
        <v>36</v>
      </c>
      <c r="H28" s="411">
        <f>IF($G28="","",ROUNDDOWN(G28*$H$3,0))</f>
        <v>376</v>
      </c>
      <c r="I28" s="411">
        <f>IF(G28="","",H28-ROUNDDOWN(H28/10*9,0))</f>
        <v>38</v>
      </c>
      <c r="J28" s="411">
        <f>IF(G28="","",ROUNDDOWN($G28*$H$3*J$15,0))</f>
        <v>11286</v>
      </c>
      <c r="K28" s="411">
        <f>IF(G28="","",J28-ROUNDDOWN(J28/10*9,0))</f>
        <v>1129</v>
      </c>
      <c r="L28" s="1017"/>
      <c r="M28" s="1370"/>
      <c r="N28" s="398"/>
      <c r="O28" s="405" t="s">
        <v>806</v>
      </c>
      <c r="P28" s="28">
        <v>36</v>
      </c>
      <c r="Q28" s="28">
        <v>22</v>
      </c>
      <c r="R28" s="28"/>
      <c r="S28" s="28"/>
      <c r="T28" s="28"/>
      <c r="U28" s="28" t="s">
        <v>987</v>
      </c>
      <c r="V28" s="28"/>
      <c r="W28" s="28"/>
      <c r="X28" s="28"/>
      <c r="Y28" s="28"/>
    </row>
    <row r="29" spans="1:25" customFormat="1" ht="24.95" customHeight="1">
      <c r="A29" s="398"/>
      <c r="B29" s="1349" t="s">
        <v>799</v>
      </c>
      <c r="C29" s="1380"/>
      <c r="D29" s="1380"/>
      <c r="E29" s="1381"/>
      <c r="F29" s="441" t="s">
        <v>389</v>
      </c>
      <c r="G29" s="1382" t="str">
        <f>IF(F29="あり",P29,"")</f>
        <v/>
      </c>
      <c r="H29" s="1383"/>
      <c r="I29" s="1383"/>
      <c r="J29" s="1383"/>
      <c r="K29" s="1384"/>
      <c r="L29" s="440"/>
      <c r="M29" s="439"/>
      <c r="N29" s="398"/>
      <c r="O29" s="405" t="s">
        <v>807</v>
      </c>
      <c r="P29" s="28" t="s">
        <v>808</v>
      </c>
      <c r="Q29" s="28"/>
      <c r="R29" s="28"/>
      <c r="S29" s="28"/>
      <c r="T29" s="28"/>
      <c r="U29" s="28" t="s">
        <v>986</v>
      </c>
      <c r="V29" s="28"/>
      <c r="W29" s="28"/>
      <c r="X29" s="28"/>
      <c r="Y29" s="28"/>
    </row>
    <row r="30" spans="1:25" customFormat="1" ht="24.95" customHeight="1">
      <c r="A30" s="398"/>
      <c r="B30" s="414" t="s">
        <v>797</v>
      </c>
      <c r="C30" s="413"/>
      <c r="D30" s="413"/>
      <c r="E30" s="413"/>
      <c r="F30" s="412" t="s">
        <v>985</v>
      </c>
      <c r="G30" s="411">
        <f>IF(F30="個別機能訓練なし",P30,IF(F30="個別機能訓練あり",Q30,""))</f>
        <v>100</v>
      </c>
      <c r="H30" s="43" t="str">
        <f>IF($G30="","","-")</f>
        <v>-</v>
      </c>
      <c r="I30" s="43" t="str">
        <f>IF($G30="","","-")</f>
        <v>-</v>
      </c>
      <c r="J30" s="411">
        <f>IF(G30="","",ROUNDDOWN($G30*$H$3,0))</f>
        <v>1045</v>
      </c>
      <c r="K30" s="411">
        <f>IF(G30="","",J30-ROUNDDOWN(J30/10*9,0))</f>
        <v>105</v>
      </c>
      <c r="L30" s="1375" t="s">
        <v>812</v>
      </c>
      <c r="M30" s="1376"/>
      <c r="N30" s="398"/>
      <c r="O30" s="405" t="s">
        <v>809</v>
      </c>
      <c r="P30" s="28">
        <v>100</v>
      </c>
      <c r="Q30" s="28">
        <v>200</v>
      </c>
      <c r="R30" s="28"/>
      <c r="S30" s="28"/>
      <c r="T30" s="28"/>
      <c r="U30" s="28" t="s">
        <v>984</v>
      </c>
      <c r="V30" s="28"/>
      <c r="W30" s="28"/>
      <c r="X30" s="28"/>
      <c r="Y30" s="28"/>
    </row>
    <row r="31" spans="1:25" customFormat="1" ht="24.95" customHeight="1">
      <c r="A31" s="398"/>
      <c r="B31" s="1377" t="s">
        <v>800</v>
      </c>
      <c r="C31" s="1378"/>
      <c r="D31" s="1378"/>
      <c r="E31" s="1379"/>
      <c r="F31" s="441" t="s">
        <v>338</v>
      </c>
      <c r="G31" s="411">
        <f>IF(F31="あり",P31,"")</f>
        <v>120</v>
      </c>
      <c r="H31" s="411">
        <f>IF($G31="","",ROUNDDOWN(G31*$H$3,0))</f>
        <v>1254</v>
      </c>
      <c r="I31" s="411">
        <f>IF(G31="","",H31-ROUNDDOWN(H31/10*9,0))</f>
        <v>126</v>
      </c>
      <c r="J31" s="411">
        <f>IF(G31="","",ROUNDDOWN($G31*$H$3*J$15,0))</f>
        <v>37620</v>
      </c>
      <c r="K31" s="411">
        <f>IF(G31="","",J31-ROUNDDOWN(J31/10*9,0))</f>
        <v>3762</v>
      </c>
      <c r="L31" s="1017"/>
      <c r="M31" s="1370"/>
      <c r="N31" s="398"/>
      <c r="O31" s="405" t="s">
        <v>983</v>
      </c>
      <c r="P31" s="28">
        <v>120</v>
      </c>
      <c r="Q31" s="28"/>
      <c r="R31" s="28"/>
      <c r="S31" s="28"/>
      <c r="T31" s="28"/>
      <c r="U31" s="28" t="s">
        <v>982</v>
      </c>
      <c r="V31" s="28"/>
      <c r="W31" s="28"/>
      <c r="X31" s="28"/>
      <c r="Y31" s="28"/>
    </row>
    <row r="32" spans="1:25" customFormat="1" ht="24.95" customHeight="1">
      <c r="A32" s="398"/>
      <c r="B32" s="1391" t="s">
        <v>833</v>
      </c>
      <c r="C32" s="1392"/>
      <c r="D32" s="1392"/>
      <c r="E32" s="1393"/>
      <c r="F32" s="441" t="s">
        <v>338</v>
      </c>
      <c r="G32" s="411">
        <f>IF(F32="あり",P32,"")</f>
        <v>20</v>
      </c>
      <c r="H32" s="43" t="str">
        <f>IF($G32="","","-")</f>
        <v>-</v>
      </c>
      <c r="I32" s="43" t="str">
        <f>IF($G32="","","-")</f>
        <v>-</v>
      </c>
      <c r="J32" s="39">
        <f>IF(G32="","",ROUNDDOWN($G32*$H$3,0))</f>
        <v>209</v>
      </c>
      <c r="K32" s="39">
        <f>IF(G32="","",J32-ROUNDDOWN(J32/10*9,0))</f>
        <v>21</v>
      </c>
      <c r="L32" s="1394" t="s">
        <v>980</v>
      </c>
      <c r="M32" s="1395"/>
      <c r="N32" s="398"/>
      <c r="O32" s="405" t="s">
        <v>810</v>
      </c>
      <c r="P32" s="28">
        <v>20</v>
      </c>
      <c r="Q32" s="28"/>
      <c r="R32" s="28"/>
      <c r="S32" s="28"/>
      <c r="T32" s="28"/>
      <c r="U32" s="28"/>
    </row>
    <row r="33" spans="1:23" customFormat="1" ht="24.95" customHeight="1">
      <c r="A33" s="398"/>
      <c r="B33" s="410" t="s">
        <v>798</v>
      </c>
      <c r="C33" s="409"/>
      <c r="D33" s="409"/>
      <c r="E33" s="409"/>
      <c r="F33" s="390" t="s">
        <v>338</v>
      </c>
      <c r="G33" s="406">
        <f>IF(F33="あり",P33,"")</f>
        <v>30</v>
      </c>
      <c r="H33" s="406">
        <f>IF($G33="","",ROUNDDOWN(G33*$H$3,0))</f>
        <v>313</v>
      </c>
      <c r="I33" s="406">
        <f>IF(G33="","",H33-ROUNDDOWN(H33/10*9,0))</f>
        <v>32</v>
      </c>
      <c r="J33" s="406">
        <f>IF(G33="","",ROUNDDOWN($G33*$H$3*J$15,0))</f>
        <v>9405</v>
      </c>
      <c r="K33" s="406">
        <f>IF(G33="","",J33-ROUNDDOWN(J33/10*9,0))</f>
        <v>941</v>
      </c>
      <c r="L33" s="1375" t="s">
        <v>813</v>
      </c>
      <c r="M33" s="1396"/>
      <c r="N33" s="398"/>
      <c r="O33" s="405" t="s">
        <v>811</v>
      </c>
      <c r="P33" s="28">
        <v>30</v>
      </c>
      <c r="Q33" s="28"/>
      <c r="R33" s="28"/>
      <c r="T33" s="28"/>
      <c r="U33" s="28"/>
    </row>
    <row r="34" spans="1:23" customFormat="1" ht="24.95" customHeight="1">
      <c r="A34" s="398"/>
      <c r="B34" s="1349" t="s">
        <v>981</v>
      </c>
      <c r="C34" s="1350"/>
      <c r="D34" s="1350"/>
      <c r="E34" s="1351"/>
      <c r="F34" s="390" t="s">
        <v>338</v>
      </c>
      <c r="G34" s="411">
        <f>IF(F34="あり",P34,"")</f>
        <v>250</v>
      </c>
      <c r="H34" s="411">
        <f>IF($G34="","",ROUNDDOWN(G34*$H$3,0))</f>
        <v>2612</v>
      </c>
      <c r="I34" s="411">
        <f>IF(G34="","",H34-ROUNDDOWN(H34/10*9,0))</f>
        <v>262</v>
      </c>
      <c r="J34" s="43" t="str">
        <f>IF($G34="","","-")</f>
        <v>-</v>
      </c>
      <c r="K34" s="43" t="str">
        <f>IF($G34="","","-")</f>
        <v>-</v>
      </c>
      <c r="L34" s="449" t="s">
        <v>980</v>
      </c>
      <c r="M34" s="408"/>
      <c r="N34" s="398"/>
      <c r="O34" s="405" t="s">
        <v>979</v>
      </c>
      <c r="P34" s="28">
        <v>250</v>
      </c>
      <c r="Q34" s="28"/>
      <c r="R34" s="28"/>
      <c r="T34" s="28"/>
      <c r="U34" s="28"/>
    </row>
    <row r="35" spans="1:23" customFormat="1" ht="24.95" customHeight="1">
      <c r="A35" s="398"/>
      <c r="B35" s="1397" t="s">
        <v>834</v>
      </c>
      <c r="C35" s="1398"/>
      <c r="D35" s="1398"/>
      <c r="E35" s="1399"/>
      <c r="F35" s="390" t="s">
        <v>501</v>
      </c>
      <c r="G35" s="411">
        <f>IF(F35="（Ⅰ）",P35,IF(F35="（Ⅱ）",Q35,""))</f>
        <v>30</v>
      </c>
      <c r="H35" s="43" t="str">
        <f>IF($G35="","","-")</f>
        <v>-</v>
      </c>
      <c r="I35" s="43" t="str">
        <f>IF($G35="","","-")</f>
        <v>-</v>
      </c>
      <c r="J35" s="39">
        <f>IF(G35="","",ROUNDDOWN($G35*$H$3,0))</f>
        <v>313</v>
      </c>
      <c r="K35" s="39">
        <f>IF(G35="","",J35-ROUNDDOWN(J35/10*9,0))</f>
        <v>32</v>
      </c>
      <c r="L35" s="1369" t="s">
        <v>812</v>
      </c>
      <c r="M35" s="1370"/>
      <c r="N35" s="398"/>
      <c r="O35" s="405" t="s">
        <v>845</v>
      </c>
      <c r="P35" s="28">
        <v>30</v>
      </c>
      <c r="Q35" s="28">
        <v>60</v>
      </c>
      <c r="R35" s="28"/>
      <c r="T35" s="28"/>
      <c r="U35" s="28"/>
    </row>
    <row r="36" spans="1:23" customFormat="1" ht="24.75" customHeight="1">
      <c r="A36" s="398"/>
      <c r="B36" s="1355" t="s">
        <v>835</v>
      </c>
      <c r="C36" s="1356"/>
      <c r="D36" s="1356"/>
      <c r="E36" s="1357"/>
      <c r="F36" s="390" t="s">
        <v>338</v>
      </c>
      <c r="G36" s="406">
        <f>IF(F36="あり",P36,"")</f>
        <v>40</v>
      </c>
      <c r="H36" s="406">
        <f>IF($G36="","",ROUNDDOWN(G36*$H$3,0))</f>
        <v>418</v>
      </c>
      <c r="I36" s="406">
        <f>IF(G36="","",H36-ROUNDDOWN(H36/10*9,0))</f>
        <v>42</v>
      </c>
      <c r="J36" s="406">
        <f>IF(G36="","",ROUNDDOWN($G36*$H$3*J$15,0))</f>
        <v>12540</v>
      </c>
      <c r="K36" s="406">
        <f>IF(G36="","",J36-ROUNDDOWN(J36/10*9,0))</f>
        <v>1254</v>
      </c>
      <c r="L36" s="1369" t="s">
        <v>812</v>
      </c>
      <c r="M36" s="1370"/>
      <c r="N36" s="398"/>
      <c r="O36" s="405" t="s">
        <v>844</v>
      </c>
      <c r="P36" s="28">
        <v>40</v>
      </c>
      <c r="Q36" s="28"/>
      <c r="R36" s="28"/>
      <c r="T36" s="28"/>
      <c r="U36" s="28"/>
    </row>
    <row r="37" spans="1:23" customFormat="1" ht="24.75" customHeight="1">
      <c r="A37" s="398"/>
      <c r="B37" s="1385" t="s">
        <v>978</v>
      </c>
      <c r="C37" s="1386"/>
      <c r="D37" s="1386"/>
      <c r="E37" s="1387"/>
      <c r="F37" s="441" t="s">
        <v>338</v>
      </c>
      <c r="G37" s="411">
        <f>IF(F37="あり",P37,"")</f>
        <v>10</v>
      </c>
      <c r="H37" s="43" t="str">
        <f>IF($G37="","","-")</f>
        <v>-</v>
      </c>
      <c r="I37" s="43" t="str">
        <f>IF($G37="","","-")</f>
        <v>-</v>
      </c>
      <c r="J37" s="411">
        <f>IF(G37="","",ROUNDDOWN($G37*$H$3,0))</f>
        <v>104</v>
      </c>
      <c r="K37" s="411">
        <f>IF(G37="","",J37-ROUNDDOWN(J37/10*9,0))</f>
        <v>11</v>
      </c>
      <c r="L37" s="1388" t="s">
        <v>850</v>
      </c>
      <c r="M37" s="1389"/>
      <c r="N37" s="398"/>
      <c r="O37" s="405" t="s">
        <v>977</v>
      </c>
      <c r="P37" s="28">
        <v>10</v>
      </c>
      <c r="Q37" s="28"/>
      <c r="R37" s="28"/>
      <c r="U37" s="28"/>
    </row>
    <row r="38" spans="1:23" customFormat="1" ht="24.75" customHeight="1">
      <c r="A38" s="398"/>
      <c r="B38" s="1385" t="s">
        <v>976</v>
      </c>
      <c r="C38" s="1386"/>
      <c r="D38" s="1386"/>
      <c r="E38" s="1387"/>
      <c r="F38" s="441" t="s">
        <v>338</v>
      </c>
      <c r="G38" s="411">
        <f>IF(F38="あり",P38,"")</f>
        <v>5</v>
      </c>
      <c r="H38" s="43" t="str">
        <f>IF($G38="","","-")</f>
        <v>-</v>
      </c>
      <c r="I38" s="43" t="str">
        <f>IF($G38="","","-")</f>
        <v>-</v>
      </c>
      <c r="J38" s="411">
        <f>IF(G38="","",ROUNDDOWN($G38*$H$3,0))</f>
        <v>52</v>
      </c>
      <c r="K38" s="411">
        <f>IF(G38="","",J38-ROUNDDOWN(J38/10*9,0))</f>
        <v>6</v>
      </c>
      <c r="L38" s="1388" t="s">
        <v>850</v>
      </c>
      <c r="M38" s="1389"/>
      <c r="N38" s="398"/>
      <c r="O38" s="405" t="s">
        <v>975</v>
      </c>
      <c r="P38" s="28">
        <v>5</v>
      </c>
      <c r="Q38" s="28"/>
      <c r="R38" s="28"/>
      <c r="U38" s="28"/>
    </row>
    <row r="39" spans="1:23" customFormat="1" ht="24.6" customHeight="1">
      <c r="A39" s="398"/>
      <c r="B39" s="749" t="s">
        <v>918</v>
      </c>
      <c r="C39" s="750"/>
      <c r="D39" s="750"/>
      <c r="E39" s="751"/>
      <c r="F39" s="390" t="s">
        <v>338</v>
      </c>
      <c r="G39" s="406">
        <f>IF(F39="あり",P39,"")</f>
        <v>240</v>
      </c>
      <c r="H39" s="411">
        <f>IF($G39="","",ROUNDDOWN(G39*$H$3,0))</f>
        <v>2508</v>
      </c>
      <c r="I39" s="411">
        <f>IF(G39="","",H39-ROUNDDOWN(H39/10*9,0))</f>
        <v>251</v>
      </c>
      <c r="J39" s="43" t="str">
        <f>IF($G39="","","-")</f>
        <v>-</v>
      </c>
      <c r="K39" s="43" t="str">
        <f>IF($G39="","","-")</f>
        <v>-</v>
      </c>
      <c r="L39" s="1400" t="s">
        <v>974</v>
      </c>
      <c r="M39" s="1401"/>
      <c r="N39" s="398"/>
      <c r="O39" s="405" t="s">
        <v>973</v>
      </c>
      <c r="P39" s="28">
        <v>240</v>
      </c>
      <c r="Q39" s="28"/>
      <c r="R39" s="28"/>
      <c r="U39" s="28"/>
    </row>
    <row r="40" spans="1:23" customFormat="1" ht="24.6" customHeight="1" thickBot="1">
      <c r="A40" s="398"/>
      <c r="B40" s="714" t="s">
        <v>972</v>
      </c>
      <c r="C40" s="715"/>
      <c r="D40" s="715"/>
      <c r="E40" s="716"/>
      <c r="F40" s="442" t="s">
        <v>501</v>
      </c>
      <c r="G40" s="450">
        <f>IF(F40="（Ⅰ）",P40,IF(F40="（Ⅱ）",Q40,""))</f>
        <v>100</v>
      </c>
      <c r="H40" s="451" t="str">
        <f>IF($G40="","","-")</f>
        <v>-</v>
      </c>
      <c r="I40" s="451" t="str">
        <f>IF($G40="","","-")</f>
        <v>-</v>
      </c>
      <c r="J40" s="450">
        <f>IF(G40="","",ROUNDDOWN($G40*$H$3,0))</f>
        <v>1045</v>
      </c>
      <c r="K40" s="450">
        <f>IF(G40="","",J40-ROUNDDOWN(J40/10*9,0))</f>
        <v>105</v>
      </c>
      <c r="L40" s="1402" t="s">
        <v>812</v>
      </c>
      <c r="M40" s="1403"/>
      <c r="N40" s="398"/>
      <c r="O40" s="405" t="s">
        <v>971</v>
      </c>
      <c r="P40" s="28">
        <v>100</v>
      </c>
      <c r="Q40" s="28">
        <v>10</v>
      </c>
      <c r="R40" s="28"/>
      <c r="U40" s="28"/>
    </row>
    <row r="41" spans="1:23" ht="24.6" customHeight="1">
      <c r="O41" s="405"/>
      <c r="P41" s="28"/>
      <c r="Q41" s="28"/>
      <c r="U41" s="11"/>
      <c r="V41" s="11"/>
      <c r="W41" s="11"/>
    </row>
    <row r="42" spans="1:23" customFormat="1">
      <c r="A42" s="398"/>
      <c r="B42" s="1390" t="s">
        <v>633</v>
      </c>
      <c r="C42" s="1390"/>
      <c r="D42" s="1390"/>
      <c r="E42" s="1390"/>
      <c r="F42" s="1390"/>
      <c r="G42" s="1390"/>
      <c r="H42" s="1390"/>
      <c r="I42" s="1390"/>
      <c r="J42" s="1390"/>
      <c r="K42" s="1390"/>
      <c r="L42" s="1390"/>
      <c r="M42" s="1390"/>
      <c r="N42" s="404"/>
      <c r="O42" s="23"/>
      <c r="P42" s="24"/>
      <c r="Q42" s="24"/>
      <c r="R42" s="28"/>
    </row>
    <row r="43" spans="1:23" customFormat="1" ht="159" customHeight="1">
      <c r="A43" s="398"/>
      <c r="B43" s="403"/>
      <c r="C43" s="1330" t="s">
        <v>801</v>
      </c>
      <c r="D43" s="1330"/>
      <c r="E43" s="1330"/>
      <c r="F43" s="1330"/>
      <c r="G43" s="1330"/>
      <c r="H43" s="1330"/>
      <c r="I43" s="1330"/>
      <c r="J43" s="1330"/>
      <c r="K43" s="1330"/>
      <c r="L43" s="1330"/>
      <c r="M43" s="1330"/>
      <c r="N43" s="1330"/>
    </row>
    <row r="44" spans="1:23" customFormat="1" ht="21" customHeight="1">
      <c r="A44" s="398"/>
      <c r="B44" s="1331" t="s">
        <v>617</v>
      </c>
      <c r="C44" s="1331"/>
      <c r="D44" s="1331"/>
      <c r="E44" s="1331"/>
      <c r="F44" s="401"/>
      <c r="G44" s="399"/>
      <c r="H44" s="399"/>
      <c r="I44" s="399"/>
      <c r="J44" s="399"/>
      <c r="K44" s="399"/>
      <c r="L44" s="399"/>
      <c r="M44" s="399"/>
      <c r="N44" s="400"/>
      <c r="P44" s="402" t="s">
        <v>970</v>
      </c>
    </row>
    <row r="45" spans="1:23" customFormat="1" ht="21" customHeight="1">
      <c r="A45" s="398"/>
      <c r="B45" s="403" t="s">
        <v>858</v>
      </c>
      <c r="C45" s="403"/>
      <c r="D45" s="403"/>
      <c r="E45" s="403"/>
      <c r="F45" s="403"/>
      <c r="G45" s="403"/>
      <c r="H45" s="403"/>
      <c r="I45" s="403"/>
      <c r="J45" s="403"/>
      <c r="K45" s="403"/>
      <c r="L45" s="403"/>
      <c r="M45" s="403"/>
      <c r="N45" s="452"/>
      <c r="O45" s="28"/>
      <c r="P45" s="28"/>
    </row>
    <row r="46" spans="1:23" customFormat="1" ht="75" customHeight="1">
      <c r="A46" s="398"/>
      <c r="B46" s="403"/>
      <c r="C46" s="1330" t="s">
        <v>802</v>
      </c>
      <c r="D46" s="1330"/>
      <c r="E46" s="1330"/>
      <c r="F46" s="1330"/>
      <c r="G46" s="1330"/>
      <c r="H46" s="1330"/>
      <c r="I46" s="1330"/>
      <c r="J46" s="1330"/>
      <c r="K46" s="1330"/>
      <c r="L46" s="1330"/>
      <c r="M46" s="1330"/>
      <c r="N46" s="1330"/>
      <c r="O46" s="28"/>
      <c r="P46" s="28"/>
    </row>
    <row r="47" spans="1:23" customFormat="1" ht="21" customHeight="1">
      <c r="A47" s="398"/>
      <c r="B47" s="403" t="s">
        <v>859</v>
      </c>
      <c r="C47" s="403"/>
      <c r="D47" s="403"/>
      <c r="E47" s="403"/>
      <c r="F47" s="403"/>
      <c r="G47" s="403"/>
      <c r="H47" s="403"/>
      <c r="I47" s="403"/>
      <c r="J47" s="403"/>
      <c r="K47" s="403"/>
      <c r="L47" s="403"/>
      <c r="M47" s="403"/>
      <c r="N47" s="452"/>
      <c r="O47" s="28"/>
      <c r="P47" s="28"/>
    </row>
    <row r="48" spans="1:23" customFormat="1" ht="41.25" customHeight="1">
      <c r="A48" s="398"/>
      <c r="B48" s="403"/>
      <c r="C48" s="1330" t="s">
        <v>860</v>
      </c>
      <c r="D48" s="1330"/>
      <c r="E48" s="1330"/>
      <c r="F48" s="1330"/>
      <c r="G48" s="1330"/>
      <c r="H48" s="1330"/>
      <c r="I48" s="1330"/>
      <c r="J48" s="1330"/>
      <c r="K48" s="1330"/>
      <c r="L48" s="1330"/>
      <c r="M48" s="1330"/>
      <c r="N48" s="1330"/>
      <c r="O48" s="28"/>
      <c r="P48" s="28"/>
    </row>
    <row r="49" spans="1:16" customFormat="1" ht="21" customHeight="1">
      <c r="A49" s="398"/>
      <c r="B49" s="403" t="s">
        <v>969</v>
      </c>
      <c r="C49" s="444"/>
      <c r="D49" s="444"/>
      <c r="E49" s="444"/>
      <c r="F49" s="444"/>
      <c r="G49" s="444"/>
      <c r="H49" s="444"/>
      <c r="I49" s="444"/>
      <c r="J49" s="444"/>
      <c r="K49" s="444"/>
      <c r="L49" s="444"/>
      <c r="M49" s="444"/>
      <c r="N49" s="452"/>
      <c r="O49" s="28"/>
      <c r="P49" s="28"/>
    </row>
    <row r="50" spans="1:16" customFormat="1" ht="73.5" customHeight="1">
      <c r="A50" s="398"/>
      <c r="B50" s="403"/>
      <c r="C50" s="1330" t="s">
        <v>968</v>
      </c>
      <c r="D50" s="1330"/>
      <c r="E50" s="1330"/>
      <c r="F50" s="1330"/>
      <c r="G50" s="1330"/>
      <c r="H50" s="1330"/>
      <c r="I50" s="1330"/>
      <c r="J50" s="1330"/>
      <c r="K50" s="1330"/>
      <c r="L50" s="1330"/>
      <c r="M50" s="1330"/>
      <c r="N50" s="1330"/>
      <c r="O50" s="28"/>
      <c r="P50" s="28"/>
    </row>
    <row r="51" spans="1:16" customFormat="1" ht="23.25" customHeight="1">
      <c r="A51" s="398"/>
      <c r="B51" s="403" t="s">
        <v>967</v>
      </c>
      <c r="C51" s="444"/>
      <c r="D51" s="444"/>
      <c r="E51" s="444"/>
      <c r="F51" s="444"/>
      <c r="G51" s="444"/>
      <c r="H51" s="444"/>
      <c r="I51" s="444"/>
      <c r="J51" s="444"/>
      <c r="K51" s="444"/>
      <c r="L51" s="444"/>
      <c r="M51" s="444"/>
      <c r="N51" s="444"/>
      <c r="O51" s="28"/>
      <c r="P51" s="28"/>
    </row>
    <row r="52" spans="1:16" customFormat="1" ht="86.25" customHeight="1">
      <c r="A52" s="398"/>
      <c r="B52" s="403"/>
      <c r="C52" s="1330" t="s">
        <v>966</v>
      </c>
      <c r="D52" s="1330"/>
      <c r="E52" s="1330"/>
      <c r="F52" s="1330"/>
      <c r="G52" s="1330"/>
      <c r="H52" s="1330"/>
      <c r="I52" s="1330"/>
      <c r="J52" s="1330"/>
      <c r="K52" s="1330"/>
      <c r="L52" s="1330"/>
      <c r="M52" s="1330"/>
      <c r="N52" s="1330"/>
      <c r="O52" s="28"/>
      <c r="P52" s="28"/>
    </row>
    <row r="53" spans="1:16" customFormat="1" ht="21" customHeight="1">
      <c r="A53" s="398"/>
      <c r="B53" s="403" t="s">
        <v>965</v>
      </c>
      <c r="C53" s="444"/>
      <c r="D53" s="444"/>
      <c r="E53" s="444"/>
      <c r="F53" s="444"/>
      <c r="G53" s="444"/>
      <c r="H53" s="444"/>
      <c r="I53" s="444"/>
      <c r="J53" s="444"/>
      <c r="K53" s="444"/>
      <c r="L53" s="444"/>
      <c r="M53" s="444"/>
      <c r="N53" s="452"/>
      <c r="O53" s="28"/>
      <c r="P53" s="28"/>
    </row>
    <row r="54" spans="1:16" customFormat="1" ht="62.25" customHeight="1">
      <c r="A54" s="398"/>
      <c r="B54" s="403"/>
      <c r="C54" s="1330" t="s">
        <v>964</v>
      </c>
      <c r="D54" s="1330"/>
      <c r="E54" s="1330"/>
      <c r="F54" s="1330"/>
      <c r="G54" s="1330"/>
      <c r="H54" s="1330"/>
      <c r="I54" s="1330"/>
      <c r="J54" s="1330"/>
      <c r="K54" s="1330"/>
      <c r="L54" s="1330"/>
      <c r="M54" s="1330"/>
      <c r="N54" s="1330"/>
      <c r="O54" s="28"/>
      <c r="P54" s="28"/>
    </row>
    <row r="55" spans="1:16" customFormat="1" ht="21" customHeight="1">
      <c r="A55" s="398"/>
      <c r="B55" s="403" t="s">
        <v>866</v>
      </c>
      <c r="C55" s="444"/>
      <c r="D55" s="444"/>
      <c r="E55" s="444"/>
      <c r="F55" s="444"/>
      <c r="G55" s="444"/>
      <c r="H55" s="444"/>
      <c r="I55" s="444"/>
      <c r="J55" s="444"/>
      <c r="K55" s="444"/>
      <c r="L55" s="444"/>
      <c r="M55" s="444"/>
      <c r="N55" s="452"/>
      <c r="O55" s="28"/>
      <c r="P55" s="28"/>
    </row>
    <row r="56" spans="1:16" customFormat="1" ht="86.25" customHeight="1">
      <c r="A56" s="398"/>
      <c r="B56" s="403"/>
      <c r="C56" s="1330" t="s">
        <v>867</v>
      </c>
      <c r="D56" s="1330"/>
      <c r="E56" s="1330"/>
      <c r="F56" s="1330"/>
      <c r="G56" s="1330"/>
      <c r="H56" s="1330"/>
      <c r="I56" s="1330"/>
      <c r="J56" s="1330"/>
      <c r="K56" s="1330"/>
      <c r="L56" s="1330"/>
      <c r="M56" s="1330"/>
      <c r="N56" s="1330"/>
      <c r="O56" s="28"/>
      <c r="P56" s="28"/>
    </row>
    <row r="57" spans="1:16" customFormat="1" ht="18.75" customHeight="1">
      <c r="A57" s="398"/>
      <c r="B57" s="403" t="s">
        <v>868</v>
      </c>
      <c r="C57" s="444"/>
      <c r="D57" s="444"/>
      <c r="E57" s="444"/>
      <c r="F57" s="444"/>
      <c r="G57" s="444"/>
      <c r="H57" s="444"/>
      <c r="I57" s="444"/>
      <c r="J57" s="444"/>
      <c r="K57" s="444"/>
      <c r="L57" s="444"/>
      <c r="M57" s="444"/>
      <c r="N57" s="444"/>
      <c r="O57" s="28"/>
      <c r="P57" s="28"/>
    </row>
    <row r="58" spans="1:16" customFormat="1" ht="36" customHeight="1">
      <c r="A58" s="398"/>
      <c r="B58" s="403"/>
      <c r="C58" s="1330" t="s">
        <v>869</v>
      </c>
      <c r="D58" s="1330"/>
      <c r="E58" s="1330"/>
      <c r="F58" s="1330"/>
      <c r="G58" s="1330"/>
      <c r="H58" s="1330"/>
      <c r="I58" s="1330"/>
      <c r="J58" s="1330"/>
      <c r="K58" s="1330"/>
      <c r="L58" s="1330"/>
      <c r="M58" s="1330"/>
      <c r="N58" s="1330"/>
      <c r="O58" s="28"/>
      <c r="P58" s="28"/>
    </row>
    <row r="59" spans="1:16" customFormat="1" ht="21" customHeight="1">
      <c r="A59" s="398"/>
      <c r="B59" s="403" t="s">
        <v>870</v>
      </c>
      <c r="C59" s="444"/>
      <c r="D59" s="444"/>
      <c r="E59" s="444"/>
      <c r="F59" s="444"/>
      <c r="G59" s="444"/>
      <c r="H59" s="444"/>
      <c r="I59" s="444"/>
      <c r="J59" s="444"/>
      <c r="K59" s="444"/>
      <c r="L59" s="444"/>
      <c r="M59" s="444"/>
      <c r="N59" s="452"/>
      <c r="O59" s="28"/>
      <c r="P59" s="28"/>
    </row>
    <row r="60" spans="1:16" customFormat="1" ht="84.6" customHeight="1">
      <c r="A60" s="398"/>
      <c r="B60" s="403"/>
      <c r="C60" s="1330" t="s">
        <v>805</v>
      </c>
      <c r="D60" s="1330"/>
      <c r="E60" s="1330"/>
      <c r="F60" s="1330"/>
      <c r="G60" s="1330"/>
      <c r="H60" s="1330"/>
      <c r="I60" s="1330"/>
      <c r="J60" s="1330"/>
      <c r="K60" s="1330"/>
      <c r="L60" s="1330"/>
      <c r="M60" s="1330"/>
      <c r="N60" s="1330"/>
      <c r="O60" s="28"/>
      <c r="P60" s="28"/>
    </row>
    <row r="61" spans="1:16" customFormat="1" ht="21" customHeight="1">
      <c r="A61" s="398"/>
      <c r="B61" s="403" t="s">
        <v>871</v>
      </c>
      <c r="C61" s="444"/>
      <c r="D61" s="444"/>
      <c r="E61" s="444"/>
      <c r="F61" s="444"/>
      <c r="G61" s="444"/>
      <c r="H61" s="444"/>
      <c r="I61" s="444"/>
      <c r="J61" s="444"/>
      <c r="K61" s="444"/>
      <c r="L61" s="444"/>
      <c r="M61" s="444"/>
      <c r="N61" s="452"/>
      <c r="O61" s="28"/>
      <c r="P61" s="28"/>
    </row>
    <row r="62" spans="1:16" customFormat="1" ht="56.45" customHeight="1">
      <c r="A62" s="398"/>
      <c r="B62" s="403"/>
      <c r="C62" s="1330" t="s">
        <v>717</v>
      </c>
      <c r="D62" s="1330"/>
      <c r="E62" s="1330"/>
      <c r="F62" s="1330"/>
      <c r="G62" s="1330"/>
      <c r="H62" s="1330"/>
      <c r="I62" s="1330"/>
      <c r="J62" s="1330"/>
      <c r="K62" s="1330"/>
      <c r="L62" s="1330"/>
      <c r="M62" s="1330"/>
      <c r="N62" s="1330"/>
      <c r="O62" s="28"/>
      <c r="P62" s="28"/>
    </row>
    <row r="63" spans="1:16" customFormat="1" ht="21" customHeight="1">
      <c r="A63" s="398"/>
      <c r="B63" s="403" t="s">
        <v>872</v>
      </c>
      <c r="C63" s="453"/>
      <c r="D63" s="453"/>
      <c r="E63" s="453"/>
      <c r="F63" s="453"/>
      <c r="G63" s="453"/>
      <c r="H63" s="453"/>
      <c r="I63" s="453"/>
      <c r="J63" s="453"/>
      <c r="K63" s="453"/>
      <c r="L63" s="453"/>
      <c r="M63" s="453"/>
      <c r="N63" s="453"/>
      <c r="O63" s="28"/>
      <c r="P63" s="28"/>
    </row>
    <row r="64" spans="1:16" customFormat="1" ht="52.15" customHeight="1">
      <c r="A64" s="398"/>
      <c r="B64" s="403"/>
      <c r="C64" s="1330" t="s">
        <v>873</v>
      </c>
      <c r="D64" s="1330"/>
      <c r="E64" s="1330"/>
      <c r="F64" s="1330"/>
      <c r="G64" s="1330"/>
      <c r="H64" s="1330"/>
      <c r="I64" s="1330"/>
      <c r="J64" s="1330"/>
      <c r="K64" s="1330"/>
      <c r="L64" s="1330"/>
      <c r="M64" s="1330"/>
      <c r="N64" s="452"/>
      <c r="O64" s="28"/>
      <c r="P64" s="28"/>
    </row>
    <row r="65" spans="1:16" customFormat="1" ht="21" customHeight="1">
      <c r="A65" s="398"/>
      <c r="B65" s="403" t="s">
        <v>618</v>
      </c>
      <c r="C65" s="444"/>
      <c r="D65" s="444"/>
      <c r="E65" s="444"/>
      <c r="F65" s="444"/>
      <c r="G65" s="444"/>
      <c r="H65" s="444"/>
      <c r="I65" s="444"/>
      <c r="J65" s="444"/>
      <c r="K65" s="444"/>
      <c r="L65" s="444"/>
      <c r="M65" s="444"/>
      <c r="N65" s="452"/>
      <c r="O65" s="28"/>
      <c r="P65" s="28"/>
    </row>
    <row r="66" spans="1:16" customFormat="1" ht="16.149999999999999" customHeight="1">
      <c r="A66" s="398"/>
      <c r="B66" s="403"/>
      <c r="C66" s="1330" t="s">
        <v>874</v>
      </c>
      <c r="D66" s="1330"/>
      <c r="E66" s="1330"/>
      <c r="F66" s="1330"/>
      <c r="G66" s="1330"/>
      <c r="H66" s="1330"/>
      <c r="I66" s="1330"/>
      <c r="J66" s="1330"/>
      <c r="K66" s="1330"/>
      <c r="L66" s="1330"/>
      <c r="M66" s="1330"/>
      <c r="N66" s="452"/>
      <c r="O66" s="28"/>
      <c r="P66" s="28"/>
    </row>
    <row r="67" spans="1:16" customFormat="1" ht="18.75" customHeight="1">
      <c r="A67" s="398"/>
      <c r="B67" s="403" t="s">
        <v>619</v>
      </c>
      <c r="C67" s="444"/>
      <c r="D67" s="444"/>
      <c r="E67" s="444"/>
      <c r="F67" s="444"/>
      <c r="G67" s="444"/>
      <c r="H67" s="444"/>
      <c r="I67" s="444"/>
      <c r="J67" s="444"/>
      <c r="K67" s="444"/>
      <c r="L67" s="444"/>
      <c r="M67" s="444"/>
      <c r="N67" s="452"/>
    </row>
    <row r="68" spans="1:16" customFormat="1" ht="72" customHeight="1">
      <c r="A68" s="398"/>
      <c r="B68" s="403"/>
      <c r="C68" s="1330" t="s">
        <v>875</v>
      </c>
      <c r="D68" s="1330"/>
      <c r="E68" s="1330"/>
      <c r="F68" s="1330"/>
      <c r="G68" s="1330"/>
      <c r="H68" s="1330"/>
      <c r="I68" s="1330"/>
      <c r="J68" s="1330"/>
      <c r="K68" s="1330"/>
      <c r="L68" s="1330"/>
      <c r="M68" s="1330"/>
      <c r="N68" s="452"/>
    </row>
    <row r="69" spans="1:16" customFormat="1" ht="21" customHeight="1">
      <c r="A69" s="398"/>
      <c r="B69" s="403" t="s">
        <v>963</v>
      </c>
      <c r="C69" s="444"/>
      <c r="D69" s="444"/>
      <c r="E69" s="444"/>
      <c r="F69" s="444"/>
      <c r="G69" s="444"/>
      <c r="H69" s="444"/>
      <c r="I69" s="444"/>
      <c r="J69" s="444"/>
      <c r="K69" s="444"/>
      <c r="L69" s="444"/>
      <c r="M69" s="444"/>
      <c r="N69" s="452"/>
    </row>
    <row r="70" spans="1:16" customFormat="1" ht="36" customHeight="1">
      <c r="A70" s="398"/>
      <c r="B70" s="403"/>
      <c r="C70" s="1330" t="s">
        <v>1050</v>
      </c>
      <c r="D70" s="1330"/>
      <c r="E70" s="1330"/>
      <c r="F70" s="1330"/>
      <c r="G70" s="1330"/>
      <c r="H70" s="1330"/>
      <c r="I70" s="1330"/>
      <c r="J70" s="1330"/>
      <c r="K70" s="1330"/>
      <c r="L70" s="1330"/>
      <c r="M70" s="1330"/>
      <c r="N70" s="1330"/>
    </row>
    <row r="71" spans="1:16" customFormat="1" ht="21" customHeight="1">
      <c r="A71" s="398"/>
      <c r="B71" s="403" t="s">
        <v>853</v>
      </c>
      <c r="C71" s="443"/>
      <c r="D71" s="443"/>
      <c r="E71" s="443"/>
      <c r="F71" s="454"/>
      <c r="G71" s="403"/>
      <c r="H71" s="403"/>
      <c r="I71" s="403"/>
      <c r="J71" s="403"/>
      <c r="K71" s="403"/>
      <c r="L71" s="403"/>
      <c r="M71" s="403"/>
      <c r="N71" s="452"/>
      <c r="O71" s="28"/>
      <c r="P71" s="28"/>
    </row>
    <row r="72" spans="1:16" customFormat="1" ht="111.75" customHeight="1">
      <c r="A72" s="398"/>
      <c r="B72" s="443"/>
      <c r="C72" s="1330" t="s">
        <v>876</v>
      </c>
      <c r="D72" s="1330"/>
      <c r="E72" s="1330"/>
      <c r="F72" s="1330"/>
      <c r="G72" s="1330"/>
      <c r="H72" s="1330"/>
      <c r="I72" s="1330"/>
      <c r="J72" s="1330"/>
      <c r="K72" s="1330"/>
      <c r="L72" s="1330"/>
      <c r="M72" s="1330"/>
      <c r="N72" s="1330"/>
      <c r="O72" s="28" t="s">
        <v>962</v>
      </c>
      <c r="P72" s="28" t="s">
        <v>961</v>
      </c>
    </row>
    <row r="73" spans="1:16" customFormat="1" ht="18" customHeight="1">
      <c r="A73" s="398"/>
      <c r="B73" s="1332" t="s">
        <v>854</v>
      </c>
      <c r="C73" s="1332"/>
      <c r="D73" s="1332"/>
      <c r="E73" s="1332"/>
      <c r="F73" s="1332"/>
      <c r="G73" s="1332"/>
      <c r="H73" s="1332"/>
      <c r="I73" s="1332"/>
      <c r="J73" s="1332"/>
      <c r="K73" s="1332"/>
      <c r="L73" s="1332"/>
      <c r="M73" s="1332"/>
      <c r="N73" s="1332"/>
      <c r="O73" s="28"/>
      <c r="P73" s="28"/>
    </row>
    <row r="74" spans="1:16" customFormat="1" ht="42" customHeight="1">
      <c r="A74" s="398"/>
      <c r="B74" s="455"/>
      <c r="C74" s="1333" t="s">
        <v>855</v>
      </c>
      <c r="D74" s="1333"/>
      <c r="E74" s="1333"/>
      <c r="F74" s="1333"/>
      <c r="G74" s="1333"/>
      <c r="H74" s="1333"/>
      <c r="I74" s="1333"/>
      <c r="J74" s="1333"/>
      <c r="K74" s="1333"/>
      <c r="L74" s="1333"/>
      <c r="M74" s="1333"/>
      <c r="N74" s="1333"/>
      <c r="O74" s="28"/>
      <c r="P74" s="28"/>
    </row>
    <row r="75" spans="1:16" customFormat="1" ht="20.25" customHeight="1">
      <c r="A75" s="398"/>
      <c r="B75" s="403" t="s">
        <v>856</v>
      </c>
      <c r="C75" s="403"/>
      <c r="D75" s="403"/>
      <c r="E75" s="403"/>
      <c r="F75" s="403"/>
      <c r="G75" s="403"/>
      <c r="H75" s="403"/>
      <c r="I75" s="403"/>
      <c r="J75" s="403"/>
      <c r="K75" s="403"/>
      <c r="L75" s="403"/>
      <c r="M75" s="403"/>
      <c r="N75" s="452"/>
      <c r="O75" s="28"/>
      <c r="P75" s="28"/>
    </row>
    <row r="76" spans="1:16" customFormat="1" ht="72.75" customHeight="1">
      <c r="A76" s="398"/>
      <c r="B76" s="403"/>
      <c r="C76" s="1330" t="s">
        <v>1051</v>
      </c>
      <c r="D76" s="1330"/>
      <c r="E76" s="1330"/>
      <c r="F76" s="1330"/>
      <c r="G76" s="1330"/>
      <c r="H76" s="1330"/>
      <c r="I76" s="1330"/>
      <c r="J76" s="1330"/>
      <c r="K76" s="1330"/>
      <c r="L76" s="1330"/>
      <c r="M76" s="1330"/>
      <c r="N76" s="1330"/>
      <c r="O76" s="28"/>
      <c r="P76" s="28"/>
    </row>
    <row r="77" spans="1:16" customFormat="1" ht="21" customHeight="1">
      <c r="A77" s="398"/>
      <c r="B77" s="403" t="s">
        <v>857</v>
      </c>
      <c r="C77" s="403"/>
      <c r="D77" s="403"/>
      <c r="E77" s="403"/>
      <c r="F77" s="403"/>
      <c r="G77" s="403"/>
      <c r="H77" s="403"/>
      <c r="I77" s="403"/>
      <c r="J77" s="403"/>
      <c r="K77" s="403"/>
      <c r="L77" s="403"/>
      <c r="M77" s="403"/>
      <c r="N77" s="452"/>
      <c r="O77" s="28"/>
      <c r="P77" s="28"/>
    </row>
    <row r="78" spans="1:16" customFormat="1" ht="41.25" customHeight="1">
      <c r="A78" s="398"/>
      <c r="B78" s="403"/>
      <c r="C78" s="1330" t="s">
        <v>1052</v>
      </c>
      <c r="D78" s="1330"/>
      <c r="E78" s="1330"/>
      <c r="F78" s="1330"/>
      <c r="G78" s="1330"/>
      <c r="H78" s="1330"/>
      <c r="I78" s="1330"/>
      <c r="J78" s="1330"/>
      <c r="K78" s="1330"/>
      <c r="L78" s="1330"/>
      <c r="M78" s="1330"/>
      <c r="N78" s="1330"/>
      <c r="O78" s="28"/>
      <c r="P78" s="28"/>
    </row>
    <row r="79" spans="1:16" customFormat="1" ht="21" customHeight="1">
      <c r="A79" s="398"/>
      <c r="B79" s="403" t="s">
        <v>960</v>
      </c>
      <c r="C79" s="444"/>
      <c r="D79" s="444"/>
      <c r="E79" s="444"/>
      <c r="F79" s="444"/>
      <c r="G79" s="444"/>
      <c r="H79" s="444"/>
      <c r="I79" s="444"/>
      <c r="J79" s="444"/>
      <c r="K79" s="444"/>
      <c r="L79" s="444"/>
      <c r="M79" s="444"/>
      <c r="N79" s="452"/>
      <c r="O79" s="28"/>
      <c r="P79" s="28"/>
    </row>
    <row r="80" spans="1:16" customFormat="1" ht="40.5" customHeight="1">
      <c r="A80" s="398"/>
      <c r="B80" s="403"/>
      <c r="C80" s="1330" t="s">
        <v>803</v>
      </c>
      <c r="D80" s="1330"/>
      <c r="E80" s="1330"/>
      <c r="F80" s="1330"/>
      <c r="G80" s="1330"/>
      <c r="H80" s="1330"/>
      <c r="I80" s="1330"/>
      <c r="J80" s="1330"/>
      <c r="K80" s="1330"/>
      <c r="L80" s="1330"/>
      <c r="M80" s="1330"/>
      <c r="N80" s="1330"/>
      <c r="O80" s="28"/>
      <c r="P80" s="28"/>
    </row>
    <row r="81" spans="1:16" customFormat="1" ht="21" customHeight="1">
      <c r="A81" s="398"/>
      <c r="B81" s="403" t="s">
        <v>863</v>
      </c>
      <c r="C81" s="444"/>
      <c r="D81" s="444"/>
      <c r="E81" s="444"/>
      <c r="F81" s="444"/>
      <c r="G81" s="444"/>
      <c r="H81" s="444"/>
      <c r="I81" s="444"/>
      <c r="J81" s="444"/>
      <c r="K81" s="444"/>
      <c r="L81" s="444"/>
      <c r="M81" s="444"/>
      <c r="N81" s="452"/>
      <c r="O81" s="28"/>
      <c r="P81" s="28"/>
    </row>
    <row r="82" spans="1:16" customFormat="1" ht="58.5" customHeight="1">
      <c r="A82" s="398"/>
      <c r="B82" s="403"/>
      <c r="C82" s="1330" t="s">
        <v>877</v>
      </c>
      <c r="D82" s="1330"/>
      <c r="E82" s="1330"/>
      <c r="F82" s="1330"/>
      <c r="G82" s="1330"/>
      <c r="H82" s="1330"/>
      <c r="I82" s="1330"/>
      <c r="J82" s="1330"/>
      <c r="K82" s="1330"/>
      <c r="L82" s="1330"/>
      <c r="M82" s="1330"/>
      <c r="N82" s="1330"/>
      <c r="O82" s="28"/>
      <c r="P82" s="28"/>
    </row>
    <row r="83" spans="1:16" customFormat="1" ht="14.25" customHeight="1">
      <c r="A83" s="398"/>
      <c r="B83" s="403"/>
      <c r="C83" s="444"/>
      <c r="D83" s="444"/>
      <c r="E83" s="444"/>
      <c r="F83" s="444"/>
      <c r="G83" s="444"/>
      <c r="H83" s="444"/>
      <c r="I83" s="444"/>
      <c r="J83" s="444"/>
      <c r="K83" s="444"/>
      <c r="L83" s="444"/>
      <c r="M83" s="444"/>
      <c r="N83" s="444"/>
      <c r="O83" s="28"/>
      <c r="P83" s="28"/>
    </row>
    <row r="84" spans="1:16" customFormat="1" ht="21" customHeight="1">
      <c r="A84" s="398"/>
      <c r="B84" s="403" t="s">
        <v>1053</v>
      </c>
      <c r="C84" s="444"/>
      <c r="D84" s="444"/>
      <c r="E84" s="444"/>
      <c r="F84" s="444"/>
      <c r="G84" s="444"/>
      <c r="H84" s="444"/>
      <c r="I84" s="444"/>
      <c r="J84" s="444"/>
      <c r="K84" s="444"/>
      <c r="L84" s="444"/>
      <c r="M84" s="444"/>
      <c r="N84" s="452"/>
      <c r="O84" s="28"/>
      <c r="P84" s="28"/>
    </row>
    <row r="85" spans="1:16" customFormat="1" ht="58.5" customHeight="1">
      <c r="A85" s="398"/>
      <c r="B85" s="403"/>
      <c r="C85" s="1330" t="s">
        <v>804</v>
      </c>
      <c r="D85" s="1330"/>
      <c r="E85" s="1330"/>
      <c r="F85" s="1330"/>
      <c r="G85" s="1330"/>
      <c r="H85" s="1330"/>
      <c r="I85" s="1330"/>
      <c r="J85" s="1330"/>
      <c r="K85" s="1330"/>
      <c r="L85" s="1330"/>
      <c r="M85" s="1330"/>
      <c r="N85" s="1330"/>
      <c r="O85" s="28"/>
      <c r="P85" s="28"/>
    </row>
    <row r="86" spans="1:16" customFormat="1" ht="16.5" customHeight="1">
      <c r="A86" s="398"/>
      <c r="B86" s="403" t="s">
        <v>959</v>
      </c>
      <c r="C86" s="444"/>
      <c r="D86" s="444"/>
      <c r="E86" s="444"/>
      <c r="F86" s="444"/>
      <c r="G86" s="444"/>
      <c r="H86" s="444"/>
      <c r="I86" s="444"/>
      <c r="J86" s="444"/>
      <c r="K86" s="444"/>
      <c r="L86" s="444"/>
      <c r="M86" s="444"/>
      <c r="N86" s="444"/>
      <c r="O86" s="28"/>
      <c r="P86" s="28"/>
    </row>
    <row r="87" spans="1:16" customFormat="1" ht="36" customHeight="1">
      <c r="A87" s="398"/>
      <c r="B87" s="403"/>
      <c r="C87" s="1330" t="s">
        <v>958</v>
      </c>
      <c r="D87" s="1330"/>
      <c r="E87" s="1330"/>
      <c r="F87" s="1330"/>
      <c r="G87" s="1330"/>
      <c r="H87" s="1330"/>
      <c r="I87" s="1330"/>
      <c r="J87" s="1330"/>
      <c r="K87" s="1330"/>
      <c r="L87" s="1330"/>
      <c r="M87" s="1330"/>
      <c r="N87" s="1330"/>
      <c r="O87" s="28"/>
      <c r="P87" s="28"/>
    </row>
    <row r="88" spans="1:16" customFormat="1" ht="25.5" customHeight="1">
      <c r="A88" s="398"/>
      <c r="B88" s="403" t="s">
        <v>1054</v>
      </c>
      <c r="C88" s="444"/>
      <c r="D88" s="444"/>
      <c r="E88" s="444"/>
      <c r="F88" s="444"/>
      <c r="G88" s="444"/>
      <c r="H88" s="444"/>
      <c r="I88" s="444"/>
      <c r="J88" s="444"/>
      <c r="K88" s="444"/>
      <c r="L88" s="444"/>
      <c r="M88" s="444"/>
      <c r="N88" s="444"/>
      <c r="O88" s="28"/>
      <c r="P88" s="28"/>
    </row>
    <row r="89" spans="1:16" customFormat="1" ht="53.25" customHeight="1">
      <c r="A89" s="398"/>
      <c r="B89" s="403"/>
      <c r="C89" s="1330" t="s">
        <v>861</v>
      </c>
      <c r="D89" s="1330"/>
      <c r="E89" s="1330"/>
      <c r="F89" s="1330"/>
      <c r="G89" s="1330"/>
      <c r="H89" s="1330"/>
      <c r="I89" s="1330"/>
      <c r="J89" s="1330"/>
      <c r="K89" s="1330"/>
      <c r="L89" s="1330"/>
      <c r="M89" s="1330"/>
      <c r="N89" s="1330"/>
      <c r="O89" s="28"/>
      <c r="P89" s="28"/>
    </row>
    <row r="90" spans="1:16" customFormat="1" ht="25.5" customHeight="1">
      <c r="A90" s="398"/>
      <c r="B90" s="403" t="s">
        <v>1055</v>
      </c>
      <c r="C90" s="444"/>
      <c r="D90" s="444"/>
      <c r="E90" s="444"/>
      <c r="F90" s="444"/>
      <c r="G90" s="444"/>
      <c r="H90" s="444"/>
      <c r="I90" s="444"/>
      <c r="J90" s="444"/>
      <c r="K90" s="444"/>
      <c r="L90" s="444"/>
      <c r="M90" s="444"/>
      <c r="N90" s="444"/>
      <c r="O90" s="28"/>
      <c r="P90" s="28"/>
    </row>
    <row r="91" spans="1:16" customFormat="1" ht="30" customHeight="1">
      <c r="A91" s="398"/>
      <c r="B91" s="403"/>
      <c r="C91" s="1330" t="s">
        <v>862</v>
      </c>
      <c r="D91" s="1330"/>
      <c r="E91" s="1330"/>
      <c r="F91" s="1330"/>
      <c r="G91" s="1330"/>
      <c r="H91" s="1330"/>
      <c r="I91" s="1330"/>
      <c r="J91" s="1330"/>
      <c r="K91" s="1330"/>
      <c r="L91" s="1330"/>
      <c r="M91" s="1330"/>
      <c r="N91" s="1330"/>
      <c r="O91" s="28"/>
      <c r="P91" s="28"/>
    </row>
    <row r="92" spans="1:16" customFormat="1" ht="18.75" customHeight="1">
      <c r="A92" s="398"/>
      <c r="B92" s="1333" t="s">
        <v>864</v>
      </c>
      <c r="C92" s="1333"/>
      <c r="D92" s="1333"/>
      <c r="E92" s="1333"/>
      <c r="F92" s="1333"/>
      <c r="G92" s="1333"/>
      <c r="H92" s="1333"/>
      <c r="I92" s="1333"/>
      <c r="J92" s="1333"/>
      <c r="K92" s="1333"/>
      <c r="L92" s="1333"/>
      <c r="M92" s="1333"/>
      <c r="N92" s="1333"/>
      <c r="O92" s="28"/>
      <c r="P92" s="28"/>
    </row>
    <row r="93" spans="1:16" customFormat="1" ht="48.75" customHeight="1">
      <c r="A93" s="398"/>
      <c r="B93" s="456"/>
      <c r="C93" s="1330" t="s">
        <v>865</v>
      </c>
      <c r="D93" s="1330"/>
      <c r="E93" s="1330"/>
      <c r="F93" s="1330"/>
      <c r="G93" s="1330"/>
      <c r="H93" s="1330"/>
      <c r="I93" s="1330"/>
      <c r="J93" s="1330"/>
      <c r="K93" s="1330"/>
      <c r="L93" s="1330"/>
      <c r="M93" s="1330"/>
      <c r="N93" s="1330"/>
      <c r="O93" s="28"/>
      <c r="P93" s="28"/>
    </row>
    <row r="94" spans="1:16" customFormat="1" ht="18" customHeight="1">
      <c r="A94" s="398"/>
      <c r="B94" s="403" t="s">
        <v>957</v>
      </c>
      <c r="C94" s="444"/>
      <c r="D94" s="444"/>
      <c r="E94" s="444"/>
      <c r="F94" s="444"/>
      <c r="G94" s="444"/>
      <c r="H94" s="444"/>
      <c r="I94" s="444"/>
      <c r="J94" s="444"/>
      <c r="K94" s="444"/>
      <c r="L94" s="444"/>
      <c r="M94" s="444"/>
      <c r="N94" s="444"/>
      <c r="O94" s="28"/>
      <c r="P94" s="28"/>
    </row>
    <row r="95" spans="1:16" customFormat="1" ht="81" customHeight="1">
      <c r="A95" s="398"/>
      <c r="B95" s="403"/>
      <c r="C95" s="1330" t="s">
        <v>956</v>
      </c>
      <c r="D95" s="1330"/>
      <c r="E95" s="1330"/>
      <c r="F95" s="1330"/>
      <c r="G95" s="1330"/>
      <c r="H95" s="1330"/>
      <c r="I95" s="1330"/>
      <c r="J95" s="1330"/>
      <c r="K95" s="1330"/>
      <c r="L95" s="1330"/>
      <c r="M95" s="1330"/>
      <c r="N95" s="1330"/>
      <c r="O95" s="28"/>
      <c r="P95" s="28"/>
    </row>
    <row r="96" spans="1:16" customFormat="1" ht="23.25" customHeight="1">
      <c r="A96" s="398"/>
      <c r="B96" s="403" t="s">
        <v>955</v>
      </c>
      <c r="C96" s="444"/>
      <c r="D96" s="444"/>
      <c r="E96" s="444"/>
      <c r="F96" s="444"/>
      <c r="G96" s="444"/>
      <c r="H96" s="444"/>
      <c r="I96" s="444"/>
      <c r="J96" s="444"/>
      <c r="K96" s="444"/>
      <c r="L96" s="444"/>
      <c r="M96" s="444"/>
      <c r="N96" s="444"/>
      <c r="O96" s="28"/>
      <c r="P96" s="28"/>
    </row>
    <row r="97" spans="1:16" customFormat="1" ht="38.25" customHeight="1">
      <c r="A97" s="398"/>
      <c r="B97" s="403"/>
      <c r="C97" s="1330" t="s">
        <v>954</v>
      </c>
      <c r="D97" s="1330"/>
      <c r="E97" s="1330"/>
      <c r="F97" s="1330"/>
      <c r="G97" s="1330"/>
      <c r="H97" s="1330"/>
      <c r="I97" s="1330"/>
      <c r="J97" s="1330"/>
      <c r="K97" s="1330"/>
      <c r="L97" s="1330"/>
      <c r="M97" s="1330"/>
      <c r="N97" s="1330"/>
      <c r="O97" s="28"/>
      <c r="P97" s="28"/>
    </row>
    <row r="98" spans="1:16" customFormat="1" ht="22.5" customHeight="1">
      <c r="A98" s="398"/>
      <c r="B98" s="403" t="s">
        <v>953</v>
      </c>
      <c r="C98" s="444"/>
      <c r="D98" s="444"/>
      <c r="E98" s="444"/>
      <c r="F98" s="444"/>
      <c r="G98" s="444"/>
      <c r="H98" s="444"/>
      <c r="I98" s="444"/>
      <c r="J98" s="444"/>
      <c r="K98" s="444"/>
      <c r="L98" s="444"/>
      <c r="M98" s="444"/>
      <c r="N98" s="444"/>
      <c r="O98" s="28"/>
      <c r="P98" s="28"/>
    </row>
    <row r="99" spans="1:16" customFormat="1" ht="44.25" customHeight="1">
      <c r="A99" s="398"/>
      <c r="B99" s="403"/>
      <c r="C99" s="1330" t="s">
        <v>952</v>
      </c>
      <c r="D99" s="1330"/>
      <c r="E99" s="1330"/>
      <c r="F99" s="1330"/>
      <c r="G99" s="1330"/>
      <c r="H99" s="1330"/>
      <c r="I99" s="1330"/>
      <c r="J99" s="1330"/>
      <c r="K99" s="1330"/>
      <c r="L99" s="1330"/>
      <c r="M99" s="1330"/>
      <c r="N99" s="1330"/>
      <c r="O99" s="28"/>
      <c r="P99" s="28"/>
    </row>
    <row r="100" spans="1:16" customFormat="1" ht="20.25" customHeight="1">
      <c r="A100" s="398"/>
      <c r="B100" s="403" t="s">
        <v>951</v>
      </c>
      <c r="C100" s="444"/>
      <c r="D100" s="444"/>
      <c r="E100" s="444"/>
      <c r="F100" s="444"/>
      <c r="G100" s="444"/>
      <c r="H100" s="444"/>
      <c r="I100" s="444"/>
      <c r="J100" s="444"/>
      <c r="K100" s="444"/>
      <c r="L100" s="444"/>
      <c r="M100" s="444"/>
      <c r="N100" s="444"/>
      <c r="O100" s="28"/>
      <c r="P100" s="28"/>
    </row>
    <row r="101" spans="1:16" customFormat="1" ht="87" customHeight="1">
      <c r="A101" s="398"/>
      <c r="B101" s="403"/>
      <c r="C101" s="1330" t="s">
        <v>950</v>
      </c>
      <c r="D101" s="1330"/>
      <c r="E101" s="1330"/>
      <c r="F101" s="1330"/>
      <c r="G101" s="1330"/>
      <c r="H101" s="1330"/>
      <c r="I101" s="1330"/>
      <c r="J101" s="1330"/>
      <c r="K101" s="1330"/>
      <c r="L101" s="1330"/>
      <c r="M101" s="1330"/>
      <c r="N101" s="1330"/>
      <c r="O101" s="28"/>
      <c r="P101" s="28"/>
    </row>
    <row r="102" spans="1:16" customFormat="1" ht="36" customHeight="1">
      <c r="A102" s="398"/>
      <c r="B102" s="403"/>
      <c r="C102" s="1330" t="s">
        <v>949</v>
      </c>
      <c r="D102" s="1330"/>
      <c r="E102" s="1330"/>
      <c r="F102" s="1330"/>
      <c r="G102" s="1330"/>
      <c r="H102" s="1330"/>
      <c r="I102" s="1330"/>
      <c r="J102" s="1330"/>
      <c r="K102" s="1330"/>
      <c r="L102" s="1330"/>
      <c r="M102" s="1330"/>
      <c r="N102" s="1330"/>
      <c r="O102" s="28"/>
      <c r="P102" s="28"/>
    </row>
    <row r="103" spans="1:16" customFormat="1" ht="18" customHeight="1">
      <c r="A103" s="398"/>
      <c r="B103" s="403"/>
      <c r="C103" s="1330" t="s">
        <v>948</v>
      </c>
      <c r="D103" s="1330"/>
      <c r="E103" s="1330"/>
      <c r="F103" s="1330"/>
      <c r="G103" s="1330"/>
      <c r="H103" s="1330"/>
      <c r="I103" s="1330"/>
      <c r="J103" s="1330"/>
      <c r="K103" s="1330"/>
      <c r="L103" s="1330"/>
      <c r="M103" s="1330"/>
      <c r="N103" s="1330"/>
      <c r="O103" s="28"/>
      <c r="P103" s="28"/>
    </row>
    <row r="104" spans="1:16" customFormat="1" ht="46.5" customHeight="1">
      <c r="A104" s="398"/>
      <c r="B104" s="403"/>
      <c r="C104" s="1330" t="s">
        <v>947</v>
      </c>
      <c r="D104" s="1330"/>
      <c r="E104" s="1330"/>
      <c r="F104" s="1330"/>
      <c r="G104" s="1330"/>
      <c r="H104" s="1330"/>
      <c r="I104" s="1330"/>
      <c r="J104" s="1330"/>
      <c r="K104" s="1330"/>
      <c r="L104" s="1330"/>
      <c r="M104" s="1330"/>
      <c r="N104" s="1330"/>
      <c r="O104" s="28"/>
      <c r="P104" s="28"/>
    </row>
    <row r="105" spans="1:16" customFormat="1" ht="19.5" customHeight="1">
      <c r="A105" s="398"/>
      <c r="B105" s="403"/>
      <c r="C105" s="1330" t="s">
        <v>946</v>
      </c>
      <c r="D105" s="1330"/>
      <c r="E105" s="1330"/>
      <c r="F105" s="1330"/>
      <c r="G105" s="1330"/>
      <c r="H105" s="1330"/>
      <c r="I105" s="1330"/>
      <c r="J105" s="1330"/>
      <c r="K105" s="1330"/>
      <c r="L105" s="1330"/>
      <c r="M105" s="1330"/>
      <c r="N105" s="1330"/>
      <c r="O105" s="28"/>
      <c r="P105" s="28"/>
    </row>
    <row r="106" spans="1:16" customFormat="1" ht="21" customHeight="1">
      <c r="A106" s="398"/>
      <c r="B106" s="403" t="s">
        <v>945</v>
      </c>
      <c r="C106" s="444"/>
      <c r="D106" s="444"/>
      <c r="E106" s="444"/>
      <c r="F106" s="444"/>
      <c r="G106" s="444"/>
      <c r="H106" s="444"/>
      <c r="I106" s="444"/>
      <c r="J106" s="444"/>
      <c r="K106" s="444"/>
      <c r="L106" s="444"/>
      <c r="M106" s="444"/>
      <c r="N106" s="444"/>
      <c r="O106" s="28"/>
      <c r="P106" s="28"/>
    </row>
    <row r="107" spans="1:16" customFormat="1" ht="63" customHeight="1">
      <c r="A107" s="398"/>
      <c r="B107" s="403"/>
      <c r="C107" s="1330" t="s">
        <v>944</v>
      </c>
      <c r="D107" s="1330"/>
      <c r="E107" s="1330"/>
      <c r="F107" s="1330"/>
      <c r="G107" s="1330"/>
      <c r="H107" s="1330"/>
      <c r="I107" s="1330"/>
      <c r="J107" s="1330"/>
      <c r="K107" s="1330"/>
      <c r="L107" s="1330"/>
      <c r="M107" s="1330"/>
      <c r="N107" s="453"/>
      <c r="O107" s="28"/>
      <c r="P107" s="28"/>
    </row>
    <row r="108" spans="1:16" customFormat="1">
      <c r="A108" s="398"/>
      <c r="B108" s="398"/>
      <c r="C108" s="398"/>
      <c r="D108" s="398"/>
      <c r="E108" s="398"/>
      <c r="F108" s="398"/>
      <c r="G108" s="398"/>
      <c r="H108" s="398"/>
      <c r="I108" s="398"/>
      <c r="J108" s="398"/>
      <c r="K108" s="398"/>
      <c r="L108" s="398"/>
      <c r="M108" s="398"/>
      <c r="N108" s="398"/>
    </row>
  </sheetData>
  <mergeCells count="109">
    <mergeCell ref="B38:E38"/>
    <mergeCell ref="L38:M38"/>
    <mergeCell ref="B42:M42"/>
    <mergeCell ref="C43:N43"/>
    <mergeCell ref="L37:M37"/>
    <mergeCell ref="B32:E32"/>
    <mergeCell ref="L32:M32"/>
    <mergeCell ref="L33:M33"/>
    <mergeCell ref="B34:E34"/>
    <mergeCell ref="B35:E35"/>
    <mergeCell ref="L35:M35"/>
    <mergeCell ref="B36:E36"/>
    <mergeCell ref="L36:M36"/>
    <mergeCell ref="B37:E37"/>
    <mergeCell ref="B39:E39"/>
    <mergeCell ref="L39:M39"/>
    <mergeCell ref="B40:E40"/>
    <mergeCell ref="L40:M40"/>
    <mergeCell ref="B25:E25"/>
    <mergeCell ref="L25:M25"/>
    <mergeCell ref="B26:E26"/>
    <mergeCell ref="L26:M26"/>
    <mergeCell ref="G27:K27"/>
    <mergeCell ref="L27:M27"/>
    <mergeCell ref="L28:M28"/>
    <mergeCell ref="L30:M30"/>
    <mergeCell ref="B31:E31"/>
    <mergeCell ref="B29:E29"/>
    <mergeCell ref="G29:K29"/>
    <mergeCell ref="B28:E28"/>
    <mergeCell ref="L31:M31"/>
    <mergeCell ref="B21:E24"/>
    <mergeCell ref="F21:F24"/>
    <mergeCell ref="L21:M21"/>
    <mergeCell ref="L22:M22"/>
    <mergeCell ref="L24:M24"/>
    <mergeCell ref="L23:M23"/>
    <mergeCell ref="B17:E17"/>
    <mergeCell ref="L17:M17"/>
    <mergeCell ref="B19:E19"/>
    <mergeCell ref="L19:M19"/>
    <mergeCell ref="B20:E20"/>
    <mergeCell ref="L20:M20"/>
    <mergeCell ref="B18:E18"/>
    <mergeCell ref="L18:M18"/>
    <mergeCell ref="B15:E15"/>
    <mergeCell ref="H15:I15"/>
    <mergeCell ref="J15:K15"/>
    <mergeCell ref="L15:M15"/>
    <mergeCell ref="B16:E16"/>
    <mergeCell ref="L16:M16"/>
    <mergeCell ref="B12:F12"/>
    <mergeCell ref="L12:M12"/>
    <mergeCell ref="B13:F13"/>
    <mergeCell ref="L13:M13"/>
    <mergeCell ref="B14:F14"/>
    <mergeCell ref="L14:M14"/>
    <mergeCell ref="L8:M8"/>
    <mergeCell ref="B9:F9"/>
    <mergeCell ref="L9:M9"/>
    <mergeCell ref="B10:F10"/>
    <mergeCell ref="L10:M10"/>
    <mergeCell ref="B11:F11"/>
    <mergeCell ref="L11:M11"/>
    <mergeCell ref="C95:N95"/>
    <mergeCell ref="B1:M2"/>
    <mergeCell ref="B4:M5"/>
    <mergeCell ref="B6:G6"/>
    <mergeCell ref="H6:I6"/>
    <mergeCell ref="J6:K6"/>
    <mergeCell ref="L6:M6"/>
    <mergeCell ref="B7:F7"/>
    <mergeCell ref="L7:M7"/>
    <mergeCell ref="B8:F8"/>
    <mergeCell ref="C93:N93"/>
    <mergeCell ref="C85:N85"/>
    <mergeCell ref="C87:N87"/>
    <mergeCell ref="C56:N56"/>
    <mergeCell ref="C58:N58"/>
    <mergeCell ref="C60:N60"/>
    <mergeCell ref="C62:N62"/>
    <mergeCell ref="B44:E44"/>
    <mergeCell ref="C72:N72"/>
    <mergeCell ref="B73:N73"/>
    <mergeCell ref="C74:N74"/>
    <mergeCell ref="C76:N76"/>
    <mergeCell ref="C78:N78"/>
    <mergeCell ref="C91:N91"/>
    <mergeCell ref="C82:N82"/>
    <mergeCell ref="B92:N92"/>
    <mergeCell ref="C46:N46"/>
    <mergeCell ref="C48:N48"/>
    <mergeCell ref="C89:N89"/>
    <mergeCell ref="C80:N80"/>
    <mergeCell ref="C50:N50"/>
    <mergeCell ref="C52:N52"/>
    <mergeCell ref="C54:N54"/>
    <mergeCell ref="C107:M107"/>
    <mergeCell ref="C64:M64"/>
    <mergeCell ref="C66:M66"/>
    <mergeCell ref="C68:M68"/>
    <mergeCell ref="C70:N70"/>
    <mergeCell ref="C99:N99"/>
    <mergeCell ref="C101:N101"/>
    <mergeCell ref="C102:N102"/>
    <mergeCell ref="C103:N103"/>
    <mergeCell ref="C104:N104"/>
    <mergeCell ref="C105:N105"/>
    <mergeCell ref="C97:N97"/>
  </mergeCells>
  <phoneticPr fontId="2"/>
  <dataValidations count="7">
    <dataValidation type="list" allowBlank="1" showInputMessage="1" showErrorMessage="1" sqref="F27">
      <formula1>"なし,（Ⅰ）,（Ⅱ）,（Ⅲ）,（Ⅳ）,(Ⅴ)(１)～(14),"</formula1>
    </dataValidation>
    <dataValidation type="list" allowBlank="1" showInputMessage="1" showErrorMessage="1" sqref="F19:F20 F40 F35 F28">
      <formula1>"なし,（Ⅰ）,（Ⅱ）,　,"</formula1>
    </dataValidation>
    <dataValidation type="list" allowBlank="1" showInputMessage="1" showErrorMessage="1" sqref="F30">
      <formula1>"なし,個別機能訓練なし,個別機能訓練あり"</formula1>
    </dataValidation>
    <dataValidation type="list" allowBlank="1" showInputMessage="1" showErrorMessage="1" sqref="F26">
      <formula1>"なし,（Ⅰ）,（Ⅱ）,（Ⅲ）"</formula1>
    </dataValidation>
    <dataValidation type="list" allowBlank="1" showInputMessage="1" showErrorMessage="1" sqref="F21:F25">
      <formula1>"なし,（Ⅰ）,（Ⅱ）"</formula1>
    </dataValidation>
    <dataValidation type="list" allowBlank="1" showInputMessage="1" showErrorMessage="1" sqref="F29 F36:F39 F17:F18 F31:F34">
      <formula1>"あり,なし"</formula1>
    </dataValidation>
    <dataValidation type="list" allowBlank="1" showInputMessage="1" showErrorMessage="1" sqref="G3">
      <formula1>$O$3:$O$10</formula1>
    </dataValidation>
  </dataValidations>
  <printOptions horizontalCentered="1"/>
  <pageMargins left="0.6692913385826772" right="0.6692913385826772" top="0.59055118110236227" bottom="0.59055118110236227" header="0.51181102362204722" footer="0.39370078740157483"/>
  <pageSetup paperSize="8" fitToHeight="0" orientation="portrait" cellComments="asDisplayed" r:id="rId1"/>
  <headerFooter alignWithMargins="0"/>
  <rowBreaks count="1" manualBreakCount="1">
    <brk id="41"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70"/>
  <sheetViews>
    <sheetView view="pageBreakPreview" topLeftCell="A41" zoomScale="90" zoomScaleNormal="100" zoomScaleSheetLayoutView="90" workbookViewId="0">
      <selection activeCell="R59" sqref="O2:R59"/>
    </sheetView>
  </sheetViews>
  <sheetFormatPr defaultRowHeight="13.5"/>
  <cols>
    <col min="1" max="1" width="10.875" customWidth="1"/>
    <col min="2" max="2" width="11" customWidth="1"/>
    <col min="3" max="3" width="12.625" customWidth="1"/>
    <col min="4" max="5" width="6.625" customWidth="1"/>
    <col min="6" max="8" width="12.625" customWidth="1"/>
    <col min="9" max="9" width="12.5" customWidth="1"/>
    <col min="10" max="10" width="12.625" customWidth="1"/>
    <col min="11" max="12" width="12.375" customWidth="1"/>
    <col min="13" max="14" width="13" customWidth="1"/>
    <col min="15" max="18" width="10.75" customWidth="1"/>
    <col min="19" max="20" width="9" customWidth="1"/>
  </cols>
  <sheetData>
    <row r="1" spans="1:25" ht="21" customHeight="1">
      <c r="A1" s="1411" t="s">
        <v>1048</v>
      </c>
      <c r="B1" s="1411"/>
      <c r="C1" s="1411"/>
      <c r="D1" s="1411"/>
      <c r="E1" s="1411"/>
      <c r="F1" s="1411"/>
      <c r="G1" s="1411"/>
      <c r="H1" s="1411"/>
      <c r="I1" s="1411"/>
      <c r="J1" s="1411"/>
    </row>
    <row r="2" spans="1:25" ht="21" customHeight="1" thickBot="1">
      <c r="A2" s="1412" t="s">
        <v>1047</v>
      </c>
      <c r="B2" s="1412"/>
      <c r="C2" s="1412"/>
      <c r="D2" s="1412"/>
      <c r="E2" s="1412"/>
      <c r="F2" s="1412"/>
      <c r="G2" s="1412"/>
      <c r="H2" s="1412"/>
      <c r="I2" s="1412"/>
      <c r="J2" s="1412"/>
      <c r="O2" s="11">
        <v>10.45</v>
      </c>
      <c r="P2" s="11">
        <v>30</v>
      </c>
      <c r="Q2" s="11"/>
      <c r="R2" s="11"/>
    </row>
    <row r="3" spans="1:25" ht="30" customHeight="1">
      <c r="A3" s="1413"/>
      <c r="B3" s="1414"/>
      <c r="C3" s="1414" t="s">
        <v>637</v>
      </c>
      <c r="D3" s="1414"/>
      <c r="E3" s="1414" t="s">
        <v>638</v>
      </c>
      <c r="F3" s="1414"/>
      <c r="G3" s="1414" t="s">
        <v>1046</v>
      </c>
      <c r="H3" s="1414"/>
      <c r="I3" s="1414" t="s">
        <v>1045</v>
      </c>
      <c r="J3" s="1414"/>
      <c r="K3" s="1404" t="s">
        <v>1044</v>
      </c>
      <c r="L3" s="1405"/>
      <c r="O3" s="11" t="s">
        <v>1043</v>
      </c>
      <c r="P3" s="11" t="s">
        <v>1042</v>
      </c>
      <c r="Q3" s="11" t="s">
        <v>1041</v>
      </c>
      <c r="R3" s="11" t="s">
        <v>1040</v>
      </c>
    </row>
    <row r="4" spans="1:25" ht="30" customHeight="1">
      <c r="A4" s="1406" t="s">
        <v>639</v>
      </c>
      <c r="B4" s="1407"/>
      <c r="C4" s="1408">
        <v>183</v>
      </c>
      <c r="D4" s="1408"/>
      <c r="E4" s="1409">
        <f t="shared" ref="E4:E31" si="0">O4</f>
        <v>57370</v>
      </c>
      <c r="F4" s="1409"/>
      <c r="G4" s="1409">
        <f t="shared" ref="G4:G31" si="1">P4</f>
        <v>5737</v>
      </c>
      <c r="H4" s="1409"/>
      <c r="I4" s="1409">
        <f t="shared" ref="I4:I31" si="2">Q4</f>
        <v>11474</v>
      </c>
      <c r="J4" s="1409"/>
      <c r="K4" s="1409">
        <f t="shared" ref="K4:K31" si="3">R4</f>
        <v>17211</v>
      </c>
      <c r="L4" s="1410"/>
      <c r="O4" s="11">
        <f t="shared" ref="O4:O11" si="4">IF(ISERROR(ROUNDDOWN($C4*$O$2*P$2,0)),"",ROUNDDOWN($C4*$O$2*P$2,0))</f>
        <v>57370</v>
      </c>
      <c r="P4" s="11">
        <f t="shared" ref="P4:P31" si="5">IF(ISERROR(E4-ROUNDDOWN(E4/10*9,0)),"",E4-ROUNDDOWN(E4/10*9,0))</f>
        <v>5737</v>
      </c>
      <c r="Q4" s="11">
        <f t="shared" ref="Q4:Q31" si="6">IF(ISERROR(E4-ROUNDDOWN(E4/10*8,0)),"",E4-ROUNDDOWN(E4/10*8,0))</f>
        <v>11474</v>
      </c>
      <c r="R4" s="11">
        <f t="shared" ref="R4:R31" si="7">IF(ISERROR(E4-ROUNDDOWN(E4/10*7,0)),"",E4-ROUNDDOWN(E4/10*7,0))</f>
        <v>17211</v>
      </c>
      <c r="U4" s="435"/>
      <c r="V4" s="435"/>
      <c r="W4" s="435"/>
      <c r="X4" s="435"/>
      <c r="Y4" s="435"/>
    </row>
    <row r="5" spans="1:25" ht="30" customHeight="1">
      <c r="A5" s="1406" t="s">
        <v>640</v>
      </c>
      <c r="B5" s="1407"/>
      <c r="C5" s="1408">
        <v>313</v>
      </c>
      <c r="D5" s="1408"/>
      <c r="E5" s="1409">
        <f t="shared" si="0"/>
        <v>98125</v>
      </c>
      <c r="F5" s="1409"/>
      <c r="G5" s="1409">
        <f t="shared" si="1"/>
        <v>9813</v>
      </c>
      <c r="H5" s="1409"/>
      <c r="I5" s="1409">
        <f t="shared" si="2"/>
        <v>19625</v>
      </c>
      <c r="J5" s="1409"/>
      <c r="K5" s="1409">
        <f t="shared" si="3"/>
        <v>29438</v>
      </c>
      <c r="L5" s="1410"/>
      <c r="O5" s="11">
        <f t="shared" si="4"/>
        <v>98125</v>
      </c>
      <c r="P5" s="11">
        <f t="shared" si="5"/>
        <v>9813</v>
      </c>
      <c r="Q5" s="11">
        <f t="shared" si="6"/>
        <v>19625</v>
      </c>
      <c r="R5" s="11">
        <f t="shared" si="7"/>
        <v>29438</v>
      </c>
      <c r="U5" s="435"/>
      <c r="V5" s="435"/>
      <c r="W5" s="435"/>
      <c r="X5" s="435"/>
      <c r="Y5" s="435"/>
    </row>
    <row r="6" spans="1:25" ht="30" customHeight="1">
      <c r="A6" s="1406" t="s">
        <v>641</v>
      </c>
      <c r="B6" s="1407"/>
      <c r="C6" s="1408">
        <v>542</v>
      </c>
      <c r="D6" s="1408"/>
      <c r="E6" s="1409">
        <f t="shared" si="0"/>
        <v>169917</v>
      </c>
      <c r="F6" s="1409"/>
      <c r="G6" s="1409">
        <f t="shared" si="1"/>
        <v>16992</v>
      </c>
      <c r="H6" s="1409"/>
      <c r="I6" s="1409">
        <f t="shared" si="2"/>
        <v>33984</v>
      </c>
      <c r="J6" s="1409"/>
      <c r="K6" s="1409">
        <f t="shared" si="3"/>
        <v>50976</v>
      </c>
      <c r="L6" s="1410"/>
      <c r="O6" s="11">
        <f t="shared" si="4"/>
        <v>169917</v>
      </c>
      <c r="P6" s="11">
        <f t="shared" si="5"/>
        <v>16992</v>
      </c>
      <c r="Q6" s="11">
        <f t="shared" si="6"/>
        <v>33984</v>
      </c>
      <c r="R6" s="11">
        <f t="shared" si="7"/>
        <v>50976</v>
      </c>
      <c r="U6" s="435"/>
      <c r="V6" s="435"/>
      <c r="W6" s="435"/>
      <c r="X6" s="435"/>
      <c r="Y6" s="435"/>
    </row>
    <row r="7" spans="1:25" ht="30" customHeight="1">
      <c r="A7" s="1406" t="s">
        <v>642</v>
      </c>
      <c r="B7" s="1407"/>
      <c r="C7" s="1408">
        <v>609</v>
      </c>
      <c r="D7" s="1408"/>
      <c r="E7" s="1409">
        <f t="shared" si="0"/>
        <v>190921</v>
      </c>
      <c r="F7" s="1409"/>
      <c r="G7" s="1409">
        <f t="shared" si="1"/>
        <v>19093</v>
      </c>
      <c r="H7" s="1409"/>
      <c r="I7" s="1409">
        <f t="shared" si="2"/>
        <v>38185</v>
      </c>
      <c r="J7" s="1409"/>
      <c r="K7" s="1409">
        <f t="shared" si="3"/>
        <v>57277</v>
      </c>
      <c r="L7" s="1410"/>
      <c r="O7" s="11">
        <f t="shared" si="4"/>
        <v>190921</v>
      </c>
      <c r="P7" s="11">
        <f t="shared" si="5"/>
        <v>19093</v>
      </c>
      <c r="Q7" s="11">
        <f t="shared" si="6"/>
        <v>38185</v>
      </c>
      <c r="R7" s="11">
        <f t="shared" si="7"/>
        <v>57277</v>
      </c>
      <c r="U7" s="435"/>
      <c r="V7" s="435"/>
      <c r="W7" s="435"/>
      <c r="X7" s="435"/>
      <c r="Y7" s="435"/>
    </row>
    <row r="8" spans="1:25" ht="30" customHeight="1">
      <c r="A8" s="1406" t="s">
        <v>643</v>
      </c>
      <c r="B8" s="1407"/>
      <c r="C8" s="1408">
        <v>679</v>
      </c>
      <c r="D8" s="1408"/>
      <c r="E8" s="1409">
        <f t="shared" si="0"/>
        <v>212866</v>
      </c>
      <c r="F8" s="1409"/>
      <c r="G8" s="1409">
        <f t="shared" si="1"/>
        <v>21287</v>
      </c>
      <c r="H8" s="1409"/>
      <c r="I8" s="1409">
        <f t="shared" si="2"/>
        <v>42574</v>
      </c>
      <c r="J8" s="1409"/>
      <c r="K8" s="1409">
        <f t="shared" si="3"/>
        <v>63860</v>
      </c>
      <c r="L8" s="1410"/>
      <c r="O8" s="11">
        <f t="shared" si="4"/>
        <v>212866</v>
      </c>
      <c r="P8" s="11">
        <f t="shared" si="5"/>
        <v>21287</v>
      </c>
      <c r="Q8" s="11">
        <f t="shared" si="6"/>
        <v>42574</v>
      </c>
      <c r="R8" s="11">
        <f t="shared" si="7"/>
        <v>63860</v>
      </c>
      <c r="U8" s="435"/>
      <c r="V8" s="435"/>
      <c r="W8" s="435"/>
      <c r="X8" s="435"/>
      <c r="Y8" s="435"/>
    </row>
    <row r="9" spans="1:25" ht="30" customHeight="1">
      <c r="A9" s="1406" t="s">
        <v>644</v>
      </c>
      <c r="B9" s="1407"/>
      <c r="C9" s="1408">
        <v>744</v>
      </c>
      <c r="D9" s="1408"/>
      <c r="E9" s="1409">
        <f t="shared" si="0"/>
        <v>233244</v>
      </c>
      <c r="F9" s="1409"/>
      <c r="G9" s="1409">
        <f t="shared" si="1"/>
        <v>23325</v>
      </c>
      <c r="H9" s="1409"/>
      <c r="I9" s="1409">
        <f t="shared" si="2"/>
        <v>46649</v>
      </c>
      <c r="J9" s="1409"/>
      <c r="K9" s="1409">
        <f t="shared" si="3"/>
        <v>69974</v>
      </c>
      <c r="L9" s="1410"/>
      <c r="O9" s="11">
        <f t="shared" si="4"/>
        <v>233244</v>
      </c>
      <c r="P9" s="11">
        <f t="shared" si="5"/>
        <v>23325</v>
      </c>
      <c r="Q9" s="11">
        <f t="shared" si="6"/>
        <v>46649</v>
      </c>
      <c r="R9" s="11">
        <f t="shared" si="7"/>
        <v>69974</v>
      </c>
      <c r="U9" s="435"/>
      <c r="V9" s="435"/>
      <c r="W9" s="435"/>
      <c r="X9" s="435"/>
      <c r="Y9" s="435"/>
    </row>
    <row r="10" spans="1:25" ht="30" customHeight="1">
      <c r="A10" s="1406" t="s">
        <v>645</v>
      </c>
      <c r="B10" s="1407"/>
      <c r="C10" s="1408">
        <v>813</v>
      </c>
      <c r="D10" s="1408"/>
      <c r="E10" s="1409">
        <f t="shared" si="0"/>
        <v>254875</v>
      </c>
      <c r="F10" s="1409"/>
      <c r="G10" s="1409">
        <f t="shared" si="1"/>
        <v>25488</v>
      </c>
      <c r="H10" s="1409"/>
      <c r="I10" s="1409">
        <f t="shared" si="2"/>
        <v>50975</v>
      </c>
      <c r="J10" s="1409"/>
      <c r="K10" s="1409">
        <f t="shared" si="3"/>
        <v>76463</v>
      </c>
      <c r="L10" s="1410"/>
      <c r="O10" s="11">
        <f t="shared" si="4"/>
        <v>254875</v>
      </c>
      <c r="P10" s="11">
        <f t="shared" si="5"/>
        <v>25488</v>
      </c>
      <c r="Q10" s="11">
        <f t="shared" si="6"/>
        <v>50975</v>
      </c>
      <c r="R10" s="11">
        <f t="shared" si="7"/>
        <v>76463</v>
      </c>
      <c r="U10" s="435"/>
      <c r="V10" s="435"/>
      <c r="W10" s="435"/>
      <c r="X10" s="435"/>
      <c r="Y10" s="435"/>
    </row>
    <row r="11" spans="1:25" ht="30" customHeight="1">
      <c r="A11" s="1406" t="s">
        <v>1039</v>
      </c>
      <c r="B11" s="1407"/>
      <c r="C11" s="1408">
        <v>12</v>
      </c>
      <c r="D11" s="1408"/>
      <c r="E11" s="1409">
        <f t="shared" si="0"/>
        <v>3762</v>
      </c>
      <c r="F11" s="1409"/>
      <c r="G11" s="1409">
        <f t="shared" si="1"/>
        <v>377</v>
      </c>
      <c r="H11" s="1409"/>
      <c r="I11" s="1409">
        <f t="shared" si="2"/>
        <v>753</v>
      </c>
      <c r="J11" s="1409"/>
      <c r="K11" s="1409">
        <f t="shared" si="3"/>
        <v>1129</v>
      </c>
      <c r="L11" s="1410"/>
      <c r="O11" s="11">
        <f t="shared" si="4"/>
        <v>3762</v>
      </c>
      <c r="P11" s="11">
        <f t="shared" si="5"/>
        <v>377</v>
      </c>
      <c r="Q11" s="11">
        <f t="shared" si="6"/>
        <v>753</v>
      </c>
      <c r="R11" s="11">
        <f t="shared" si="7"/>
        <v>1129</v>
      </c>
    </row>
    <row r="12" spans="1:25" ht="30" customHeight="1">
      <c r="A12" s="1406" t="s">
        <v>1038</v>
      </c>
      <c r="B12" s="1407"/>
      <c r="C12" s="1415">
        <v>20</v>
      </c>
      <c r="D12" s="1415"/>
      <c r="E12" s="1409">
        <f t="shared" si="0"/>
        <v>209</v>
      </c>
      <c r="F12" s="1409"/>
      <c r="G12" s="1409">
        <f t="shared" si="1"/>
        <v>21</v>
      </c>
      <c r="H12" s="1409"/>
      <c r="I12" s="1409">
        <f t="shared" si="2"/>
        <v>42</v>
      </c>
      <c r="J12" s="1409"/>
      <c r="K12" s="1409">
        <f t="shared" si="3"/>
        <v>63</v>
      </c>
      <c r="L12" s="1410"/>
      <c r="O12" s="11">
        <f>IF(ISERROR(ROUNDDOWN($C12*$O$2,0)),"",ROUNDDOWN($C12*$O$2,0))</f>
        <v>209</v>
      </c>
      <c r="P12" s="11">
        <f t="shared" si="5"/>
        <v>21</v>
      </c>
      <c r="Q12" s="11">
        <f t="shared" si="6"/>
        <v>42</v>
      </c>
      <c r="R12" s="11">
        <f t="shared" si="7"/>
        <v>63</v>
      </c>
    </row>
    <row r="13" spans="1:25" ht="30" customHeight="1">
      <c r="A13" s="1406" t="s">
        <v>1037</v>
      </c>
      <c r="B13" s="1407"/>
      <c r="C13" s="1408">
        <v>18</v>
      </c>
      <c r="D13" s="1408"/>
      <c r="E13" s="1409">
        <f t="shared" si="0"/>
        <v>5643</v>
      </c>
      <c r="F13" s="1409"/>
      <c r="G13" s="1409">
        <f t="shared" si="1"/>
        <v>565</v>
      </c>
      <c r="H13" s="1409"/>
      <c r="I13" s="1409">
        <f t="shared" si="2"/>
        <v>1129</v>
      </c>
      <c r="J13" s="1409"/>
      <c r="K13" s="1409">
        <f t="shared" si="3"/>
        <v>1693</v>
      </c>
      <c r="L13" s="1410"/>
      <c r="O13" s="11">
        <f>IF(ISERROR(ROUNDDOWN($C13*$O$2*P$2,0)),"",ROUNDDOWN($C13*$O$2*P$2,0))</f>
        <v>5643</v>
      </c>
      <c r="P13" s="11">
        <f t="shared" si="5"/>
        <v>565</v>
      </c>
      <c r="Q13" s="11">
        <f t="shared" si="6"/>
        <v>1129</v>
      </c>
      <c r="R13" s="11">
        <f t="shared" si="7"/>
        <v>1693</v>
      </c>
    </row>
    <row r="14" spans="1:25" ht="30" customHeight="1">
      <c r="A14" s="1406" t="s">
        <v>1036</v>
      </c>
      <c r="B14" s="1407"/>
      <c r="C14" s="1408">
        <v>9</v>
      </c>
      <c r="D14" s="1408"/>
      <c r="E14" s="1409">
        <f t="shared" si="0"/>
        <v>2821</v>
      </c>
      <c r="F14" s="1409"/>
      <c r="G14" s="1409">
        <f t="shared" si="1"/>
        <v>283</v>
      </c>
      <c r="H14" s="1409"/>
      <c r="I14" s="1409">
        <f t="shared" si="2"/>
        <v>565</v>
      </c>
      <c r="J14" s="1409"/>
      <c r="K14" s="1409">
        <f t="shared" si="3"/>
        <v>847</v>
      </c>
      <c r="L14" s="1410"/>
      <c r="O14" s="11">
        <f>IF(ISERROR(ROUNDDOWN($C14*$O$2*P$2,0)),"",ROUNDDOWN($C14*$O$2*P$2,0))</f>
        <v>2821</v>
      </c>
      <c r="P14" s="11">
        <f t="shared" si="5"/>
        <v>283</v>
      </c>
      <c r="Q14" s="11">
        <f t="shared" si="6"/>
        <v>565</v>
      </c>
      <c r="R14" s="11">
        <f t="shared" si="7"/>
        <v>847</v>
      </c>
    </row>
    <row r="15" spans="1:25" ht="30" customHeight="1">
      <c r="A15" s="1406" t="s">
        <v>1035</v>
      </c>
      <c r="B15" s="1407"/>
      <c r="C15" s="1415">
        <v>100</v>
      </c>
      <c r="D15" s="1415"/>
      <c r="E15" s="1409">
        <f t="shared" si="0"/>
        <v>1045</v>
      </c>
      <c r="F15" s="1409"/>
      <c r="G15" s="1409">
        <f t="shared" si="1"/>
        <v>105</v>
      </c>
      <c r="H15" s="1409"/>
      <c r="I15" s="1409">
        <f t="shared" si="2"/>
        <v>209</v>
      </c>
      <c r="J15" s="1409"/>
      <c r="K15" s="1409">
        <f t="shared" si="3"/>
        <v>314</v>
      </c>
      <c r="L15" s="1410"/>
      <c r="O15" s="11">
        <f>IF(ISERROR(ROUNDDOWN($C15*$O$2,0)),"",ROUNDDOWN($C15*$O$2,0))</f>
        <v>1045</v>
      </c>
      <c r="P15" s="11">
        <f t="shared" si="5"/>
        <v>105</v>
      </c>
      <c r="Q15" s="11">
        <f t="shared" si="6"/>
        <v>209</v>
      </c>
      <c r="R15" s="11">
        <f t="shared" si="7"/>
        <v>314</v>
      </c>
      <c r="U15" s="435"/>
      <c r="V15" s="435"/>
      <c r="W15" s="435"/>
      <c r="X15" s="435"/>
    </row>
    <row r="16" spans="1:25" ht="30" customHeight="1">
      <c r="A16" s="1421" t="s">
        <v>1034</v>
      </c>
      <c r="B16" s="1422"/>
      <c r="C16" s="1415">
        <v>40</v>
      </c>
      <c r="D16" s="1415"/>
      <c r="E16" s="1409">
        <f t="shared" si="0"/>
        <v>418</v>
      </c>
      <c r="F16" s="1409"/>
      <c r="G16" s="1409">
        <f t="shared" si="1"/>
        <v>42</v>
      </c>
      <c r="H16" s="1409"/>
      <c r="I16" s="1409">
        <f t="shared" si="2"/>
        <v>84</v>
      </c>
      <c r="J16" s="1409"/>
      <c r="K16" s="1409">
        <f t="shared" si="3"/>
        <v>126</v>
      </c>
      <c r="L16" s="1410"/>
      <c r="O16" s="11">
        <f>IF(ISERROR(ROUNDDOWN($C16*$O$2,0)),"",ROUNDDOWN($C16*$O$2,0))</f>
        <v>418</v>
      </c>
      <c r="P16" s="11">
        <f t="shared" si="5"/>
        <v>42</v>
      </c>
      <c r="Q16" s="11">
        <f t="shared" si="6"/>
        <v>84</v>
      </c>
      <c r="R16" s="11">
        <f t="shared" si="7"/>
        <v>126</v>
      </c>
      <c r="U16" s="435"/>
      <c r="V16" s="435"/>
      <c r="W16" s="435"/>
      <c r="X16" s="435"/>
    </row>
    <row r="17" spans="1:20" ht="30" customHeight="1">
      <c r="A17" s="1424" t="s">
        <v>1056</v>
      </c>
      <c r="B17" s="1425"/>
      <c r="C17" s="1426">
        <v>72</v>
      </c>
      <c r="D17" s="1427"/>
      <c r="E17" s="1409">
        <f t="shared" si="0"/>
        <v>11286</v>
      </c>
      <c r="F17" s="1409"/>
      <c r="G17" s="1409">
        <f t="shared" si="1"/>
        <v>1129</v>
      </c>
      <c r="H17" s="1409"/>
      <c r="I17" s="1409">
        <f t="shared" si="2"/>
        <v>2258</v>
      </c>
      <c r="J17" s="1409"/>
      <c r="K17" s="1409">
        <f t="shared" si="3"/>
        <v>3386</v>
      </c>
      <c r="L17" s="1410"/>
      <c r="O17" s="11">
        <f>IF(ISERROR(ROUNDDOWN($C17*$O$2*15,0)),"",ROUNDDOWN($C17*$O$2*15,0))</f>
        <v>11286</v>
      </c>
      <c r="P17" s="11">
        <f t="shared" si="5"/>
        <v>1129</v>
      </c>
      <c r="Q17" s="11">
        <f t="shared" si="6"/>
        <v>2258</v>
      </c>
      <c r="R17" s="11">
        <f t="shared" si="7"/>
        <v>3386</v>
      </c>
    </row>
    <row r="18" spans="1:20" ht="30" customHeight="1">
      <c r="A18" s="1424" t="s">
        <v>1057</v>
      </c>
      <c r="B18" s="1425"/>
      <c r="C18" s="1408">
        <v>144</v>
      </c>
      <c r="D18" s="1408"/>
      <c r="E18" s="1409">
        <f t="shared" si="0"/>
        <v>40629</v>
      </c>
      <c r="F18" s="1409"/>
      <c r="G18" s="1409">
        <f t="shared" si="1"/>
        <v>4063</v>
      </c>
      <c r="H18" s="1409"/>
      <c r="I18" s="1409">
        <f t="shared" si="2"/>
        <v>8126</v>
      </c>
      <c r="J18" s="1409"/>
      <c r="K18" s="1409">
        <f t="shared" si="3"/>
        <v>12189</v>
      </c>
      <c r="L18" s="1410"/>
      <c r="O18" s="11">
        <f>IF(ISERROR(ROUNDDOWN($C18*$O$2*27,0)),"",ROUNDDOWN($C18*$O$2*27,0))</f>
        <v>40629</v>
      </c>
      <c r="P18" s="11">
        <f t="shared" si="5"/>
        <v>4063</v>
      </c>
      <c r="Q18" s="11">
        <f t="shared" si="6"/>
        <v>8126</v>
      </c>
      <c r="R18" s="11">
        <f t="shared" si="7"/>
        <v>12189</v>
      </c>
    </row>
    <row r="19" spans="1:20" ht="30" customHeight="1">
      <c r="A19" s="1406" t="s">
        <v>1058</v>
      </c>
      <c r="B19" s="1407"/>
      <c r="C19" s="1408">
        <v>680</v>
      </c>
      <c r="D19" s="1408"/>
      <c r="E19" s="1409">
        <f t="shared" si="0"/>
        <v>14212</v>
      </c>
      <c r="F19" s="1409"/>
      <c r="G19" s="1409">
        <f t="shared" si="1"/>
        <v>1422</v>
      </c>
      <c r="H19" s="1409"/>
      <c r="I19" s="1409">
        <f t="shared" si="2"/>
        <v>2843</v>
      </c>
      <c r="J19" s="1409"/>
      <c r="K19" s="1409">
        <f t="shared" si="3"/>
        <v>4264</v>
      </c>
      <c r="L19" s="1410"/>
      <c r="O19" s="11">
        <f>IF(ISERROR(ROUNDDOWN($C19*$O$2*2,0)),"",ROUNDDOWN($C19*$O$2*2,0))</f>
        <v>14212</v>
      </c>
      <c r="P19" s="11">
        <f t="shared" si="5"/>
        <v>1422</v>
      </c>
      <c r="Q19" s="11">
        <f t="shared" si="6"/>
        <v>2843</v>
      </c>
      <c r="R19" s="11">
        <f t="shared" si="7"/>
        <v>4264</v>
      </c>
    </row>
    <row r="20" spans="1:20" ht="30" customHeight="1">
      <c r="A20" s="1406" t="s">
        <v>1033</v>
      </c>
      <c r="B20" s="1407"/>
      <c r="C20" s="1408">
        <v>1280</v>
      </c>
      <c r="D20" s="1408"/>
      <c r="E20" s="1409">
        <f t="shared" si="0"/>
        <v>13376</v>
      </c>
      <c r="F20" s="1409"/>
      <c r="G20" s="1409">
        <f t="shared" si="1"/>
        <v>1338</v>
      </c>
      <c r="H20" s="1409"/>
      <c r="I20" s="1409">
        <f t="shared" si="2"/>
        <v>2676</v>
      </c>
      <c r="J20" s="1409"/>
      <c r="K20" s="1409">
        <f t="shared" si="3"/>
        <v>4013</v>
      </c>
      <c r="L20" s="1410"/>
      <c r="O20" s="11">
        <f>IF(ISERROR(ROUNDDOWN($C20*$O$2*1,0)),"",ROUNDDOWN($C20*$O$2*1,0))</f>
        <v>13376</v>
      </c>
      <c r="P20" s="11">
        <f t="shared" si="5"/>
        <v>1338</v>
      </c>
      <c r="Q20" s="11">
        <f t="shared" si="6"/>
        <v>2676</v>
      </c>
      <c r="R20" s="11">
        <f t="shared" si="7"/>
        <v>4013</v>
      </c>
    </row>
    <row r="21" spans="1:20" ht="30" customHeight="1">
      <c r="A21" s="1406" t="s">
        <v>1032</v>
      </c>
      <c r="B21" s="1407"/>
      <c r="C21" s="1428">
        <f>C17*15+C18*27+C19*2+C20*1</f>
        <v>7608</v>
      </c>
      <c r="D21" s="1429"/>
      <c r="E21" s="1430">
        <f t="shared" si="0"/>
        <v>79503</v>
      </c>
      <c r="F21" s="1431"/>
      <c r="G21" s="1430">
        <f t="shared" si="1"/>
        <v>7951</v>
      </c>
      <c r="H21" s="1431"/>
      <c r="I21" s="1430">
        <f t="shared" si="2"/>
        <v>15901</v>
      </c>
      <c r="J21" s="1431"/>
      <c r="K21" s="1430">
        <f t="shared" si="3"/>
        <v>23851</v>
      </c>
      <c r="L21" s="1432"/>
      <c r="O21" s="11">
        <f>IF(ISERROR(ROUNDDOWN($C21*$O$2,0)),"",ROUNDDOWN($C21*$O$2,0))</f>
        <v>79503</v>
      </c>
      <c r="P21" s="11">
        <f t="shared" si="5"/>
        <v>7951</v>
      </c>
      <c r="Q21" s="11">
        <f t="shared" si="6"/>
        <v>15901</v>
      </c>
      <c r="R21" s="11">
        <f t="shared" si="7"/>
        <v>23851</v>
      </c>
    </row>
    <row r="22" spans="1:20" ht="30" customHeight="1">
      <c r="A22" s="1424" t="s">
        <v>1059</v>
      </c>
      <c r="B22" s="1425"/>
      <c r="C22" s="1408">
        <v>572</v>
      </c>
      <c r="D22" s="1408"/>
      <c r="E22" s="1409">
        <f t="shared" si="0"/>
        <v>89661</v>
      </c>
      <c r="F22" s="1409"/>
      <c r="G22" s="1409">
        <f t="shared" si="1"/>
        <v>8967</v>
      </c>
      <c r="H22" s="1409"/>
      <c r="I22" s="1409">
        <f t="shared" si="2"/>
        <v>17933</v>
      </c>
      <c r="J22" s="1409"/>
      <c r="K22" s="1409">
        <f t="shared" si="3"/>
        <v>26899</v>
      </c>
      <c r="L22" s="1410"/>
      <c r="O22" s="11">
        <f>IF(ISERROR(ROUNDDOWN($C22*$O$2*15,0)),"",ROUNDDOWN($C22*$O$2*15,0))</f>
        <v>89661</v>
      </c>
      <c r="P22" s="11">
        <f t="shared" si="5"/>
        <v>8967</v>
      </c>
      <c r="Q22" s="11">
        <f t="shared" si="6"/>
        <v>17933</v>
      </c>
      <c r="R22" s="11">
        <f t="shared" si="7"/>
        <v>26899</v>
      </c>
    </row>
    <row r="23" spans="1:20" ht="30" customHeight="1">
      <c r="A23" s="1424" t="s">
        <v>1060</v>
      </c>
      <c r="B23" s="1425"/>
      <c r="C23" s="1408">
        <v>644</v>
      </c>
      <c r="D23" s="1408"/>
      <c r="E23" s="1409">
        <f t="shared" si="0"/>
        <v>181704</v>
      </c>
      <c r="F23" s="1409"/>
      <c r="G23" s="1409">
        <f t="shared" si="1"/>
        <v>18171</v>
      </c>
      <c r="H23" s="1409"/>
      <c r="I23" s="1409">
        <f t="shared" si="2"/>
        <v>36341</v>
      </c>
      <c r="J23" s="1409"/>
      <c r="K23" s="1409">
        <f t="shared" si="3"/>
        <v>54512</v>
      </c>
      <c r="L23" s="1410"/>
      <c r="O23" s="11">
        <f>IF(ISERROR(ROUNDDOWN($C23*$O$2*27,0)),"",ROUNDDOWN($C23*$O$2*27,0))</f>
        <v>181704</v>
      </c>
      <c r="P23" s="11">
        <f t="shared" si="5"/>
        <v>18171</v>
      </c>
      <c r="Q23" s="11">
        <f t="shared" si="6"/>
        <v>36341</v>
      </c>
      <c r="R23" s="11">
        <f t="shared" si="7"/>
        <v>54512</v>
      </c>
    </row>
    <row r="24" spans="1:20" ht="30" customHeight="1">
      <c r="A24" s="1406" t="s">
        <v>1061</v>
      </c>
      <c r="B24" s="1407"/>
      <c r="C24" s="1408">
        <v>1180</v>
      </c>
      <c r="D24" s="1408"/>
      <c r="E24" s="1409">
        <f t="shared" si="0"/>
        <v>24662</v>
      </c>
      <c r="F24" s="1409"/>
      <c r="G24" s="1409">
        <f t="shared" si="1"/>
        <v>2467</v>
      </c>
      <c r="H24" s="1409"/>
      <c r="I24" s="1409">
        <f t="shared" si="2"/>
        <v>4933</v>
      </c>
      <c r="J24" s="1409"/>
      <c r="K24" s="1409">
        <f t="shared" si="3"/>
        <v>7399</v>
      </c>
      <c r="L24" s="1410"/>
      <c r="O24" s="11">
        <f>IF(ISERROR(ROUNDDOWN($C24*$O$2*2,0)),"",ROUNDDOWN($C24*$O$2*2,0))</f>
        <v>24662</v>
      </c>
      <c r="P24" s="11">
        <f t="shared" si="5"/>
        <v>2467</v>
      </c>
      <c r="Q24" s="11">
        <f t="shared" si="6"/>
        <v>4933</v>
      </c>
      <c r="R24" s="11">
        <f t="shared" si="7"/>
        <v>7399</v>
      </c>
    </row>
    <row r="25" spans="1:20" ht="30" customHeight="1">
      <c r="A25" s="1406" t="s">
        <v>1031</v>
      </c>
      <c r="B25" s="1407"/>
      <c r="C25" s="1408">
        <v>1780</v>
      </c>
      <c r="D25" s="1408"/>
      <c r="E25" s="1409">
        <f t="shared" si="0"/>
        <v>18601</v>
      </c>
      <c r="F25" s="1409"/>
      <c r="G25" s="1409">
        <f t="shared" si="1"/>
        <v>1861</v>
      </c>
      <c r="H25" s="1409"/>
      <c r="I25" s="1409">
        <f t="shared" si="2"/>
        <v>3721</v>
      </c>
      <c r="J25" s="1409"/>
      <c r="K25" s="1409">
        <f t="shared" si="3"/>
        <v>5581</v>
      </c>
      <c r="L25" s="1410"/>
      <c r="O25" s="11">
        <f>IF(ISERROR(ROUNDDOWN($C25*$O$2*1,0)),"",ROUNDDOWN($C25*$O$2*1,0))</f>
        <v>18601</v>
      </c>
      <c r="P25" s="11">
        <f t="shared" si="5"/>
        <v>1861</v>
      </c>
      <c r="Q25" s="11">
        <f t="shared" si="6"/>
        <v>3721</v>
      </c>
      <c r="R25" s="11">
        <f t="shared" si="7"/>
        <v>5581</v>
      </c>
    </row>
    <row r="26" spans="1:20" ht="30" customHeight="1">
      <c r="A26" s="1406" t="s">
        <v>1030</v>
      </c>
      <c r="B26" s="1407"/>
      <c r="C26" s="1428">
        <f>C22*15+C23*27+C24*2+C25*1</f>
        <v>30108</v>
      </c>
      <c r="D26" s="1429"/>
      <c r="E26" s="1430">
        <f t="shared" si="0"/>
        <v>314628</v>
      </c>
      <c r="F26" s="1431"/>
      <c r="G26" s="1430">
        <f t="shared" si="1"/>
        <v>31463</v>
      </c>
      <c r="H26" s="1431"/>
      <c r="I26" s="1430">
        <f t="shared" si="2"/>
        <v>62926</v>
      </c>
      <c r="J26" s="1431"/>
      <c r="K26" s="1430">
        <f t="shared" si="3"/>
        <v>94389</v>
      </c>
      <c r="L26" s="1432"/>
      <c r="O26" s="11">
        <f>IF(ISERROR(ROUNDDOWN($C26*$O$2,0)),"",ROUNDDOWN($C26*$O$2,0))</f>
        <v>314628</v>
      </c>
      <c r="P26" s="11">
        <f t="shared" si="5"/>
        <v>31463</v>
      </c>
      <c r="Q26" s="11">
        <f t="shared" si="6"/>
        <v>62926</v>
      </c>
      <c r="R26" s="11">
        <f t="shared" si="7"/>
        <v>94389</v>
      </c>
    </row>
    <row r="27" spans="1:20" ht="30" customHeight="1">
      <c r="A27" s="1424" t="s">
        <v>1029</v>
      </c>
      <c r="B27" s="1425"/>
      <c r="C27" s="1408">
        <v>3</v>
      </c>
      <c r="D27" s="1408"/>
      <c r="E27" s="1409">
        <f t="shared" si="0"/>
        <v>940</v>
      </c>
      <c r="F27" s="1409"/>
      <c r="G27" s="1409">
        <f t="shared" si="1"/>
        <v>94</v>
      </c>
      <c r="H27" s="1409"/>
      <c r="I27" s="1409">
        <f t="shared" si="2"/>
        <v>188</v>
      </c>
      <c r="J27" s="1409"/>
      <c r="K27" s="1409">
        <f t="shared" si="3"/>
        <v>282</v>
      </c>
      <c r="L27" s="1410"/>
      <c r="O27" s="11">
        <f>IF(ISERROR(ROUNDDOWN($C27*$O$2*P$2,0)),"",ROUNDDOWN($C27*$O$2*P$2,0))</f>
        <v>940</v>
      </c>
      <c r="P27" s="11">
        <f t="shared" si="5"/>
        <v>94</v>
      </c>
      <c r="Q27" s="11">
        <f t="shared" si="6"/>
        <v>188</v>
      </c>
      <c r="R27" s="11">
        <f t="shared" si="7"/>
        <v>282</v>
      </c>
    </row>
    <row r="28" spans="1:20" ht="30" customHeight="1">
      <c r="A28" s="1424" t="s">
        <v>1028</v>
      </c>
      <c r="B28" s="1425"/>
      <c r="C28" s="1408">
        <v>4</v>
      </c>
      <c r="D28" s="1408"/>
      <c r="E28" s="1409">
        <f t="shared" si="0"/>
        <v>1254</v>
      </c>
      <c r="F28" s="1409"/>
      <c r="G28" s="1409">
        <f t="shared" si="1"/>
        <v>126</v>
      </c>
      <c r="H28" s="1409"/>
      <c r="I28" s="1409">
        <f t="shared" si="2"/>
        <v>251</v>
      </c>
      <c r="J28" s="1409"/>
      <c r="K28" s="1409">
        <f t="shared" si="3"/>
        <v>377</v>
      </c>
      <c r="L28" s="1410"/>
      <c r="O28" s="11">
        <f>IF(ISERROR(ROUNDDOWN($C28*$O$2*P$2,0)),"",ROUNDDOWN($C28*$O$2*P$2,0))</f>
        <v>1254</v>
      </c>
      <c r="P28" s="11">
        <f t="shared" si="5"/>
        <v>126</v>
      </c>
      <c r="Q28" s="11">
        <f t="shared" si="6"/>
        <v>251</v>
      </c>
      <c r="R28" s="11">
        <f t="shared" si="7"/>
        <v>377</v>
      </c>
    </row>
    <row r="29" spans="1:20" ht="30" customHeight="1">
      <c r="A29" s="1406" t="s">
        <v>1027</v>
      </c>
      <c r="B29" s="1407"/>
      <c r="C29" s="1408">
        <v>22</v>
      </c>
      <c r="D29" s="1408"/>
      <c r="E29" s="1409">
        <f t="shared" si="0"/>
        <v>6897</v>
      </c>
      <c r="F29" s="1409"/>
      <c r="G29" s="1409">
        <f t="shared" si="1"/>
        <v>690</v>
      </c>
      <c r="H29" s="1409"/>
      <c r="I29" s="1409">
        <f t="shared" si="2"/>
        <v>1380</v>
      </c>
      <c r="J29" s="1409"/>
      <c r="K29" s="1409">
        <f t="shared" si="3"/>
        <v>2070</v>
      </c>
      <c r="L29" s="1410"/>
      <c r="O29" s="11">
        <f>IF(ISERROR(ROUNDDOWN($C29*$O$2*P$2,0)),"",ROUNDDOWN($C29*$O$2*P$2,0))</f>
        <v>6897</v>
      </c>
      <c r="P29" s="11">
        <f t="shared" si="5"/>
        <v>690</v>
      </c>
      <c r="Q29" s="11">
        <f t="shared" si="6"/>
        <v>1380</v>
      </c>
      <c r="R29" s="11">
        <f t="shared" si="7"/>
        <v>2070</v>
      </c>
    </row>
    <row r="30" spans="1:20" ht="30" customHeight="1">
      <c r="A30" s="1406" t="s">
        <v>1026</v>
      </c>
      <c r="B30" s="1407"/>
      <c r="C30" s="1408">
        <v>18</v>
      </c>
      <c r="D30" s="1408"/>
      <c r="E30" s="1409">
        <f t="shared" si="0"/>
        <v>5643</v>
      </c>
      <c r="F30" s="1409"/>
      <c r="G30" s="1409">
        <f t="shared" si="1"/>
        <v>565</v>
      </c>
      <c r="H30" s="1409"/>
      <c r="I30" s="1409">
        <f t="shared" si="2"/>
        <v>1129</v>
      </c>
      <c r="J30" s="1409"/>
      <c r="K30" s="1409">
        <f t="shared" si="3"/>
        <v>1693</v>
      </c>
      <c r="L30" s="1410"/>
      <c r="O30" s="11">
        <f>IF(ISERROR(ROUNDDOWN($C30*$O$2*P$2,0)),"",ROUNDDOWN($C30*$O$2*P$2,0))</f>
        <v>5643</v>
      </c>
      <c r="P30" s="11">
        <f t="shared" si="5"/>
        <v>565</v>
      </c>
      <c r="Q30" s="11">
        <f t="shared" si="6"/>
        <v>1129</v>
      </c>
      <c r="R30" s="11">
        <f t="shared" si="7"/>
        <v>1693</v>
      </c>
    </row>
    <row r="31" spans="1:20" ht="30" customHeight="1">
      <c r="A31" s="1406" t="s">
        <v>1025</v>
      </c>
      <c r="B31" s="1407"/>
      <c r="C31" s="1408">
        <v>6</v>
      </c>
      <c r="D31" s="1408"/>
      <c r="E31" s="1409">
        <f t="shared" si="0"/>
        <v>1881</v>
      </c>
      <c r="F31" s="1409"/>
      <c r="G31" s="1409">
        <f t="shared" si="1"/>
        <v>189</v>
      </c>
      <c r="H31" s="1409"/>
      <c r="I31" s="1409">
        <f t="shared" si="2"/>
        <v>377</v>
      </c>
      <c r="J31" s="1409"/>
      <c r="K31" s="1409">
        <f t="shared" si="3"/>
        <v>565</v>
      </c>
      <c r="L31" s="1410"/>
      <c r="O31" s="11">
        <f>IF(ISERROR(ROUNDDOWN($C31*$O$2*P$2,0)),"",ROUNDDOWN($C31*$O$2*P$2,0))</f>
        <v>1881</v>
      </c>
      <c r="P31" s="11">
        <f t="shared" si="5"/>
        <v>189</v>
      </c>
      <c r="Q31" s="11">
        <f t="shared" si="6"/>
        <v>377</v>
      </c>
      <c r="R31" s="11">
        <f t="shared" si="7"/>
        <v>565</v>
      </c>
    </row>
    <row r="32" spans="1:20" ht="40.9" customHeight="1">
      <c r="A32" s="1421" t="s">
        <v>1024</v>
      </c>
      <c r="B32" s="1422"/>
      <c r="C32" s="824" t="s">
        <v>501</v>
      </c>
      <c r="D32" s="826"/>
      <c r="E32" s="1436" t="s">
        <v>1023</v>
      </c>
      <c r="F32" s="1437"/>
      <c r="G32" s="1437"/>
      <c r="H32" s="1437"/>
      <c r="I32" s="1437"/>
      <c r="J32" s="1437"/>
      <c r="K32" s="1438">
        <f>IF(C32="なし","-",IF(C32="（Ⅰ）",P32,IF(C32="（Ⅱ）",Q32,IF(C32="（Ⅲ）",R32,IF(C32="（Ⅳ）",S32,IF(C32="（Ⅴ）",T32,""))))))</f>
        <v>0.128</v>
      </c>
      <c r="L32" s="1439"/>
      <c r="O32" s="405" t="s">
        <v>615</v>
      </c>
      <c r="P32" s="436">
        <v>0.128</v>
      </c>
      <c r="Q32" s="436">
        <v>0.122</v>
      </c>
      <c r="R32" s="436">
        <v>0.11</v>
      </c>
      <c r="S32" s="436">
        <v>8.7999999999999995E-2</v>
      </c>
      <c r="T32" s="24" t="s">
        <v>1022</v>
      </c>
    </row>
    <row r="33" spans="1:25" ht="30" customHeight="1">
      <c r="A33" s="1416" t="s">
        <v>1021</v>
      </c>
      <c r="B33" s="1417"/>
      <c r="C33" s="1418">
        <v>36</v>
      </c>
      <c r="D33" s="1418"/>
      <c r="E33" s="1419">
        <f>O33</f>
        <v>11286</v>
      </c>
      <c r="F33" s="1419"/>
      <c r="G33" s="1419">
        <f>P33</f>
        <v>1129</v>
      </c>
      <c r="H33" s="1419"/>
      <c r="I33" s="1419">
        <f>Q33</f>
        <v>2258</v>
      </c>
      <c r="J33" s="1419"/>
      <c r="K33" s="1419">
        <f>R33</f>
        <v>3386</v>
      </c>
      <c r="L33" s="1423"/>
      <c r="O33" s="11">
        <f>IF(ISERROR(ROUNDDOWN($C33*$O$2*P$2,0)),"",ROUNDDOWN($C33*$O$2*P$2,0))</f>
        <v>11286</v>
      </c>
      <c r="P33" s="11">
        <f>IF(ISERROR(E33-ROUNDDOWN(E33/10*9,0)),"",E33-ROUNDDOWN(E33/10*9,0))</f>
        <v>1129</v>
      </c>
      <c r="Q33" s="11">
        <f>IF(ISERROR(E33-ROUNDDOWN(E33/10*8,0)),"",E33-ROUNDDOWN(E33/10*8,0))</f>
        <v>2258</v>
      </c>
      <c r="R33" s="11">
        <f>IF(ISERROR(E33-ROUNDDOWN(E33/10*7,0)),"",E33-ROUNDDOWN(E33/10*7,0))</f>
        <v>3386</v>
      </c>
      <c r="U33" s="435"/>
      <c r="V33" s="435"/>
      <c r="W33" s="435"/>
      <c r="X33" s="435"/>
      <c r="Y33" s="435"/>
    </row>
    <row r="34" spans="1:25" ht="30" customHeight="1">
      <c r="A34" s="1406" t="s">
        <v>1020</v>
      </c>
      <c r="B34" s="1407"/>
      <c r="C34" s="1408">
        <v>22</v>
      </c>
      <c r="D34" s="1408"/>
      <c r="E34" s="1409">
        <f>O34</f>
        <v>6897</v>
      </c>
      <c r="F34" s="1409"/>
      <c r="G34" s="1409">
        <f>P34</f>
        <v>690</v>
      </c>
      <c r="H34" s="1409"/>
      <c r="I34" s="1409">
        <f>Q34</f>
        <v>1380</v>
      </c>
      <c r="J34" s="1409"/>
      <c r="K34" s="1409">
        <f>R34</f>
        <v>2070</v>
      </c>
      <c r="L34" s="1410"/>
      <c r="O34" s="11">
        <f>IF(ISERROR(ROUNDDOWN($C34*$O$2*P$2,0)),"",ROUNDDOWN($C34*$O$2*P$2,0))</f>
        <v>6897</v>
      </c>
      <c r="P34" s="11">
        <f>IF(ISERROR(E34-ROUNDDOWN(E34/10*9,0)),"",E34-ROUNDDOWN(E34/10*9,0))</f>
        <v>690</v>
      </c>
      <c r="Q34" s="11">
        <f>IF(ISERROR(E34-ROUNDDOWN(E34/10*8,0)),"",E34-ROUNDDOWN(E34/10*8,0))</f>
        <v>1380</v>
      </c>
      <c r="R34" s="11">
        <f>IF(ISERROR(E34-ROUNDDOWN(E34/10*7,0)),"",E34-ROUNDDOWN(E34/10*7,0))</f>
        <v>2070</v>
      </c>
      <c r="U34" s="435"/>
      <c r="V34" s="435"/>
      <c r="W34" s="435"/>
      <c r="X34" s="435"/>
      <c r="Y34" s="435"/>
    </row>
    <row r="35" spans="1:25" ht="30" customHeight="1">
      <c r="A35" s="1442" t="s">
        <v>796</v>
      </c>
      <c r="B35" s="1407"/>
      <c r="C35" s="1443" t="s">
        <v>851</v>
      </c>
      <c r="D35" s="1444"/>
      <c r="E35" s="1444"/>
      <c r="F35" s="1444"/>
      <c r="G35" s="1444"/>
      <c r="H35" s="1444"/>
      <c r="I35" s="1444"/>
      <c r="J35" s="1444"/>
      <c r="K35" s="1444"/>
      <c r="L35" s="1445"/>
      <c r="O35" s="11"/>
      <c r="P35" s="11"/>
      <c r="Q35" s="11"/>
      <c r="R35" s="11"/>
    </row>
    <row r="36" spans="1:25" ht="30" customHeight="1">
      <c r="A36" s="1406" t="s">
        <v>1019</v>
      </c>
      <c r="B36" s="1407"/>
      <c r="C36" s="1415">
        <v>100</v>
      </c>
      <c r="D36" s="1415"/>
      <c r="E36" s="1409">
        <f t="shared" ref="E36:E49" si="8">O36</f>
        <v>1045</v>
      </c>
      <c r="F36" s="1409"/>
      <c r="G36" s="1409">
        <f t="shared" ref="G36:G49" si="9">P36</f>
        <v>105</v>
      </c>
      <c r="H36" s="1409"/>
      <c r="I36" s="1409">
        <f t="shared" ref="I36:I49" si="10">Q36</f>
        <v>209</v>
      </c>
      <c r="J36" s="1409"/>
      <c r="K36" s="1409">
        <f t="shared" ref="K36:K49" si="11">R36</f>
        <v>314</v>
      </c>
      <c r="L36" s="1410"/>
      <c r="O36" s="11">
        <f>IF(ISERROR(ROUNDDOWN($C36*$O$2,0)),"",ROUNDDOWN($C36*$O$2,0))</f>
        <v>1045</v>
      </c>
      <c r="P36" s="11">
        <f>IF(ISERROR(O36-ROUNDDOWN(O36/10*9,0)),"",O36-ROUNDDOWN(O36/10*9,0))</f>
        <v>105</v>
      </c>
      <c r="Q36" s="11">
        <f>IF(ISERROR(O36-ROUNDDOWN(O36/10*8,0)),"",O36-ROUNDDOWN(O36/10*8,0))</f>
        <v>209</v>
      </c>
      <c r="R36" s="11">
        <f t="shared" ref="R36:R49" si="12">IF(ISERROR(E36-ROUNDDOWN(E36/10*7,0)),"",E36-ROUNDDOWN(E36/10*7,0))</f>
        <v>314</v>
      </c>
      <c r="U36" s="435"/>
      <c r="V36" s="435"/>
      <c r="W36" s="435"/>
      <c r="X36" s="435"/>
    </row>
    <row r="37" spans="1:25" ht="30" customHeight="1">
      <c r="A37" s="1406" t="s">
        <v>1018</v>
      </c>
      <c r="B37" s="1407"/>
      <c r="C37" s="1415">
        <v>200</v>
      </c>
      <c r="D37" s="1415"/>
      <c r="E37" s="1409">
        <f t="shared" si="8"/>
        <v>2090</v>
      </c>
      <c r="F37" s="1409"/>
      <c r="G37" s="1409">
        <f t="shared" si="9"/>
        <v>209</v>
      </c>
      <c r="H37" s="1409"/>
      <c r="I37" s="1409">
        <f t="shared" si="10"/>
        <v>418</v>
      </c>
      <c r="J37" s="1409"/>
      <c r="K37" s="1409">
        <f t="shared" si="11"/>
        <v>627</v>
      </c>
      <c r="L37" s="1410"/>
      <c r="O37" s="11">
        <f>IF(ISERROR(ROUNDDOWN($C37*$O$2,0)),"",ROUNDDOWN($C37*$O$2,0))</f>
        <v>2090</v>
      </c>
      <c r="P37" s="11">
        <f>IF(ISERROR(O37-ROUNDDOWN(O37/10*9,0)),"",O37-ROUNDDOWN(O37/10*9,0))</f>
        <v>209</v>
      </c>
      <c r="Q37" s="11">
        <f>IF(ISERROR(O37-ROUNDDOWN(O37/10*8,0)),"",O37-ROUNDDOWN(O37/10*8,0))</f>
        <v>418</v>
      </c>
      <c r="R37" s="11">
        <f t="shared" si="12"/>
        <v>627</v>
      </c>
      <c r="U37" s="435"/>
      <c r="V37" s="435"/>
      <c r="W37" s="435"/>
      <c r="X37" s="435"/>
    </row>
    <row r="38" spans="1:25" ht="30" customHeight="1">
      <c r="A38" s="1406" t="s">
        <v>1017</v>
      </c>
      <c r="B38" s="1407"/>
      <c r="C38" s="1408">
        <v>120</v>
      </c>
      <c r="D38" s="1408"/>
      <c r="E38" s="1409">
        <f t="shared" si="8"/>
        <v>37620</v>
      </c>
      <c r="F38" s="1409"/>
      <c r="G38" s="1409">
        <f t="shared" si="9"/>
        <v>3762</v>
      </c>
      <c r="H38" s="1409"/>
      <c r="I38" s="1409">
        <f t="shared" si="10"/>
        <v>7524</v>
      </c>
      <c r="J38" s="1409"/>
      <c r="K38" s="1409">
        <f t="shared" si="11"/>
        <v>11286</v>
      </c>
      <c r="L38" s="1410"/>
      <c r="O38" s="11">
        <f>IF(ISERROR(ROUNDDOWN($C38*$O$2*P$2,0)),"",ROUNDDOWN($C38*$O$2*P$2,0))</f>
        <v>37620</v>
      </c>
      <c r="P38" s="11">
        <f>IF(ISERROR(E38-ROUNDDOWN(E38/10*9,0)),"",E38-ROUNDDOWN(E38/10*9,0))</f>
        <v>3762</v>
      </c>
      <c r="Q38" s="11">
        <f>IF(ISERROR(E38-ROUNDDOWN(E38/10*8,0)),"",E38-ROUNDDOWN(E38/10*8,0))</f>
        <v>7524</v>
      </c>
      <c r="R38" s="11">
        <f t="shared" si="12"/>
        <v>11286</v>
      </c>
    </row>
    <row r="39" spans="1:25" ht="30" customHeight="1">
      <c r="A39" s="1406" t="s">
        <v>833</v>
      </c>
      <c r="B39" s="1407"/>
      <c r="C39" s="1420">
        <v>20</v>
      </c>
      <c r="D39" s="1420"/>
      <c r="E39" s="1409">
        <f t="shared" si="8"/>
        <v>209</v>
      </c>
      <c r="F39" s="1409"/>
      <c r="G39" s="1409">
        <f t="shared" si="9"/>
        <v>21</v>
      </c>
      <c r="H39" s="1409"/>
      <c r="I39" s="1409">
        <f t="shared" si="10"/>
        <v>42</v>
      </c>
      <c r="J39" s="1409"/>
      <c r="K39" s="1409">
        <f t="shared" si="11"/>
        <v>63</v>
      </c>
      <c r="L39" s="1410"/>
      <c r="O39" s="11">
        <f>IF(ISERROR(ROUNDDOWN($C39*$O$2,0)),"",ROUNDDOWN($C39*$O$2,0))</f>
        <v>209</v>
      </c>
      <c r="P39" s="11">
        <f>IF(ISERROR(E39-ROUNDDOWN(E39/10*9,0)),"",E39-ROUNDDOWN(E39/10*9,0))</f>
        <v>21</v>
      </c>
      <c r="Q39" s="11">
        <f>IF(ISERROR(E39-ROUNDDOWN(E39/10*8,0)),"",E39-ROUNDDOWN(E39/10*8,0))</f>
        <v>42</v>
      </c>
      <c r="R39" s="11">
        <f t="shared" si="12"/>
        <v>63</v>
      </c>
    </row>
    <row r="40" spans="1:25" ht="30" customHeight="1">
      <c r="A40" s="1406" t="s">
        <v>798</v>
      </c>
      <c r="B40" s="1407"/>
      <c r="C40" s="1408">
        <v>30</v>
      </c>
      <c r="D40" s="1408"/>
      <c r="E40" s="1409">
        <f t="shared" si="8"/>
        <v>9405</v>
      </c>
      <c r="F40" s="1409"/>
      <c r="G40" s="1409">
        <f t="shared" si="9"/>
        <v>941</v>
      </c>
      <c r="H40" s="1409"/>
      <c r="I40" s="1409">
        <f t="shared" si="10"/>
        <v>1881</v>
      </c>
      <c r="J40" s="1409"/>
      <c r="K40" s="1409">
        <f t="shared" si="11"/>
        <v>2822</v>
      </c>
      <c r="L40" s="1410"/>
      <c r="O40" s="11">
        <f>IF(ISERROR(ROUNDDOWN($C40*$O$2*P2,0)),"",ROUNDDOWN($C40*$O$2*P2,0))</f>
        <v>9405</v>
      </c>
      <c r="P40" s="11">
        <f>IF(ISERROR(E40-ROUNDDOWN(E40/10*9,0)),"",E40-ROUNDDOWN(E40/10*9,0))</f>
        <v>941</v>
      </c>
      <c r="Q40" s="11">
        <f>IF(ISERROR(E40-ROUNDDOWN(E40/10*8,0)),"",E40-ROUNDDOWN(E40/10*8,0))</f>
        <v>1881</v>
      </c>
      <c r="R40" s="11">
        <f t="shared" si="12"/>
        <v>2822</v>
      </c>
    </row>
    <row r="41" spans="1:25" ht="36.75" customHeight="1">
      <c r="A41" s="1421" t="s">
        <v>1016</v>
      </c>
      <c r="B41" s="1422"/>
      <c r="C41" s="1420">
        <v>250</v>
      </c>
      <c r="D41" s="1420"/>
      <c r="E41" s="1409">
        <f t="shared" si="8"/>
        <v>2612</v>
      </c>
      <c r="F41" s="1409"/>
      <c r="G41" s="1409">
        <f t="shared" si="9"/>
        <v>262</v>
      </c>
      <c r="H41" s="1409"/>
      <c r="I41" s="1409">
        <f t="shared" si="10"/>
        <v>523</v>
      </c>
      <c r="J41" s="1409"/>
      <c r="K41" s="1409">
        <f t="shared" si="11"/>
        <v>784</v>
      </c>
      <c r="L41" s="1410"/>
      <c r="O41" s="11">
        <f t="shared" ref="O41:O49" si="13">IF(ISERROR(ROUNDDOWN($C41*$O$2,0)),"",ROUNDDOWN($C41*$O$2,0))</f>
        <v>2612</v>
      </c>
      <c r="P41" s="11">
        <f>IF(ISERROR(E41-ROUNDDOWN(E41/10*9,0)),"",E41-ROUNDDOWN(E41/10*9,0))</f>
        <v>262</v>
      </c>
      <c r="Q41" s="11">
        <f>IF(ISERROR(E41-ROUNDDOWN(E41/10*8,0)),"",E41-ROUNDDOWN(E41/10*8,0))</f>
        <v>523</v>
      </c>
      <c r="R41" s="11">
        <f t="shared" si="12"/>
        <v>784</v>
      </c>
    </row>
    <row r="42" spans="1:25" ht="30" customHeight="1">
      <c r="A42" s="1406" t="s">
        <v>1015</v>
      </c>
      <c r="B42" s="1407"/>
      <c r="C42" s="1415">
        <v>30</v>
      </c>
      <c r="D42" s="1415"/>
      <c r="E42" s="1409">
        <f t="shared" si="8"/>
        <v>313</v>
      </c>
      <c r="F42" s="1409"/>
      <c r="G42" s="1409">
        <f t="shared" si="9"/>
        <v>32</v>
      </c>
      <c r="H42" s="1409"/>
      <c r="I42" s="1409">
        <f t="shared" si="10"/>
        <v>63</v>
      </c>
      <c r="J42" s="1409"/>
      <c r="K42" s="1409">
        <f t="shared" si="11"/>
        <v>94</v>
      </c>
      <c r="L42" s="1410"/>
      <c r="O42" s="11">
        <f t="shared" si="13"/>
        <v>313</v>
      </c>
      <c r="P42" s="11">
        <f>IF(ISERROR(O42-ROUNDDOWN(O42/10*9,0)),"",O42-ROUNDDOWN(O42/10*9,0))</f>
        <v>32</v>
      </c>
      <c r="Q42" s="11">
        <f>IF(ISERROR(O42-ROUNDDOWN(O42/10*8,0)),"",O42-ROUNDDOWN(O42/10*8,0))</f>
        <v>63</v>
      </c>
      <c r="R42" s="11">
        <f t="shared" si="12"/>
        <v>94</v>
      </c>
      <c r="U42" s="435"/>
      <c r="V42" s="435"/>
      <c r="W42" s="435"/>
      <c r="X42" s="435"/>
    </row>
    <row r="43" spans="1:25" ht="30" customHeight="1">
      <c r="A43" s="1406" t="s">
        <v>1014</v>
      </c>
      <c r="B43" s="1407"/>
      <c r="C43" s="1415">
        <v>60</v>
      </c>
      <c r="D43" s="1415"/>
      <c r="E43" s="1409">
        <f t="shared" si="8"/>
        <v>627</v>
      </c>
      <c r="F43" s="1409"/>
      <c r="G43" s="1409">
        <f t="shared" si="9"/>
        <v>63</v>
      </c>
      <c r="H43" s="1409"/>
      <c r="I43" s="1409">
        <f t="shared" si="10"/>
        <v>126</v>
      </c>
      <c r="J43" s="1409"/>
      <c r="K43" s="1409">
        <f t="shared" si="11"/>
        <v>189</v>
      </c>
      <c r="L43" s="1410"/>
      <c r="O43" s="11">
        <f t="shared" si="13"/>
        <v>627</v>
      </c>
      <c r="P43" s="11">
        <f>IF(ISERROR(O43-ROUNDDOWN(O43/10*9,0)),"",O43-ROUNDDOWN(O43/10*9,0))</f>
        <v>63</v>
      </c>
      <c r="Q43" s="11">
        <f>IF(ISERROR(O43-ROUNDDOWN(O43/10*8,0)),"",O43-ROUNDDOWN(O43/10*8,0))</f>
        <v>126</v>
      </c>
      <c r="R43" s="11">
        <f t="shared" si="12"/>
        <v>189</v>
      </c>
      <c r="U43" s="435"/>
      <c r="V43" s="435"/>
      <c r="W43" s="435"/>
      <c r="X43" s="435"/>
    </row>
    <row r="44" spans="1:25" ht="30" customHeight="1">
      <c r="A44" s="1421" t="s">
        <v>1013</v>
      </c>
      <c r="B44" s="1422"/>
      <c r="C44" s="1415">
        <v>40</v>
      </c>
      <c r="D44" s="1415"/>
      <c r="E44" s="1409">
        <f t="shared" si="8"/>
        <v>418</v>
      </c>
      <c r="F44" s="1409"/>
      <c r="G44" s="1409">
        <f t="shared" si="9"/>
        <v>42</v>
      </c>
      <c r="H44" s="1409"/>
      <c r="I44" s="1409">
        <f t="shared" si="10"/>
        <v>84</v>
      </c>
      <c r="J44" s="1409"/>
      <c r="K44" s="1409">
        <f t="shared" si="11"/>
        <v>126</v>
      </c>
      <c r="L44" s="1410"/>
      <c r="O44" s="11">
        <f t="shared" si="13"/>
        <v>418</v>
      </c>
      <c r="P44" s="11">
        <f t="shared" ref="P44:P49" si="14">IF(ISERROR(E44-ROUNDDOWN(E44/10*9,0)),"",E44-ROUNDDOWN(E44/10*9,0))</f>
        <v>42</v>
      </c>
      <c r="Q44" s="11">
        <f t="shared" ref="Q44:Q49" si="15">IF(ISERROR(E44-ROUNDDOWN(E44/10*8,0)),"",E44-ROUNDDOWN(E44/10*8,0))</f>
        <v>84</v>
      </c>
      <c r="R44" s="11">
        <f t="shared" si="12"/>
        <v>126</v>
      </c>
      <c r="U44" s="435"/>
      <c r="V44" s="435"/>
      <c r="W44" s="435"/>
      <c r="X44" s="435"/>
    </row>
    <row r="45" spans="1:25" ht="30" customHeight="1">
      <c r="A45" s="1433" t="s">
        <v>1012</v>
      </c>
      <c r="B45" s="1434"/>
      <c r="C45" s="1415">
        <v>10</v>
      </c>
      <c r="D45" s="1415"/>
      <c r="E45" s="1409">
        <f t="shared" si="8"/>
        <v>104</v>
      </c>
      <c r="F45" s="1409"/>
      <c r="G45" s="1409">
        <f t="shared" si="9"/>
        <v>11</v>
      </c>
      <c r="H45" s="1409"/>
      <c r="I45" s="1409">
        <f t="shared" si="10"/>
        <v>21</v>
      </c>
      <c r="J45" s="1409"/>
      <c r="K45" s="1409">
        <f t="shared" si="11"/>
        <v>32</v>
      </c>
      <c r="L45" s="1410"/>
      <c r="O45" s="11">
        <f t="shared" si="13"/>
        <v>104</v>
      </c>
      <c r="P45" s="11">
        <f t="shared" si="14"/>
        <v>11</v>
      </c>
      <c r="Q45" s="11">
        <f t="shared" si="15"/>
        <v>21</v>
      </c>
      <c r="R45" s="11">
        <f t="shared" si="12"/>
        <v>32</v>
      </c>
    </row>
    <row r="46" spans="1:25" ht="30" customHeight="1">
      <c r="A46" s="1433" t="s">
        <v>1011</v>
      </c>
      <c r="B46" s="1434"/>
      <c r="C46" s="1415">
        <v>5</v>
      </c>
      <c r="D46" s="1415"/>
      <c r="E46" s="1409">
        <f t="shared" si="8"/>
        <v>52</v>
      </c>
      <c r="F46" s="1409"/>
      <c r="G46" s="1409">
        <f t="shared" si="9"/>
        <v>6</v>
      </c>
      <c r="H46" s="1409"/>
      <c r="I46" s="1409">
        <f t="shared" si="10"/>
        <v>11</v>
      </c>
      <c r="J46" s="1409"/>
      <c r="K46" s="1409">
        <f t="shared" si="11"/>
        <v>16</v>
      </c>
      <c r="L46" s="1410"/>
      <c r="O46" s="11">
        <f t="shared" si="13"/>
        <v>52</v>
      </c>
      <c r="P46" s="11">
        <f t="shared" si="14"/>
        <v>6</v>
      </c>
      <c r="Q46" s="11">
        <f t="shared" si="15"/>
        <v>11</v>
      </c>
      <c r="R46" s="11">
        <f t="shared" si="12"/>
        <v>16</v>
      </c>
    </row>
    <row r="47" spans="1:25" ht="30" customHeight="1">
      <c r="A47" s="1433" t="s">
        <v>1010</v>
      </c>
      <c r="B47" s="1434"/>
      <c r="C47" s="1435">
        <v>250</v>
      </c>
      <c r="D47" s="1435"/>
      <c r="E47" s="1409">
        <f t="shared" si="8"/>
        <v>2612</v>
      </c>
      <c r="F47" s="1409"/>
      <c r="G47" s="1409">
        <f t="shared" si="9"/>
        <v>262</v>
      </c>
      <c r="H47" s="1409"/>
      <c r="I47" s="1409">
        <f t="shared" si="10"/>
        <v>523</v>
      </c>
      <c r="J47" s="1409"/>
      <c r="K47" s="1409">
        <f t="shared" si="11"/>
        <v>784</v>
      </c>
      <c r="L47" s="1410"/>
      <c r="O47" s="11">
        <f t="shared" si="13"/>
        <v>2612</v>
      </c>
      <c r="P47" s="11">
        <f t="shared" si="14"/>
        <v>262</v>
      </c>
      <c r="Q47" s="11">
        <f t="shared" si="15"/>
        <v>523</v>
      </c>
      <c r="R47" s="11">
        <f t="shared" si="12"/>
        <v>784</v>
      </c>
    </row>
    <row r="48" spans="1:25" ht="30" customHeight="1">
      <c r="A48" s="1433" t="s">
        <v>1009</v>
      </c>
      <c r="B48" s="1434"/>
      <c r="C48" s="1415">
        <v>100</v>
      </c>
      <c r="D48" s="1415"/>
      <c r="E48" s="1409">
        <f t="shared" si="8"/>
        <v>1045</v>
      </c>
      <c r="F48" s="1409"/>
      <c r="G48" s="1409">
        <f t="shared" si="9"/>
        <v>105</v>
      </c>
      <c r="H48" s="1409"/>
      <c r="I48" s="1409">
        <f t="shared" si="10"/>
        <v>209</v>
      </c>
      <c r="J48" s="1409"/>
      <c r="K48" s="1409">
        <f t="shared" si="11"/>
        <v>314</v>
      </c>
      <c r="L48" s="1410"/>
      <c r="O48" s="11">
        <f t="shared" si="13"/>
        <v>1045</v>
      </c>
      <c r="P48" s="11">
        <f t="shared" si="14"/>
        <v>105</v>
      </c>
      <c r="Q48" s="11">
        <f t="shared" si="15"/>
        <v>209</v>
      </c>
      <c r="R48" s="11">
        <f t="shared" si="12"/>
        <v>314</v>
      </c>
    </row>
    <row r="49" spans="1:25" ht="30" customHeight="1" thickBot="1">
      <c r="A49" s="1433" t="s">
        <v>1008</v>
      </c>
      <c r="B49" s="1434"/>
      <c r="C49" s="1415">
        <v>10</v>
      </c>
      <c r="D49" s="1415"/>
      <c r="E49" s="1409">
        <f t="shared" si="8"/>
        <v>104</v>
      </c>
      <c r="F49" s="1409"/>
      <c r="G49" s="1409">
        <f t="shared" si="9"/>
        <v>11</v>
      </c>
      <c r="H49" s="1409"/>
      <c r="I49" s="1409">
        <f t="shared" si="10"/>
        <v>21</v>
      </c>
      <c r="J49" s="1409"/>
      <c r="K49" s="1409">
        <f t="shared" si="11"/>
        <v>32</v>
      </c>
      <c r="L49" s="1410"/>
      <c r="O49" s="11">
        <f t="shared" si="13"/>
        <v>104</v>
      </c>
      <c r="P49" s="11">
        <f t="shared" si="14"/>
        <v>11</v>
      </c>
      <c r="Q49" s="11">
        <f t="shared" si="15"/>
        <v>21</v>
      </c>
      <c r="R49" s="11">
        <f t="shared" si="12"/>
        <v>32</v>
      </c>
    </row>
    <row r="50" spans="1:25" ht="30" customHeight="1">
      <c r="A50" s="1440" t="s">
        <v>1007</v>
      </c>
      <c r="B50" s="1440"/>
      <c r="C50" s="1440"/>
      <c r="D50" s="1440"/>
      <c r="E50" s="1440"/>
      <c r="F50" s="1440"/>
      <c r="G50" s="1440"/>
      <c r="H50" s="1440"/>
      <c r="I50" s="1440"/>
      <c r="J50" s="1440"/>
      <c r="K50" s="1440"/>
      <c r="L50" s="1440"/>
      <c r="O50" s="11"/>
      <c r="P50" s="11"/>
      <c r="Q50" s="11"/>
      <c r="R50" s="11"/>
    </row>
    <row r="51" spans="1:25" ht="21" customHeight="1">
      <c r="A51" s="1441" t="s">
        <v>726</v>
      </c>
      <c r="B51" s="1441"/>
      <c r="C51" s="1441"/>
      <c r="D51" s="1441"/>
      <c r="E51" s="1441"/>
      <c r="F51" s="1441"/>
      <c r="G51" s="1441"/>
      <c r="H51" s="1441"/>
      <c r="I51" s="1441"/>
      <c r="J51" s="1441"/>
      <c r="K51" s="11"/>
      <c r="L51" s="11"/>
      <c r="O51" s="11"/>
      <c r="P51" s="28" t="s">
        <v>1006</v>
      </c>
      <c r="Q51" s="11"/>
      <c r="R51" s="11"/>
    </row>
    <row r="52" spans="1:25" ht="21" customHeight="1">
      <c r="A52" s="448"/>
      <c r="B52" s="448"/>
      <c r="C52" s="448"/>
      <c r="D52" s="448"/>
      <c r="E52" s="448"/>
      <c r="F52" s="448"/>
      <c r="G52" s="434"/>
      <c r="H52" s="448"/>
      <c r="I52" s="448"/>
      <c r="J52" s="448"/>
      <c r="K52" s="11"/>
      <c r="L52" s="11"/>
      <c r="O52" s="11"/>
      <c r="P52" s="28" t="s">
        <v>1005</v>
      </c>
      <c r="Q52" s="11"/>
      <c r="R52" s="11"/>
    </row>
    <row r="53" spans="1:25" ht="21" customHeight="1" thickBot="1">
      <c r="A53" s="1447" t="s">
        <v>719</v>
      </c>
      <c r="B53" s="1447"/>
      <c r="C53" s="1447"/>
      <c r="D53" s="1447"/>
      <c r="E53" s="1447"/>
      <c r="F53" s="1447"/>
      <c r="G53" s="1447"/>
      <c r="H53" s="1447"/>
      <c r="I53" s="1447"/>
      <c r="J53" s="1447"/>
      <c r="K53" s="11"/>
      <c r="L53" s="11"/>
      <c r="O53" s="11"/>
      <c r="P53" s="28" t="s">
        <v>1004</v>
      </c>
      <c r="Q53" s="11"/>
      <c r="R53" s="11"/>
    </row>
    <row r="54" spans="1:25" ht="30" customHeight="1">
      <c r="A54" s="1448" t="s">
        <v>646</v>
      </c>
      <c r="B54" s="1449"/>
      <c r="C54" s="445" t="s">
        <v>647</v>
      </c>
      <c r="D54" s="1449" t="s">
        <v>1003</v>
      </c>
      <c r="E54" s="1449"/>
      <c r="F54" s="445" t="s">
        <v>1002</v>
      </c>
      <c r="G54" s="445" t="s">
        <v>843</v>
      </c>
      <c r="H54" s="445" t="s">
        <v>1001</v>
      </c>
      <c r="I54" s="445" t="s">
        <v>648</v>
      </c>
      <c r="J54" s="433" t="s">
        <v>1000</v>
      </c>
      <c r="K54" s="11"/>
      <c r="L54" s="11"/>
      <c r="N54" s="430"/>
      <c r="O54" s="11"/>
      <c r="P54" s="28" t="s">
        <v>999</v>
      </c>
      <c r="Q54" s="11"/>
      <c r="R54" s="11"/>
    </row>
    <row r="55" spans="1:25" ht="30" customHeight="1">
      <c r="A55" s="1450"/>
      <c r="B55" s="1451"/>
      <c r="C55" s="447">
        <f>E4+E11+E29</f>
        <v>68029</v>
      </c>
      <c r="D55" s="1452">
        <f>E5+E11+E29</f>
        <v>108784</v>
      </c>
      <c r="E55" s="1452"/>
      <c r="F55" s="447">
        <f>E6+E11+E29</f>
        <v>180576</v>
      </c>
      <c r="G55" s="447">
        <f>E7+E11+E29</f>
        <v>201580</v>
      </c>
      <c r="H55" s="447">
        <f>E8+E11+E29</f>
        <v>223525</v>
      </c>
      <c r="I55" s="447">
        <f>E9+E11+E29</f>
        <v>243903</v>
      </c>
      <c r="J55" s="432">
        <f>E10+E11+E29</f>
        <v>265534</v>
      </c>
      <c r="K55" s="11"/>
      <c r="L55" s="11"/>
      <c r="N55" s="430"/>
      <c r="O55" s="11"/>
      <c r="P55" s="11"/>
      <c r="Q55" s="11"/>
      <c r="R55" s="11"/>
    </row>
    <row r="56" spans="1:25" ht="30" customHeight="1">
      <c r="A56" s="1453" t="s">
        <v>998</v>
      </c>
      <c r="B56" s="446" t="s">
        <v>649</v>
      </c>
      <c r="C56" s="457">
        <f>G4+G11+G29</f>
        <v>6804</v>
      </c>
      <c r="D56" s="1456">
        <f>G5+G11+G29</f>
        <v>10880</v>
      </c>
      <c r="E56" s="1456"/>
      <c r="F56" s="457">
        <f>G6+G11+G29</f>
        <v>18059</v>
      </c>
      <c r="G56" s="457">
        <f>G7+G11+G29</f>
        <v>20160</v>
      </c>
      <c r="H56" s="457">
        <f>G8+G11+G29</f>
        <v>22354</v>
      </c>
      <c r="I56" s="457">
        <f>G9+G11+G29</f>
        <v>24392</v>
      </c>
      <c r="J56" s="458">
        <f>G10+G11+G29</f>
        <v>26555</v>
      </c>
      <c r="K56" s="11"/>
      <c r="L56" s="11"/>
      <c r="N56" s="430"/>
      <c r="O56" s="11"/>
      <c r="P56" s="28" t="s">
        <v>997</v>
      </c>
      <c r="Q56" s="11"/>
      <c r="R56" s="11"/>
      <c r="V56" s="430"/>
      <c r="W56" s="430"/>
      <c r="X56" s="430"/>
      <c r="Y56" s="430"/>
    </row>
    <row r="57" spans="1:25" ht="30" customHeight="1">
      <c r="A57" s="1454"/>
      <c r="B57" s="459" t="s">
        <v>996</v>
      </c>
      <c r="C57" s="460">
        <f>I4+I11+I29</f>
        <v>13607</v>
      </c>
      <c r="D57" s="1456">
        <f>I5+I11+I29</f>
        <v>21758</v>
      </c>
      <c r="E57" s="1456"/>
      <c r="F57" s="457">
        <f>I6+I11+I29</f>
        <v>36117</v>
      </c>
      <c r="G57" s="460">
        <f>I7+I11+I29</f>
        <v>40318</v>
      </c>
      <c r="H57" s="460">
        <f>I8+I11+I29</f>
        <v>44707</v>
      </c>
      <c r="I57" s="460">
        <f>I9+I11+I29</f>
        <v>48782</v>
      </c>
      <c r="J57" s="458">
        <f>I10+I11+I29</f>
        <v>53108</v>
      </c>
      <c r="K57" s="431"/>
      <c r="L57" s="11"/>
      <c r="N57" s="430"/>
      <c r="O57" s="11"/>
      <c r="P57" s="28" t="s">
        <v>970</v>
      </c>
      <c r="Q57" s="11"/>
      <c r="R57" s="11"/>
      <c r="V57" s="430"/>
      <c r="W57" s="430"/>
      <c r="X57" s="430"/>
      <c r="Y57" s="430"/>
    </row>
    <row r="58" spans="1:25" ht="30" customHeight="1" thickBot="1">
      <c r="A58" s="1455"/>
      <c r="B58" s="461" t="s">
        <v>995</v>
      </c>
      <c r="C58" s="462">
        <f>K4+K11+K29</f>
        <v>20410</v>
      </c>
      <c r="D58" s="1457">
        <f>K5+K11+K29</f>
        <v>32637</v>
      </c>
      <c r="E58" s="1457"/>
      <c r="F58" s="463">
        <f>K6+K11+K29</f>
        <v>54175</v>
      </c>
      <c r="G58" s="462">
        <f>K7+K11+K29</f>
        <v>60476</v>
      </c>
      <c r="H58" s="462">
        <f>K8+K11+K29</f>
        <v>67059</v>
      </c>
      <c r="I58" s="462">
        <f>K9+K11+K29</f>
        <v>73173</v>
      </c>
      <c r="J58" s="464">
        <f>K10+K11+K29</f>
        <v>79662</v>
      </c>
      <c r="K58" s="431"/>
      <c r="L58" s="11"/>
      <c r="N58" s="430"/>
      <c r="O58" s="11"/>
      <c r="P58" s="11"/>
      <c r="Q58" s="11"/>
      <c r="R58" s="11"/>
      <c r="V58" s="430"/>
      <c r="W58" s="430"/>
      <c r="X58" s="430"/>
      <c r="Y58" s="430"/>
    </row>
    <row r="59" spans="1:25" ht="30" customHeight="1">
      <c r="A59" s="1446" t="s">
        <v>994</v>
      </c>
      <c r="B59" s="1446"/>
      <c r="C59" s="1446"/>
      <c r="D59" s="1446"/>
      <c r="E59" s="1446"/>
      <c r="F59" s="1446"/>
      <c r="G59" s="1446"/>
      <c r="H59" s="1446"/>
      <c r="I59" s="1446"/>
      <c r="J59" s="1446"/>
      <c r="K59" s="11"/>
      <c r="L59" s="11"/>
      <c r="N59" s="430"/>
      <c r="O59" s="11"/>
      <c r="P59" s="11"/>
      <c r="Q59" s="11"/>
      <c r="R59" s="11"/>
      <c r="V59" s="430"/>
      <c r="W59" s="430"/>
      <c r="X59" s="430"/>
      <c r="Y59" s="430"/>
    </row>
    <row r="60" spans="1:25">
      <c r="N60" s="430"/>
      <c r="V60" s="430"/>
      <c r="W60" s="430"/>
      <c r="X60" s="430"/>
      <c r="Y60" s="430"/>
    </row>
    <row r="61" spans="1:25">
      <c r="N61" s="430"/>
      <c r="V61" s="430"/>
      <c r="W61" s="430"/>
      <c r="X61" s="430"/>
      <c r="Y61" s="430"/>
    </row>
    <row r="62" spans="1:25">
      <c r="N62" s="430"/>
      <c r="V62" s="430"/>
      <c r="W62" s="430"/>
      <c r="X62" s="430"/>
      <c r="Y62" s="430"/>
    </row>
    <row r="63" spans="1:25">
      <c r="C63" s="430"/>
      <c r="D63" s="430"/>
      <c r="E63" s="430"/>
      <c r="F63" s="430"/>
      <c r="G63" s="430"/>
      <c r="H63" s="430"/>
      <c r="I63" s="430"/>
      <c r="J63" s="430"/>
      <c r="N63" s="430"/>
      <c r="V63" s="430"/>
      <c r="W63" s="430"/>
    </row>
    <row r="64" spans="1:25">
      <c r="C64" s="430"/>
      <c r="D64" s="430"/>
      <c r="E64" s="430"/>
      <c r="F64" s="430"/>
      <c r="V64" s="430"/>
    </row>
    <row r="65" spans="3:6">
      <c r="C65" s="430"/>
      <c r="D65" s="430"/>
      <c r="E65" s="430"/>
      <c r="F65" s="430"/>
    </row>
    <row r="66" spans="3:6">
      <c r="C66" s="430"/>
      <c r="D66" s="430"/>
      <c r="E66" s="430"/>
      <c r="F66" s="430"/>
    </row>
    <row r="67" spans="3:6">
      <c r="C67" s="430"/>
      <c r="D67" s="430"/>
      <c r="E67" s="430"/>
      <c r="F67" s="430"/>
    </row>
    <row r="68" spans="3:6">
      <c r="C68" s="430"/>
      <c r="D68" s="430"/>
      <c r="E68" s="430"/>
      <c r="F68" s="430"/>
    </row>
    <row r="69" spans="3:6">
      <c r="C69" s="430"/>
      <c r="D69" s="430"/>
      <c r="E69" s="430"/>
      <c r="F69" s="430"/>
    </row>
    <row r="70" spans="3:6">
      <c r="C70" s="430"/>
    </row>
  </sheetData>
  <mergeCells count="289">
    <mergeCell ref="A59:J59"/>
    <mergeCell ref="A53:J53"/>
    <mergeCell ref="A54:B55"/>
    <mergeCell ref="D54:E54"/>
    <mergeCell ref="D55:E55"/>
    <mergeCell ref="A56:A58"/>
    <mergeCell ref="D56:E56"/>
    <mergeCell ref="D57:E57"/>
    <mergeCell ref="D58:E58"/>
    <mergeCell ref="A32:B32"/>
    <mergeCell ref="C32:D32"/>
    <mergeCell ref="E32:J32"/>
    <mergeCell ref="K32:L32"/>
    <mergeCell ref="A50:L50"/>
    <mergeCell ref="A51:J51"/>
    <mergeCell ref="A35:B35"/>
    <mergeCell ref="C35:L35"/>
    <mergeCell ref="A49:B49"/>
    <mergeCell ref="C49:D49"/>
    <mergeCell ref="E46:F46"/>
    <mergeCell ref="G46:H46"/>
    <mergeCell ref="I46:J46"/>
    <mergeCell ref="K46:L46"/>
    <mergeCell ref="A45:B45"/>
    <mergeCell ref="C45:D45"/>
    <mergeCell ref="E45:F45"/>
    <mergeCell ref="G45:H45"/>
    <mergeCell ref="I45:J45"/>
    <mergeCell ref="K45:L45"/>
    <mergeCell ref="A41:B41"/>
    <mergeCell ref="C41:D41"/>
    <mergeCell ref="E41:F41"/>
    <mergeCell ref="G41:H41"/>
    <mergeCell ref="A31:B31"/>
    <mergeCell ref="C31:D31"/>
    <mergeCell ref="E31:F31"/>
    <mergeCell ref="G31:H31"/>
    <mergeCell ref="I31:J31"/>
    <mergeCell ref="K31:L31"/>
    <mergeCell ref="A30:B30"/>
    <mergeCell ref="C30:D30"/>
    <mergeCell ref="E30:F30"/>
    <mergeCell ref="G30:H30"/>
    <mergeCell ref="I30:J30"/>
    <mergeCell ref="K30:L30"/>
    <mergeCell ref="A29:B29"/>
    <mergeCell ref="C29:D29"/>
    <mergeCell ref="E29:F29"/>
    <mergeCell ref="G29:H29"/>
    <mergeCell ref="I29:J29"/>
    <mergeCell ref="K29:L29"/>
    <mergeCell ref="E49:F49"/>
    <mergeCell ref="G49:H49"/>
    <mergeCell ref="I49:J49"/>
    <mergeCell ref="K49:L49"/>
    <mergeCell ref="A48:B48"/>
    <mergeCell ref="C48:D48"/>
    <mergeCell ref="E48:F48"/>
    <mergeCell ref="G48:H48"/>
    <mergeCell ref="I48:J48"/>
    <mergeCell ref="K48:L48"/>
    <mergeCell ref="A47:B47"/>
    <mergeCell ref="C47:D47"/>
    <mergeCell ref="E47:F47"/>
    <mergeCell ref="G47:H47"/>
    <mergeCell ref="I47:J47"/>
    <mergeCell ref="K47:L47"/>
    <mergeCell ref="A46:B46"/>
    <mergeCell ref="C46:D46"/>
    <mergeCell ref="A28:B28"/>
    <mergeCell ref="C28:D28"/>
    <mergeCell ref="E28:F28"/>
    <mergeCell ref="G28:H28"/>
    <mergeCell ref="I28:J28"/>
    <mergeCell ref="K28:L28"/>
    <mergeCell ref="A27:B27"/>
    <mergeCell ref="C27:D27"/>
    <mergeCell ref="E27:F27"/>
    <mergeCell ref="G27:H27"/>
    <mergeCell ref="I27:J27"/>
    <mergeCell ref="K27:L27"/>
    <mergeCell ref="A26:B26"/>
    <mergeCell ref="C26:D26"/>
    <mergeCell ref="E26:F26"/>
    <mergeCell ref="G26:H26"/>
    <mergeCell ref="I26:J26"/>
    <mergeCell ref="K26:L26"/>
    <mergeCell ref="A25:B25"/>
    <mergeCell ref="C25:D25"/>
    <mergeCell ref="E25:F25"/>
    <mergeCell ref="G25:H25"/>
    <mergeCell ref="I25:J25"/>
    <mergeCell ref="K25:L25"/>
    <mergeCell ref="A24:B24"/>
    <mergeCell ref="C24:D24"/>
    <mergeCell ref="E24:F24"/>
    <mergeCell ref="G24:H24"/>
    <mergeCell ref="I24:J24"/>
    <mergeCell ref="K24:L24"/>
    <mergeCell ref="A23:B23"/>
    <mergeCell ref="C23:D23"/>
    <mergeCell ref="E23:F23"/>
    <mergeCell ref="G23:H23"/>
    <mergeCell ref="I23:J23"/>
    <mergeCell ref="K23:L23"/>
    <mergeCell ref="A22:B22"/>
    <mergeCell ref="C22:D22"/>
    <mergeCell ref="E22:F22"/>
    <mergeCell ref="G22:H22"/>
    <mergeCell ref="I22:J22"/>
    <mergeCell ref="K22:L22"/>
    <mergeCell ref="A21:B21"/>
    <mergeCell ref="C21:D21"/>
    <mergeCell ref="E21:F21"/>
    <mergeCell ref="G21:H21"/>
    <mergeCell ref="I21:J21"/>
    <mergeCell ref="K21:L21"/>
    <mergeCell ref="I17:J17"/>
    <mergeCell ref="K17:L17"/>
    <mergeCell ref="A20:B20"/>
    <mergeCell ref="C20:D20"/>
    <mergeCell ref="E20:F20"/>
    <mergeCell ref="G20:H20"/>
    <mergeCell ref="I20:J20"/>
    <mergeCell ref="K20:L20"/>
    <mergeCell ref="A19:B19"/>
    <mergeCell ref="C19:D19"/>
    <mergeCell ref="E19:F19"/>
    <mergeCell ref="G19:H19"/>
    <mergeCell ref="I19:J19"/>
    <mergeCell ref="K19:L19"/>
    <mergeCell ref="I41:J41"/>
    <mergeCell ref="K41:L41"/>
    <mergeCell ref="A40:B40"/>
    <mergeCell ref="C40:D40"/>
    <mergeCell ref="E40:F40"/>
    <mergeCell ref="G40:H40"/>
    <mergeCell ref="I40:J40"/>
    <mergeCell ref="K40:L40"/>
    <mergeCell ref="A44:B44"/>
    <mergeCell ref="C44:D44"/>
    <mergeCell ref="E44:F44"/>
    <mergeCell ref="G44:H44"/>
    <mergeCell ref="I44:J44"/>
    <mergeCell ref="K44:L44"/>
    <mergeCell ref="A43:B43"/>
    <mergeCell ref="C43:D43"/>
    <mergeCell ref="E43:F43"/>
    <mergeCell ref="G43:H43"/>
    <mergeCell ref="I43:J43"/>
    <mergeCell ref="K43:L43"/>
    <mergeCell ref="A42:B42"/>
    <mergeCell ref="C42:D42"/>
    <mergeCell ref="E42:F42"/>
    <mergeCell ref="G42:H42"/>
    <mergeCell ref="A39:B39"/>
    <mergeCell ref="C39:D39"/>
    <mergeCell ref="E39:F39"/>
    <mergeCell ref="G39:H39"/>
    <mergeCell ref="I39:J39"/>
    <mergeCell ref="K39:L39"/>
    <mergeCell ref="A16:B16"/>
    <mergeCell ref="C16:D16"/>
    <mergeCell ref="E16:F16"/>
    <mergeCell ref="G16:H16"/>
    <mergeCell ref="I16:J16"/>
    <mergeCell ref="K16:L16"/>
    <mergeCell ref="I33:J33"/>
    <mergeCell ref="K33:L33"/>
    <mergeCell ref="A18:B18"/>
    <mergeCell ref="C18:D18"/>
    <mergeCell ref="E18:F18"/>
    <mergeCell ref="G18:H18"/>
    <mergeCell ref="I18:J18"/>
    <mergeCell ref="K18:L18"/>
    <mergeCell ref="A17:B17"/>
    <mergeCell ref="C17:D17"/>
    <mergeCell ref="E17:F17"/>
    <mergeCell ref="G17:H17"/>
    <mergeCell ref="A15:B15"/>
    <mergeCell ref="C15:D15"/>
    <mergeCell ref="E15:F15"/>
    <mergeCell ref="G15:H15"/>
    <mergeCell ref="I15:J15"/>
    <mergeCell ref="K15:L15"/>
    <mergeCell ref="A38:B38"/>
    <mergeCell ref="C38:D38"/>
    <mergeCell ref="E38:F38"/>
    <mergeCell ref="G38:H38"/>
    <mergeCell ref="I38:J38"/>
    <mergeCell ref="K38:L38"/>
    <mergeCell ref="I36:J36"/>
    <mergeCell ref="K36:L36"/>
    <mergeCell ref="A34:B34"/>
    <mergeCell ref="C34:D34"/>
    <mergeCell ref="E34:F34"/>
    <mergeCell ref="G34:H34"/>
    <mergeCell ref="I34:J34"/>
    <mergeCell ref="K34:L34"/>
    <mergeCell ref="A33:B33"/>
    <mergeCell ref="C33:D33"/>
    <mergeCell ref="E33:F33"/>
    <mergeCell ref="G33:H33"/>
    <mergeCell ref="A14:B14"/>
    <mergeCell ref="C14:D14"/>
    <mergeCell ref="E14:F14"/>
    <mergeCell ref="G14:H14"/>
    <mergeCell ref="I14:J14"/>
    <mergeCell ref="K14:L14"/>
    <mergeCell ref="A13:B13"/>
    <mergeCell ref="C13:D13"/>
    <mergeCell ref="E13:F13"/>
    <mergeCell ref="G13:H13"/>
    <mergeCell ref="I13:J13"/>
    <mergeCell ref="K13:L13"/>
    <mergeCell ref="I42:J42"/>
    <mergeCell ref="K42:L42"/>
    <mergeCell ref="A12:B12"/>
    <mergeCell ref="C12:D12"/>
    <mergeCell ref="E12:F12"/>
    <mergeCell ref="G12:H12"/>
    <mergeCell ref="I12:J12"/>
    <mergeCell ref="K12:L12"/>
    <mergeCell ref="A11:B11"/>
    <mergeCell ref="C11:D11"/>
    <mergeCell ref="E11:F11"/>
    <mergeCell ref="G11:H11"/>
    <mergeCell ref="I11:J11"/>
    <mergeCell ref="K11:L11"/>
    <mergeCell ref="A37:B37"/>
    <mergeCell ref="C37:D37"/>
    <mergeCell ref="E37:F37"/>
    <mergeCell ref="G37:H37"/>
    <mergeCell ref="I37:J37"/>
    <mergeCell ref="K37:L37"/>
    <mergeCell ref="A36:B36"/>
    <mergeCell ref="C36:D36"/>
    <mergeCell ref="E36:F36"/>
    <mergeCell ref="G36:H36"/>
    <mergeCell ref="A10:B10"/>
    <mergeCell ref="C10:D10"/>
    <mergeCell ref="E10:F10"/>
    <mergeCell ref="G10:H10"/>
    <mergeCell ref="I10:J10"/>
    <mergeCell ref="K10:L10"/>
    <mergeCell ref="A9:B9"/>
    <mergeCell ref="C9:D9"/>
    <mergeCell ref="E9:F9"/>
    <mergeCell ref="G9:H9"/>
    <mergeCell ref="I9:J9"/>
    <mergeCell ref="K9:L9"/>
    <mergeCell ref="A8:B8"/>
    <mergeCell ref="C8:D8"/>
    <mergeCell ref="E8:F8"/>
    <mergeCell ref="G8:H8"/>
    <mergeCell ref="I8:J8"/>
    <mergeCell ref="K8:L8"/>
    <mergeCell ref="A7:B7"/>
    <mergeCell ref="C7:D7"/>
    <mergeCell ref="E7:F7"/>
    <mergeCell ref="G7:H7"/>
    <mergeCell ref="I7:J7"/>
    <mergeCell ref="K7:L7"/>
    <mergeCell ref="A6:B6"/>
    <mergeCell ref="C6:D6"/>
    <mergeCell ref="E6:F6"/>
    <mergeCell ref="G6:H6"/>
    <mergeCell ref="I6:J6"/>
    <mergeCell ref="K6:L6"/>
    <mergeCell ref="A5:B5"/>
    <mergeCell ref="C5:D5"/>
    <mergeCell ref="E5:F5"/>
    <mergeCell ref="G5:H5"/>
    <mergeCell ref="I5:J5"/>
    <mergeCell ref="K5:L5"/>
    <mergeCell ref="K3:L3"/>
    <mergeCell ref="A4:B4"/>
    <mergeCell ref="C4:D4"/>
    <mergeCell ref="E4:F4"/>
    <mergeCell ref="G4:H4"/>
    <mergeCell ref="I4:J4"/>
    <mergeCell ref="K4:L4"/>
    <mergeCell ref="A1:J1"/>
    <mergeCell ref="A2:J2"/>
    <mergeCell ref="A3:B3"/>
    <mergeCell ref="C3:D3"/>
    <mergeCell ref="E3:F3"/>
    <mergeCell ref="G3:H3"/>
    <mergeCell ref="I3:J3"/>
  </mergeCells>
  <phoneticPr fontId="2"/>
  <dataValidations count="1">
    <dataValidation type="list" allowBlank="1" showInputMessage="1" showErrorMessage="1" sqref="C32:D32">
      <formula1>"（Ⅰ）,（Ⅱ）,（Ⅲ）,（Ⅳ）,（Ⅴ）,なし"</formula1>
    </dataValidation>
  </dataValidations>
  <printOptions horizontalCentered="1" verticalCentered="1"/>
  <pageMargins left="0.70866141732283472" right="0.70866141732283472" top="0.74803149606299213" bottom="0.74803149606299213" header="0.31496062992125984" footer="0.31496062992125984"/>
  <pageSetup paperSize="9" scale="45" orientation="portrait" blackAndWhite="1" r:id="rId1"/>
  <rowBreaks count="1" manualBreakCount="1">
    <brk id="51" max="11" man="1"/>
  </rowBreaks>
  <colBreaks count="1" manualBreakCount="1">
    <brk id="12" max="38"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pageSetUpPr fitToPage="1"/>
  </sheetPr>
  <dimension ref="A1:M50"/>
  <sheetViews>
    <sheetView view="pageBreakPreview" topLeftCell="B18" zoomScale="90" zoomScaleNormal="85" zoomScaleSheetLayoutView="90" workbookViewId="0">
      <selection activeCell="D47" sqref="D47:E47"/>
    </sheetView>
  </sheetViews>
  <sheetFormatPr defaultRowHeight="21" customHeight="1"/>
  <cols>
    <col min="1" max="1" width="2.625" style="60" customWidth="1"/>
    <col min="2" max="2" width="10.625" style="60" customWidth="1"/>
    <col min="3" max="3" width="12.125" style="60" customWidth="1"/>
    <col min="4" max="4" width="5.125" style="60" customWidth="1"/>
    <col min="5" max="5" width="6.75" style="60" customWidth="1"/>
    <col min="6" max="6" width="19.75" style="60" customWidth="1"/>
    <col min="7" max="7" width="7" style="60" customWidth="1"/>
    <col min="8" max="8" width="15.625" style="60" customWidth="1"/>
    <col min="9" max="9" width="25.375" style="60" customWidth="1"/>
    <col min="10" max="10" width="3.375" style="60" customWidth="1"/>
    <col min="11" max="13" width="13" style="62" customWidth="1"/>
    <col min="14" max="16384" width="9" style="60"/>
  </cols>
  <sheetData>
    <row r="1" spans="1:9" ht="21" customHeight="1">
      <c r="B1" s="61" t="s">
        <v>539</v>
      </c>
    </row>
    <row r="2" spans="1:9" ht="21" customHeight="1">
      <c r="A2" s="510" t="s">
        <v>581</v>
      </c>
      <c r="B2" s="511"/>
      <c r="C2" s="511"/>
      <c r="D2" s="511"/>
      <c r="E2" s="511"/>
      <c r="F2" s="511"/>
      <c r="G2" s="511"/>
      <c r="H2" s="511"/>
      <c r="I2" s="511"/>
    </row>
    <row r="3" spans="1:9" ht="21" customHeight="1" thickBot="1">
      <c r="A3" s="63"/>
      <c r="B3" s="61"/>
      <c r="C3" s="61"/>
      <c r="D3" s="61"/>
      <c r="E3" s="61"/>
      <c r="F3" s="61"/>
      <c r="G3" s="61"/>
      <c r="H3" s="61"/>
      <c r="I3" s="61"/>
    </row>
    <row r="4" spans="1:9" ht="21" customHeight="1">
      <c r="A4" s="63"/>
      <c r="B4" s="64"/>
      <c r="C4" s="64"/>
      <c r="D4" s="64"/>
      <c r="E4" s="64"/>
      <c r="F4" s="64"/>
      <c r="G4" s="61"/>
      <c r="H4" s="65" t="s">
        <v>63</v>
      </c>
      <c r="I4" s="367" t="s">
        <v>897</v>
      </c>
    </row>
    <row r="5" spans="1:9" ht="21" customHeight="1">
      <c r="A5" s="63"/>
      <c r="B5" s="64"/>
      <c r="C5" s="64"/>
      <c r="D5" s="64"/>
      <c r="E5" s="64"/>
      <c r="F5" s="64"/>
      <c r="G5" s="61"/>
      <c r="H5" s="350" t="s">
        <v>536</v>
      </c>
      <c r="I5" s="66" t="s">
        <v>369</v>
      </c>
    </row>
    <row r="6" spans="1:9" ht="21" customHeight="1" thickBot="1">
      <c r="A6" s="11"/>
      <c r="B6" s="64"/>
      <c r="C6" s="64"/>
      <c r="D6" s="64"/>
      <c r="E6" s="64"/>
      <c r="F6" s="64"/>
      <c r="G6" s="11"/>
      <c r="H6" s="67" t="s">
        <v>62</v>
      </c>
      <c r="I6" s="68" t="s">
        <v>473</v>
      </c>
    </row>
    <row r="7" spans="1:9" ht="21" hidden="1" customHeight="1">
      <c r="A7" s="69"/>
      <c r="B7" s="69"/>
      <c r="C7" s="70"/>
      <c r="D7" s="70"/>
      <c r="E7" s="70"/>
      <c r="F7" s="69"/>
      <c r="G7" s="69"/>
      <c r="H7" s="69"/>
      <c r="I7" s="70"/>
    </row>
    <row r="8" spans="1:9" ht="21" hidden="1" customHeight="1">
      <c r="A8" s="69"/>
      <c r="B8" s="519" t="s">
        <v>231</v>
      </c>
      <c r="C8" s="520"/>
      <c r="D8" s="520"/>
      <c r="E8" s="520"/>
      <c r="F8" s="520"/>
      <c r="G8" s="520"/>
      <c r="H8" s="520"/>
      <c r="I8" s="520"/>
    </row>
    <row r="9" spans="1:9" ht="21" hidden="1" customHeight="1">
      <c r="A9" s="69"/>
      <c r="B9" s="519" t="s">
        <v>232</v>
      </c>
      <c r="C9" s="520"/>
      <c r="D9" s="520"/>
      <c r="E9" s="520"/>
      <c r="F9" s="520"/>
      <c r="G9" s="520"/>
      <c r="H9" s="520"/>
      <c r="I9" s="520"/>
    </row>
    <row r="10" spans="1:9" ht="21" hidden="1" customHeight="1">
      <c r="A10" s="69"/>
      <c r="B10" s="519" t="s">
        <v>233</v>
      </c>
      <c r="C10" s="520"/>
      <c r="D10" s="520"/>
      <c r="E10" s="520"/>
      <c r="F10" s="520"/>
      <c r="G10" s="520"/>
      <c r="H10" s="520"/>
      <c r="I10" s="520"/>
    </row>
    <row r="11" spans="1:9" ht="21" hidden="1" customHeight="1">
      <c r="A11" s="11"/>
      <c r="B11" s="519" t="s">
        <v>234</v>
      </c>
      <c r="C11" s="520"/>
      <c r="D11" s="520"/>
      <c r="E11" s="520"/>
      <c r="F11" s="520"/>
      <c r="G11" s="520"/>
      <c r="H11" s="520"/>
      <c r="I11" s="520"/>
    </row>
    <row r="12" spans="1:9" ht="21" hidden="1" customHeight="1">
      <c r="A12" s="11"/>
      <c r="B12" s="519" t="s">
        <v>235</v>
      </c>
      <c r="C12" s="520"/>
      <c r="D12" s="520"/>
      <c r="E12" s="520"/>
      <c r="F12" s="520"/>
      <c r="G12" s="520"/>
      <c r="H12" s="520"/>
      <c r="I12" s="520"/>
    </row>
    <row r="13" spans="1:9" ht="21" hidden="1" customHeight="1">
      <c r="A13" s="11"/>
      <c r="B13" s="71"/>
      <c r="C13" s="71"/>
      <c r="D13" s="71"/>
      <c r="E13" s="71"/>
      <c r="F13" s="71"/>
      <c r="G13" s="71"/>
      <c r="H13" s="71"/>
      <c r="I13" s="71"/>
    </row>
    <row r="14" spans="1:9" ht="21" customHeight="1" thickBot="1">
      <c r="A14" s="72" t="s">
        <v>72</v>
      </c>
      <c r="B14" s="72"/>
      <c r="C14" s="11"/>
      <c r="D14" s="11"/>
      <c r="E14" s="11"/>
      <c r="F14" s="11"/>
      <c r="G14" s="11"/>
      <c r="H14" s="11"/>
      <c r="I14" s="11"/>
    </row>
    <row r="15" spans="1:9" ht="21" customHeight="1">
      <c r="A15" s="518"/>
      <c r="B15" s="535" t="s">
        <v>39</v>
      </c>
      <c r="C15" s="536"/>
      <c r="D15" s="509" t="s">
        <v>365</v>
      </c>
      <c r="E15" s="490"/>
      <c r="F15" s="490" t="s">
        <v>371</v>
      </c>
      <c r="G15" s="490"/>
      <c r="H15" s="490"/>
      <c r="I15" s="491"/>
    </row>
    <row r="16" spans="1:9" ht="21" customHeight="1">
      <c r="A16" s="518"/>
      <c r="B16" s="537"/>
      <c r="C16" s="538"/>
      <c r="D16" s="485" t="s">
        <v>370</v>
      </c>
      <c r="E16" s="486"/>
      <c r="F16" s="486"/>
      <c r="G16" s="486"/>
      <c r="H16" s="486"/>
      <c r="I16" s="487"/>
    </row>
    <row r="17" spans="1:13" ht="21" customHeight="1">
      <c r="A17" s="518"/>
      <c r="B17" s="482" t="s">
        <v>827</v>
      </c>
      <c r="C17" s="483"/>
      <c r="D17" s="479">
        <v>9999999999999</v>
      </c>
      <c r="E17" s="480"/>
      <c r="F17" s="480"/>
      <c r="G17" s="480"/>
      <c r="H17" s="480"/>
      <c r="I17" s="481"/>
    </row>
    <row r="18" spans="1:13" ht="21" customHeight="1">
      <c r="A18" s="518"/>
      <c r="B18" s="512" t="s">
        <v>73</v>
      </c>
      <c r="C18" s="513"/>
      <c r="D18" s="73" t="s">
        <v>361</v>
      </c>
      <c r="E18" s="505" t="s">
        <v>898</v>
      </c>
      <c r="F18" s="505"/>
      <c r="G18" s="505"/>
      <c r="H18" s="505"/>
      <c r="I18" s="506"/>
    </row>
    <row r="19" spans="1:13" ht="21" customHeight="1">
      <c r="A19" s="518"/>
      <c r="B19" s="514"/>
      <c r="C19" s="515"/>
      <c r="D19" s="485" t="s">
        <v>886</v>
      </c>
      <c r="E19" s="486"/>
      <c r="F19" s="486"/>
      <c r="G19" s="486"/>
      <c r="H19" s="486"/>
      <c r="I19" s="487"/>
    </row>
    <row r="20" spans="1:13" ht="21" customHeight="1">
      <c r="A20" s="518"/>
      <c r="B20" s="512" t="s">
        <v>74</v>
      </c>
      <c r="C20" s="513"/>
      <c r="D20" s="507" t="s">
        <v>355</v>
      </c>
      <c r="E20" s="508"/>
      <c r="F20" s="475"/>
      <c r="G20" s="484" t="s">
        <v>899</v>
      </c>
      <c r="H20" s="477"/>
      <c r="I20" s="478"/>
    </row>
    <row r="21" spans="1:13" ht="21" customHeight="1">
      <c r="A21" s="518"/>
      <c r="B21" s="516"/>
      <c r="C21" s="517"/>
      <c r="D21" s="507" t="s">
        <v>356</v>
      </c>
      <c r="E21" s="508"/>
      <c r="F21" s="475"/>
      <c r="G21" s="476" t="s">
        <v>826</v>
      </c>
      <c r="H21" s="477"/>
      <c r="I21" s="478"/>
    </row>
    <row r="22" spans="1:13" ht="21" customHeight="1">
      <c r="A22" s="518"/>
      <c r="B22" s="514"/>
      <c r="C22" s="515"/>
      <c r="D22" s="521" t="s">
        <v>75</v>
      </c>
      <c r="E22" s="522"/>
      <c r="F22" s="483"/>
      <c r="G22" s="77" t="s">
        <v>448</v>
      </c>
      <c r="H22" s="488" t="s">
        <v>450</v>
      </c>
      <c r="I22" s="489"/>
    </row>
    <row r="23" spans="1:13" ht="21" customHeight="1">
      <c r="A23" s="78"/>
      <c r="B23" s="474" t="s">
        <v>244</v>
      </c>
      <c r="C23" s="475"/>
      <c r="D23" s="494" t="s">
        <v>449</v>
      </c>
      <c r="E23" s="495"/>
      <c r="F23" s="495"/>
      <c r="G23" s="79" t="s">
        <v>360</v>
      </c>
      <c r="H23" s="495" t="s">
        <v>485</v>
      </c>
      <c r="I23" s="496"/>
    </row>
    <row r="24" spans="1:13" ht="21" customHeight="1">
      <c r="A24" s="80"/>
      <c r="B24" s="474" t="s">
        <v>77</v>
      </c>
      <c r="C24" s="475"/>
      <c r="D24" s="492" t="s">
        <v>337</v>
      </c>
      <c r="E24" s="493"/>
      <c r="F24" s="497" t="s">
        <v>573</v>
      </c>
      <c r="G24" s="497"/>
      <c r="H24" s="497"/>
      <c r="I24" s="498"/>
    </row>
    <row r="25" spans="1:13" ht="36" customHeight="1" thickBot="1">
      <c r="A25" s="80"/>
      <c r="B25" s="472" t="s">
        <v>78</v>
      </c>
      <c r="C25" s="473"/>
      <c r="D25" s="523" t="s">
        <v>484</v>
      </c>
      <c r="E25" s="524"/>
      <c r="F25" s="525"/>
      <c r="G25" s="525"/>
      <c r="H25" s="525"/>
      <c r="I25" s="526"/>
      <c r="K25" s="60"/>
      <c r="L25" s="60"/>
      <c r="M25" s="60"/>
    </row>
    <row r="26" spans="1:13" ht="21" customHeight="1">
      <c r="A26" s="9"/>
      <c r="B26" s="533"/>
      <c r="C26" s="533"/>
      <c r="D26" s="533"/>
      <c r="E26" s="533"/>
      <c r="F26" s="534"/>
      <c r="G26" s="4"/>
      <c r="H26" s="4"/>
      <c r="I26" s="4"/>
      <c r="J26" s="4"/>
      <c r="K26" s="81"/>
    </row>
    <row r="27" spans="1:13" ht="21" customHeight="1">
      <c r="A27" s="82" t="s">
        <v>79</v>
      </c>
      <c r="B27" s="542" t="s">
        <v>342</v>
      </c>
      <c r="C27" s="542"/>
      <c r="D27" s="542"/>
      <c r="E27" s="542"/>
      <c r="F27" s="542"/>
      <c r="G27" s="57"/>
      <c r="H27" s="57"/>
      <c r="I27" s="57"/>
      <c r="J27" s="57"/>
    </row>
    <row r="28" spans="1:13" ht="21" customHeight="1" thickBot="1">
      <c r="A28" s="83"/>
      <c r="B28" s="539" t="s">
        <v>82</v>
      </c>
      <c r="C28" s="539"/>
      <c r="D28" s="84"/>
      <c r="E28" s="84"/>
      <c r="F28" s="84"/>
      <c r="G28" s="57"/>
      <c r="H28" s="57"/>
      <c r="I28" s="57"/>
      <c r="J28" s="57"/>
    </row>
    <row r="29" spans="1:13" ht="21" customHeight="1">
      <c r="A29" s="85"/>
      <c r="B29" s="535" t="s">
        <v>39</v>
      </c>
      <c r="C29" s="536"/>
      <c r="D29" s="509" t="s">
        <v>364</v>
      </c>
      <c r="E29" s="490"/>
      <c r="F29" s="490" t="s">
        <v>465</v>
      </c>
      <c r="G29" s="490"/>
      <c r="H29" s="490"/>
      <c r="I29" s="491"/>
    </row>
    <row r="30" spans="1:13" ht="21" customHeight="1">
      <c r="A30" s="85"/>
      <c r="B30" s="537"/>
      <c r="C30" s="538"/>
      <c r="D30" s="485" t="s">
        <v>464</v>
      </c>
      <c r="E30" s="486"/>
      <c r="F30" s="486"/>
      <c r="G30" s="486"/>
      <c r="H30" s="486"/>
      <c r="I30" s="487"/>
    </row>
    <row r="31" spans="1:13" ht="21" customHeight="1">
      <c r="A31" s="85"/>
      <c r="B31" s="527" t="s">
        <v>304</v>
      </c>
      <c r="C31" s="528"/>
      <c r="D31" s="499" t="s">
        <v>373</v>
      </c>
      <c r="E31" s="500"/>
      <c r="F31" s="500"/>
      <c r="G31" s="500"/>
      <c r="H31" s="500"/>
      <c r="I31" s="501"/>
    </row>
    <row r="32" spans="1:13" ht="21" customHeight="1">
      <c r="A32" s="85"/>
      <c r="B32" s="527" t="s">
        <v>243</v>
      </c>
      <c r="C32" s="528"/>
      <c r="D32" s="499" t="s">
        <v>542</v>
      </c>
      <c r="E32" s="500"/>
      <c r="F32" s="500"/>
      <c r="G32" s="500"/>
      <c r="H32" s="500"/>
      <c r="I32" s="501"/>
    </row>
    <row r="33" spans="1:13" ht="21" customHeight="1">
      <c r="A33" s="85"/>
      <c r="B33" s="527" t="s">
        <v>80</v>
      </c>
      <c r="C33" s="528"/>
      <c r="D33" s="73" t="s">
        <v>361</v>
      </c>
      <c r="E33" s="505" t="s">
        <v>878</v>
      </c>
      <c r="F33" s="505"/>
      <c r="G33" s="505"/>
      <c r="H33" s="505"/>
      <c r="I33" s="506"/>
      <c r="K33" s="86"/>
      <c r="L33" s="86"/>
      <c r="M33" s="86"/>
    </row>
    <row r="34" spans="1:13" ht="21" customHeight="1">
      <c r="A34" s="85"/>
      <c r="B34" s="537"/>
      <c r="C34" s="538"/>
      <c r="D34" s="485" t="s">
        <v>887</v>
      </c>
      <c r="E34" s="486"/>
      <c r="F34" s="486"/>
      <c r="G34" s="486"/>
      <c r="H34" s="486"/>
      <c r="I34" s="487"/>
      <c r="K34" s="86"/>
      <c r="L34" s="86"/>
      <c r="M34" s="86"/>
    </row>
    <row r="35" spans="1:13" ht="21" customHeight="1">
      <c r="A35" s="85"/>
      <c r="B35" s="482" t="s">
        <v>305</v>
      </c>
      <c r="C35" s="475"/>
      <c r="D35" s="494" t="s">
        <v>888</v>
      </c>
      <c r="E35" s="495"/>
      <c r="F35" s="495"/>
      <c r="G35" s="495"/>
      <c r="H35" s="495"/>
      <c r="I35" s="496"/>
      <c r="J35" s="57"/>
      <c r="K35" s="86"/>
      <c r="L35" s="86"/>
      <c r="M35" s="86"/>
    </row>
    <row r="36" spans="1:13" ht="21" customHeight="1">
      <c r="A36" s="85"/>
      <c r="B36" s="527" t="s">
        <v>74</v>
      </c>
      <c r="C36" s="528"/>
      <c r="D36" s="530" t="s">
        <v>40</v>
      </c>
      <c r="E36" s="531"/>
      <c r="F36" s="532"/>
      <c r="G36" s="484" t="s">
        <v>879</v>
      </c>
      <c r="H36" s="477"/>
      <c r="I36" s="478"/>
      <c r="J36" s="57"/>
      <c r="K36" s="86"/>
      <c r="L36" s="86"/>
      <c r="M36" s="86"/>
    </row>
    <row r="37" spans="1:13" ht="21" customHeight="1">
      <c r="A37" s="85"/>
      <c r="B37" s="549"/>
      <c r="C37" s="550"/>
      <c r="D37" s="530" t="s">
        <v>76</v>
      </c>
      <c r="E37" s="531"/>
      <c r="F37" s="532"/>
      <c r="G37" s="484" t="s">
        <v>880</v>
      </c>
      <c r="H37" s="477"/>
      <c r="I37" s="478"/>
    </row>
    <row r="38" spans="1:13" ht="21" customHeight="1">
      <c r="A38" s="85"/>
      <c r="B38" s="549"/>
      <c r="C38" s="550"/>
      <c r="D38" s="507" t="s">
        <v>356</v>
      </c>
      <c r="E38" s="508"/>
      <c r="F38" s="475"/>
      <c r="G38" s="476" t="s">
        <v>372</v>
      </c>
      <c r="H38" s="477"/>
      <c r="I38" s="478"/>
    </row>
    <row r="39" spans="1:13" ht="21" customHeight="1">
      <c r="A39" s="85"/>
      <c r="B39" s="537"/>
      <c r="C39" s="538"/>
      <c r="D39" s="502" t="s">
        <v>75</v>
      </c>
      <c r="E39" s="503"/>
      <c r="F39" s="504"/>
      <c r="G39" s="77" t="s">
        <v>362</v>
      </c>
      <c r="H39" s="488" t="s">
        <v>451</v>
      </c>
      <c r="I39" s="489"/>
    </row>
    <row r="40" spans="1:13" ht="21" customHeight="1">
      <c r="A40" s="85"/>
      <c r="B40" s="474" t="s">
        <v>296</v>
      </c>
      <c r="C40" s="475"/>
      <c r="D40" s="494" t="s">
        <v>368</v>
      </c>
      <c r="E40" s="495"/>
      <c r="F40" s="495"/>
      <c r="G40" s="87" t="s">
        <v>363</v>
      </c>
      <c r="H40" s="495" t="s">
        <v>369</v>
      </c>
      <c r="I40" s="496"/>
    </row>
    <row r="41" spans="1:13" ht="45" customHeight="1" thickBot="1">
      <c r="A41" s="85"/>
      <c r="B41" s="562" t="s">
        <v>788</v>
      </c>
      <c r="C41" s="563"/>
      <c r="D41" s="557" t="s">
        <v>337</v>
      </c>
      <c r="E41" s="558"/>
      <c r="F41" s="88" t="s">
        <v>557</v>
      </c>
      <c r="G41" s="89" t="s">
        <v>363</v>
      </c>
      <c r="H41" s="336"/>
      <c r="I41" s="90"/>
    </row>
    <row r="42" spans="1:13" ht="21" customHeight="1">
      <c r="A42" s="85"/>
      <c r="B42" s="91"/>
      <c r="C42" s="91"/>
      <c r="D42" s="92"/>
      <c r="E42" s="92"/>
      <c r="F42" s="93"/>
      <c r="G42" s="94"/>
      <c r="H42" s="92"/>
      <c r="I42" s="93"/>
    </row>
    <row r="43" spans="1:13" ht="21" customHeight="1">
      <c r="A43" s="85"/>
      <c r="B43" s="91"/>
      <c r="C43" s="91"/>
      <c r="D43" s="92"/>
      <c r="E43" s="92"/>
      <c r="F43" s="93"/>
      <c r="G43" s="94"/>
      <c r="H43" s="6"/>
      <c r="I43" s="95"/>
      <c r="J43" s="57"/>
      <c r="K43" s="86"/>
    </row>
    <row r="44" spans="1:13" ht="21" customHeight="1" thickBot="1">
      <c r="A44" s="85"/>
      <c r="B44" s="529" t="s">
        <v>629</v>
      </c>
      <c r="C44" s="529"/>
      <c r="D44" s="529"/>
      <c r="E44" s="529"/>
      <c r="F44" s="529"/>
      <c r="G44" s="96"/>
      <c r="H44" s="35"/>
      <c r="I44" s="97"/>
    </row>
    <row r="45" spans="1:13" ht="36" customHeight="1">
      <c r="A45" s="85"/>
      <c r="B45" s="551" t="s">
        <v>541</v>
      </c>
      <c r="C45" s="552"/>
      <c r="D45" s="559">
        <v>271234567</v>
      </c>
      <c r="E45" s="560"/>
      <c r="F45" s="561"/>
      <c r="G45" s="540" t="s">
        <v>519</v>
      </c>
      <c r="H45" s="541"/>
      <c r="I45" s="366" t="s">
        <v>737</v>
      </c>
      <c r="K45" s="60"/>
      <c r="L45" s="60"/>
      <c r="M45" s="60"/>
    </row>
    <row r="46" spans="1:13" ht="18.75" customHeight="1">
      <c r="A46" s="85"/>
      <c r="B46" s="553" t="s">
        <v>828</v>
      </c>
      <c r="C46" s="554"/>
      <c r="D46" s="573" t="s">
        <v>829</v>
      </c>
      <c r="E46" s="574"/>
      <c r="F46" s="574"/>
      <c r="G46" s="568" t="s">
        <v>830</v>
      </c>
      <c r="H46" s="569"/>
      <c r="I46" s="570"/>
      <c r="K46" s="60"/>
      <c r="L46" s="60"/>
      <c r="M46" s="60"/>
    </row>
    <row r="47" spans="1:13" ht="22.5" customHeight="1">
      <c r="A47" s="85"/>
      <c r="B47" s="555"/>
      <c r="C47" s="556"/>
      <c r="D47" s="575"/>
      <c r="E47" s="576"/>
      <c r="F47" s="368"/>
      <c r="G47" s="575"/>
      <c r="H47" s="576"/>
      <c r="I47" s="369"/>
      <c r="K47" s="60"/>
      <c r="L47" s="60"/>
      <c r="M47" s="60"/>
    </row>
    <row r="48" spans="1:13" ht="45" customHeight="1">
      <c r="A48" s="85"/>
      <c r="B48" s="543" t="s">
        <v>306</v>
      </c>
      <c r="C48" s="544"/>
      <c r="D48" s="545" t="s">
        <v>736</v>
      </c>
      <c r="E48" s="546"/>
      <c r="F48" s="546"/>
      <c r="G48" s="547" t="s">
        <v>491</v>
      </c>
      <c r="H48" s="548"/>
      <c r="I48" s="98" t="s">
        <v>737</v>
      </c>
      <c r="K48" s="60"/>
      <c r="L48" s="60"/>
      <c r="M48" s="60"/>
    </row>
    <row r="49" spans="1:13" ht="18.75" customHeight="1">
      <c r="A49" s="85"/>
      <c r="B49" s="564" t="s">
        <v>831</v>
      </c>
      <c r="C49" s="565"/>
      <c r="D49" s="573" t="s">
        <v>829</v>
      </c>
      <c r="E49" s="574"/>
      <c r="F49" s="574"/>
      <c r="G49" s="568" t="s">
        <v>830</v>
      </c>
      <c r="H49" s="569"/>
      <c r="I49" s="570"/>
      <c r="K49" s="60"/>
      <c r="L49" s="60"/>
      <c r="M49" s="60"/>
    </row>
    <row r="50" spans="1:13" ht="22.5" customHeight="1" thickBot="1">
      <c r="A50" s="85"/>
      <c r="B50" s="566"/>
      <c r="C50" s="567"/>
      <c r="D50" s="571"/>
      <c r="E50" s="572"/>
      <c r="F50" s="370"/>
      <c r="G50" s="571"/>
      <c r="H50" s="572"/>
      <c r="I50" s="371"/>
      <c r="K50" s="60"/>
      <c r="L50" s="60"/>
      <c r="M50" s="60"/>
    </row>
  </sheetData>
  <mergeCells count="78">
    <mergeCell ref="B49:C50"/>
    <mergeCell ref="G49:I49"/>
    <mergeCell ref="G50:H50"/>
    <mergeCell ref="D46:F46"/>
    <mergeCell ref="G46:I46"/>
    <mergeCell ref="G47:H47"/>
    <mergeCell ref="D49:F49"/>
    <mergeCell ref="D47:E47"/>
    <mergeCell ref="D50:E50"/>
    <mergeCell ref="G45:H45"/>
    <mergeCell ref="B27:F27"/>
    <mergeCell ref="B31:C31"/>
    <mergeCell ref="B48:C48"/>
    <mergeCell ref="D48:F48"/>
    <mergeCell ref="G48:H48"/>
    <mergeCell ref="B36:C39"/>
    <mergeCell ref="B45:C45"/>
    <mergeCell ref="B46:C47"/>
    <mergeCell ref="D36:F36"/>
    <mergeCell ref="D29:E29"/>
    <mergeCell ref="D30:I30"/>
    <mergeCell ref="D41:E41"/>
    <mergeCell ref="D45:F45"/>
    <mergeCell ref="B41:C41"/>
    <mergeCell ref="D40:F40"/>
    <mergeCell ref="B11:I11"/>
    <mergeCell ref="H40:I40"/>
    <mergeCell ref="D25:I25"/>
    <mergeCell ref="B32:C32"/>
    <mergeCell ref="B44:F44"/>
    <mergeCell ref="B40:C40"/>
    <mergeCell ref="G36:I36"/>
    <mergeCell ref="D37:F37"/>
    <mergeCell ref="G37:I37"/>
    <mergeCell ref="B26:F26"/>
    <mergeCell ref="B15:C16"/>
    <mergeCell ref="B28:C28"/>
    <mergeCell ref="B33:C34"/>
    <mergeCell ref="D34:I34"/>
    <mergeCell ref="B29:C30"/>
    <mergeCell ref="D23:F23"/>
    <mergeCell ref="D15:E15"/>
    <mergeCell ref="E18:I18"/>
    <mergeCell ref="G21:I21"/>
    <mergeCell ref="D21:F21"/>
    <mergeCell ref="A2:I2"/>
    <mergeCell ref="D20:F20"/>
    <mergeCell ref="B18:C19"/>
    <mergeCell ref="B20:C22"/>
    <mergeCell ref="A15:A22"/>
    <mergeCell ref="B8:I8"/>
    <mergeCell ref="B10:I10"/>
    <mergeCell ref="D22:F22"/>
    <mergeCell ref="B9:I9"/>
    <mergeCell ref="B12:I12"/>
    <mergeCell ref="F15:I15"/>
    <mergeCell ref="D16:I16"/>
    <mergeCell ref="H39:I39"/>
    <mergeCell ref="H22:I22"/>
    <mergeCell ref="F29:I29"/>
    <mergeCell ref="D24:E24"/>
    <mergeCell ref="D35:I35"/>
    <mergeCell ref="F24:I24"/>
    <mergeCell ref="D31:I31"/>
    <mergeCell ref="D32:I32"/>
    <mergeCell ref="D39:F39"/>
    <mergeCell ref="E33:I33"/>
    <mergeCell ref="H23:I23"/>
    <mergeCell ref="D38:F38"/>
    <mergeCell ref="B25:C25"/>
    <mergeCell ref="B24:C24"/>
    <mergeCell ref="G38:I38"/>
    <mergeCell ref="D17:I17"/>
    <mergeCell ref="B35:C35"/>
    <mergeCell ref="B23:C23"/>
    <mergeCell ref="B17:C17"/>
    <mergeCell ref="G20:I20"/>
    <mergeCell ref="D19:I19"/>
  </mergeCells>
  <phoneticPr fontId="2"/>
  <dataValidations count="3">
    <dataValidation type="list" allowBlank="1" showInputMessage="1" showErrorMessage="1" sqref="D31:I31">
      <formula1>"有料老人ホーム設置時の老人福祉法第２９条第１項に規定する届出,高齢者の居住の安定確保に関する法律第５条第１項に規定するサービス付き高齢者向け住宅の登録"</formula1>
    </dataValidation>
    <dataValidation type="list" allowBlank="1" showInputMessage="1" showErrorMessage="1" sqref="D32:I32">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D24 H41 D41 D47:E47 G47:H47 D50:E50 G50:H50">
      <formula1>"昭和,平成,令和"</formula1>
    </dataValidation>
  </dataValidations>
  <hyperlinks>
    <hyperlink ref="G21" r:id="rId1"/>
    <hyperlink ref="H22" r:id="rId2"/>
    <hyperlink ref="H39" r:id="rId3"/>
    <hyperlink ref="G38" r:id="rId4"/>
  </hyperlinks>
  <printOptions horizontalCentered="1"/>
  <pageMargins left="0.6692913385826772" right="0.6692913385826772" top="0.59055118110236227" bottom="0.59055118110236227" header="0.51181102362204722" footer="0.39370078740157483"/>
  <pageSetup paperSize="9" scale="92" fitToHeight="0" orientation="landscape" cellComments="asDisplayed" r:id="rId5"/>
  <headerFooter alignWithMargins="0"/>
  <rowBreaks count="1" manualBreakCount="1">
    <brk id="34" max="12" man="1"/>
  </rowBreaks>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7"/>
    <pageSetUpPr fitToPage="1"/>
  </sheetPr>
  <dimension ref="A1:P41"/>
  <sheetViews>
    <sheetView view="pageBreakPreview" zoomScale="90" zoomScaleNormal="85" zoomScaleSheetLayoutView="90" workbookViewId="0">
      <selection activeCell="A2" sqref="A2"/>
    </sheetView>
  </sheetViews>
  <sheetFormatPr defaultColWidth="11.75" defaultRowHeight="22.5" customHeight="1"/>
  <cols>
    <col min="1" max="1" width="2.5" style="85" customWidth="1"/>
    <col min="2" max="2" width="9.375" style="3" customWidth="1"/>
    <col min="3" max="3" width="15.625" style="60" customWidth="1"/>
    <col min="4" max="6" width="7.875" style="60" customWidth="1"/>
    <col min="7" max="7" width="8" style="60" customWidth="1"/>
    <col min="8" max="8" width="7.875" style="60" customWidth="1"/>
    <col min="9" max="9" width="10.25" style="60" customWidth="1"/>
    <col min="10" max="10" width="7.875" style="60" customWidth="1"/>
    <col min="11" max="11" width="16.125" style="60" customWidth="1"/>
    <col min="12" max="12" width="3.375" style="60" customWidth="1"/>
    <col min="13" max="15" width="13" style="60" customWidth="1"/>
    <col min="16" max="16384" width="11.75" style="60"/>
  </cols>
  <sheetData>
    <row r="1" spans="1:16" ht="21" customHeight="1" thickBot="1">
      <c r="A1" s="9" t="s">
        <v>83</v>
      </c>
      <c r="B1" s="602" t="s">
        <v>87</v>
      </c>
      <c r="C1" s="602"/>
      <c r="D1" s="602"/>
      <c r="E1" s="602"/>
      <c r="F1" s="602"/>
      <c r="G1" s="602"/>
      <c r="H1" s="602"/>
      <c r="I1" s="602"/>
      <c r="J1" s="602"/>
      <c r="K1" s="602"/>
    </row>
    <row r="2" spans="1:16" ht="21" customHeight="1">
      <c r="B2" s="616" t="s">
        <v>84</v>
      </c>
      <c r="C2" s="99" t="s">
        <v>245</v>
      </c>
      <c r="D2" s="100" t="s">
        <v>782</v>
      </c>
      <c r="E2" s="361" t="s">
        <v>246</v>
      </c>
      <c r="F2" s="354" t="s">
        <v>338</v>
      </c>
      <c r="G2" s="614" t="s">
        <v>354</v>
      </c>
      <c r="H2" s="615"/>
      <c r="I2" s="355" t="s">
        <v>338</v>
      </c>
      <c r="J2" s="101"/>
      <c r="K2" s="102"/>
    </row>
    <row r="3" spans="1:16" ht="21" customHeight="1">
      <c r="B3" s="578"/>
      <c r="C3" s="103" t="s">
        <v>255</v>
      </c>
      <c r="D3" s="348" t="s">
        <v>337</v>
      </c>
      <c r="E3" s="497" t="s">
        <v>558</v>
      </c>
      <c r="F3" s="497"/>
      <c r="G3" s="497"/>
      <c r="H3" s="104" t="s">
        <v>303</v>
      </c>
      <c r="I3" s="353" t="s">
        <v>815</v>
      </c>
      <c r="J3" s="604" t="s">
        <v>900</v>
      </c>
      <c r="K3" s="605"/>
    </row>
    <row r="4" spans="1:16" ht="21" customHeight="1">
      <c r="B4" s="579"/>
      <c r="C4" s="105" t="s">
        <v>89</v>
      </c>
      <c r="D4" s="617">
        <v>3000</v>
      </c>
      <c r="E4" s="618"/>
      <c r="F4" s="106" t="s">
        <v>247</v>
      </c>
      <c r="G4" s="106"/>
      <c r="H4" s="106"/>
      <c r="I4" s="106"/>
      <c r="J4" s="106"/>
      <c r="K4" s="107"/>
    </row>
    <row r="5" spans="1:16" ht="21" customHeight="1">
      <c r="B5" s="577" t="s">
        <v>85</v>
      </c>
      <c r="C5" s="108" t="s">
        <v>245</v>
      </c>
      <c r="D5" s="109" t="s">
        <v>782</v>
      </c>
      <c r="E5" s="351" t="s">
        <v>246</v>
      </c>
      <c r="F5" s="348" t="s">
        <v>338</v>
      </c>
      <c r="G5" s="521" t="s">
        <v>354</v>
      </c>
      <c r="H5" s="483"/>
      <c r="I5" s="348" t="s">
        <v>338</v>
      </c>
      <c r="J5" s="50"/>
      <c r="K5" s="51"/>
    </row>
    <row r="6" spans="1:16" ht="21" customHeight="1">
      <c r="B6" s="578"/>
      <c r="C6" s="362" t="s">
        <v>255</v>
      </c>
      <c r="D6" s="348" t="s">
        <v>337</v>
      </c>
      <c r="E6" s="497" t="s">
        <v>558</v>
      </c>
      <c r="F6" s="497"/>
      <c r="G6" s="497"/>
      <c r="H6" s="104" t="s">
        <v>303</v>
      </c>
      <c r="I6" s="353" t="s">
        <v>815</v>
      </c>
      <c r="J6" s="604" t="s">
        <v>900</v>
      </c>
      <c r="K6" s="605"/>
    </row>
    <row r="7" spans="1:16" ht="21" customHeight="1">
      <c r="B7" s="578"/>
      <c r="C7" s="108" t="s">
        <v>248</v>
      </c>
      <c r="D7" s="619">
        <v>5000</v>
      </c>
      <c r="E7" s="618"/>
      <c r="F7" s="613" t="s">
        <v>667</v>
      </c>
      <c r="G7" s="613"/>
      <c r="H7" s="613"/>
      <c r="I7" s="603">
        <v>4600</v>
      </c>
      <c r="J7" s="603"/>
      <c r="K7" s="110" t="s">
        <v>309</v>
      </c>
    </row>
    <row r="8" spans="1:16" ht="21" customHeight="1">
      <c r="B8" s="578"/>
      <c r="C8" s="108" t="s">
        <v>251</v>
      </c>
      <c r="D8" s="348" t="s">
        <v>337</v>
      </c>
      <c r="E8" s="497" t="s">
        <v>559</v>
      </c>
      <c r="F8" s="497"/>
      <c r="G8" s="626"/>
      <c r="H8" s="639" t="s">
        <v>358</v>
      </c>
      <c r="I8" s="640"/>
      <c r="J8" s="641" t="s">
        <v>374</v>
      </c>
      <c r="K8" s="498"/>
    </row>
    <row r="9" spans="1:16" ht="21" customHeight="1">
      <c r="B9" s="578"/>
      <c r="C9" s="108" t="s">
        <v>86</v>
      </c>
      <c r="D9" s="608" t="s">
        <v>375</v>
      </c>
      <c r="E9" s="620"/>
      <c r="F9" s="644" t="s">
        <v>307</v>
      </c>
      <c r="G9" s="644"/>
      <c r="H9" s="606"/>
      <c r="I9" s="606"/>
      <c r="J9" s="606"/>
      <c r="K9" s="607"/>
    </row>
    <row r="10" spans="1:16" ht="36" customHeight="1">
      <c r="B10" s="578"/>
      <c r="C10" s="108" t="s">
        <v>249</v>
      </c>
      <c r="D10" s="627" t="s">
        <v>376</v>
      </c>
      <c r="E10" s="628"/>
      <c r="F10" s="644" t="s">
        <v>307</v>
      </c>
      <c r="G10" s="644"/>
      <c r="H10" s="606"/>
      <c r="I10" s="606"/>
      <c r="J10" s="606"/>
      <c r="K10" s="607"/>
    </row>
    <row r="11" spans="1:16" ht="21" customHeight="1">
      <c r="B11" s="578"/>
      <c r="C11" s="108" t="s">
        <v>250</v>
      </c>
      <c r="D11" s="111">
        <v>6</v>
      </c>
      <c r="E11" s="112" t="s">
        <v>331</v>
      </c>
      <c r="F11" s="113" t="s">
        <v>343</v>
      </c>
      <c r="G11" s="328">
        <v>6</v>
      </c>
      <c r="H11" s="347" t="s">
        <v>816</v>
      </c>
      <c r="I11" s="328"/>
      <c r="J11" s="115" t="s">
        <v>308</v>
      </c>
      <c r="K11" s="51"/>
    </row>
    <row r="12" spans="1:16" ht="21" customHeight="1">
      <c r="B12" s="579"/>
      <c r="C12" s="610" t="s">
        <v>301</v>
      </c>
      <c r="D12" s="611"/>
      <c r="E12" s="611"/>
      <c r="F12" s="611"/>
      <c r="G12" s="611"/>
      <c r="H12" s="612"/>
      <c r="I12" s="608" t="s">
        <v>377</v>
      </c>
      <c r="J12" s="609"/>
      <c r="K12" s="116"/>
    </row>
    <row r="13" spans="1:16" ht="21" customHeight="1">
      <c r="B13" s="580" t="s">
        <v>315</v>
      </c>
      <c r="C13" s="117" t="s">
        <v>252</v>
      </c>
      <c r="D13" s="372">
        <v>41</v>
      </c>
      <c r="E13" s="118" t="s">
        <v>528</v>
      </c>
      <c r="F13" s="507" t="s">
        <v>778</v>
      </c>
      <c r="G13" s="508"/>
      <c r="H13" s="508"/>
      <c r="I13" s="475"/>
      <c r="J13" s="373">
        <v>40</v>
      </c>
      <c r="K13" s="374">
        <v>40</v>
      </c>
      <c r="P13" s="3"/>
    </row>
    <row r="14" spans="1:16" ht="36" customHeight="1">
      <c r="B14" s="622"/>
      <c r="C14" s="335" t="s">
        <v>310</v>
      </c>
      <c r="D14" s="119" t="s">
        <v>253</v>
      </c>
      <c r="E14" s="119" t="s">
        <v>254</v>
      </c>
      <c r="F14" s="119" t="s">
        <v>88</v>
      </c>
      <c r="G14" s="119" t="s">
        <v>585</v>
      </c>
      <c r="H14" s="120" t="s">
        <v>341</v>
      </c>
      <c r="I14" s="120" t="s">
        <v>89</v>
      </c>
      <c r="J14" s="120" t="s">
        <v>590</v>
      </c>
      <c r="K14" s="121" t="s">
        <v>357</v>
      </c>
      <c r="P14" s="3"/>
    </row>
    <row r="15" spans="1:16" s="128" customFormat="1" ht="21" customHeight="1">
      <c r="A15" s="122"/>
      <c r="B15" s="622"/>
      <c r="C15" s="123" t="s">
        <v>339</v>
      </c>
      <c r="D15" s="124" t="s">
        <v>378</v>
      </c>
      <c r="E15" s="124" t="s">
        <v>378</v>
      </c>
      <c r="F15" s="124" t="s">
        <v>379</v>
      </c>
      <c r="G15" s="124" t="s">
        <v>379</v>
      </c>
      <c r="H15" s="124" t="s">
        <v>378</v>
      </c>
      <c r="I15" s="125">
        <v>20</v>
      </c>
      <c r="J15" s="126">
        <v>11</v>
      </c>
      <c r="K15" s="127" t="s">
        <v>384</v>
      </c>
      <c r="P15" s="129"/>
    </row>
    <row r="16" spans="1:16" s="128" customFormat="1" ht="21" customHeight="1">
      <c r="A16" s="122"/>
      <c r="B16" s="622"/>
      <c r="C16" s="123" t="s">
        <v>339</v>
      </c>
      <c r="D16" s="124" t="s">
        <v>378</v>
      </c>
      <c r="E16" s="124" t="s">
        <v>378</v>
      </c>
      <c r="F16" s="124" t="s">
        <v>379</v>
      </c>
      <c r="G16" s="124" t="s">
        <v>379</v>
      </c>
      <c r="H16" s="124" t="s">
        <v>378</v>
      </c>
      <c r="I16" s="125">
        <v>18</v>
      </c>
      <c r="J16" s="126">
        <v>9</v>
      </c>
      <c r="K16" s="127" t="s">
        <v>529</v>
      </c>
      <c r="P16" s="621"/>
    </row>
    <row r="17" spans="1:16" s="128" customFormat="1" ht="36" customHeight="1">
      <c r="A17" s="122"/>
      <c r="B17" s="622"/>
      <c r="C17" s="123" t="s">
        <v>817</v>
      </c>
      <c r="D17" s="124" t="s">
        <v>378</v>
      </c>
      <c r="E17" s="124" t="s">
        <v>378</v>
      </c>
      <c r="F17" s="124" t="s">
        <v>379</v>
      </c>
      <c r="G17" s="124" t="s">
        <v>379</v>
      </c>
      <c r="H17" s="124" t="s">
        <v>378</v>
      </c>
      <c r="I17" s="125">
        <v>44</v>
      </c>
      <c r="J17" s="126">
        <v>10</v>
      </c>
      <c r="K17" s="127" t="s">
        <v>385</v>
      </c>
      <c r="P17" s="621"/>
    </row>
    <row r="18" spans="1:16" s="128" customFormat="1" ht="36" customHeight="1">
      <c r="A18" s="122"/>
      <c r="B18" s="622"/>
      <c r="C18" s="123" t="s">
        <v>818</v>
      </c>
      <c r="D18" s="124" t="s">
        <v>378</v>
      </c>
      <c r="E18" s="124" t="s">
        <v>378</v>
      </c>
      <c r="F18" s="124" t="s">
        <v>379</v>
      </c>
      <c r="G18" s="124" t="s">
        <v>379</v>
      </c>
      <c r="H18" s="124" t="s">
        <v>378</v>
      </c>
      <c r="I18" s="125">
        <v>36</v>
      </c>
      <c r="J18" s="126">
        <v>10</v>
      </c>
      <c r="K18" s="127" t="s">
        <v>477</v>
      </c>
      <c r="P18" s="621"/>
    </row>
    <row r="19" spans="1:16" s="128" customFormat="1" ht="21" customHeight="1">
      <c r="A19" s="130"/>
      <c r="B19" s="622"/>
      <c r="C19" s="123" t="s">
        <v>724</v>
      </c>
      <c r="D19" s="124" t="s">
        <v>378</v>
      </c>
      <c r="E19" s="124" t="s">
        <v>378</v>
      </c>
      <c r="F19" s="124" t="s">
        <v>379</v>
      </c>
      <c r="G19" s="124" t="s">
        <v>379</v>
      </c>
      <c r="H19" s="124" t="s">
        <v>378</v>
      </c>
      <c r="I19" s="125">
        <v>18</v>
      </c>
      <c r="J19" s="126">
        <v>1</v>
      </c>
      <c r="K19" s="127" t="s">
        <v>529</v>
      </c>
      <c r="L19" s="131"/>
      <c r="M19" s="131"/>
      <c r="N19" s="131"/>
      <c r="O19" s="131"/>
      <c r="P19" s="132"/>
    </row>
    <row r="20" spans="1:16" s="128" customFormat="1" ht="21" customHeight="1">
      <c r="A20" s="130"/>
      <c r="B20" s="622"/>
      <c r="C20" s="123"/>
      <c r="D20" s="124"/>
      <c r="E20" s="124"/>
      <c r="F20" s="124"/>
      <c r="G20" s="124"/>
      <c r="H20" s="124"/>
      <c r="I20" s="125"/>
      <c r="J20" s="126"/>
      <c r="K20" s="127"/>
      <c r="L20" s="131"/>
      <c r="M20" s="131"/>
      <c r="N20" s="131"/>
      <c r="O20" s="131"/>
      <c r="P20" s="132"/>
    </row>
    <row r="21" spans="1:16" s="128" customFormat="1" ht="21" customHeight="1">
      <c r="A21" s="130"/>
      <c r="B21" s="622"/>
      <c r="C21" s="123"/>
      <c r="D21" s="124"/>
      <c r="E21" s="124"/>
      <c r="F21" s="124"/>
      <c r="G21" s="124"/>
      <c r="H21" s="124"/>
      <c r="I21" s="125"/>
      <c r="J21" s="133"/>
      <c r="K21" s="127"/>
      <c r="L21" s="131"/>
      <c r="M21" s="131"/>
      <c r="N21" s="131"/>
      <c r="O21" s="131"/>
      <c r="P21" s="132"/>
    </row>
    <row r="22" spans="1:16" s="128" customFormat="1" ht="21" customHeight="1">
      <c r="A22" s="130"/>
      <c r="B22" s="623"/>
      <c r="C22" s="123"/>
      <c r="D22" s="124"/>
      <c r="E22" s="124"/>
      <c r="F22" s="134"/>
      <c r="G22" s="124"/>
      <c r="H22" s="124"/>
      <c r="I22" s="125"/>
      <c r="J22" s="133"/>
      <c r="K22" s="127"/>
      <c r="L22" s="131"/>
      <c r="M22" s="131"/>
      <c r="N22" s="131"/>
      <c r="O22" s="131"/>
      <c r="P22" s="132"/>
    </row>
    <row r="23" spans="1:16" ht="21" customHeight="1">
      <c r="B23" s="577" t="s">
        <v>90</v>
      </c>
      <c r="C23" s="634" t="s">
        <v>561</v>
      </c>
      <c r="D23" s="632">
        <v>5</v>
      </c>
      <c r="E23" s="582" t="s">
        <v>552</v>
      </c>
      <c r="F23" s="508" t="s">
        <v>566</v>
      </c>
      <c r="G23" s="508"/>
      <c r="H23" s="508"/>
      <c r="I23" s="508"/>
      <c r="J23" s="114">
        <v>5</v>
      </c>
      <c r="K23" s="136" t="s">
        <v>553</v>
      </c>
      <c r="L23" s="86"/>
      <c r="M23" s="86"/>
      <c r="O23" s="62"/>
    </row>
    <row r="24" spans="1:16" ht="21" customHeight="1">
      <c r="B24" s="578"/>
      <c r="C24" s="635"/>
      <c r="D24" s="633"/>
      <c r="E24" s="583"/>
      <c r="F24" s="508" t="s">
        <v>554</v>
      </c>
      <c r="G24" s="508"/>
      <c r="H24" s="508"/>
      <c r="I24" s="508"/>
      <c r="J24" s="75">
        <v>5</v>
      </c>
      <c r="K24" s="136" t="s">
        <v>553</v>
      </c>
      <c r="M24" s="86"/>
    </row>
    <row r="25" spans="1:16" ht="21" customHeight="1">
      <c r="B25" s="578"/>
      <c r="C25" s="346" t="s">
        <v>91</v>
      </c>
      <c r="D25" s="337" t="s">
        <v>380</v>
      </c>
      <c r="E25" s="114">
        <v>1</v>
      </c>
      <c r="F25" s="137" t="s">
        <v>553</v>
      </c>
      <c r="G25" s="338" t="s">
        <v>381</v>
      </c>
      <c r="H25" s="114">
        <v>1</v>
      </c>
      <c r="I25" s="112" t="s">
        <v>553</v>
      </c>
      <c r="J25" s="112"/>
      <c r="K25" s="136"/>
    </row>
    <row r="26" spans="1:16" ht="36" customHeight="1">
      <c r="B26" s="578"/>
      <c r="C26" s="138" t="s">
        <v>92</v>
      </c>
      <c r="D26" s="338" t="s">
        <v>382</v>
      </c>
      <c r="E26" s="114">
        <v>1</v>
      </c>
      <c r="F26" s="137" t="s">
        <v>553</v>
      </c>
      <c r="G26" s="338" t="s">
        <v>383</v>
      </c>
      <c r="H26" s="114">
        <v>1</v>
      </c>
      <c r="I26" s="137" t="s">
        <v>553</v>
      </c>
      <c r="J26" s="340" t="s">
        <v>314</v>
      </c>
      <c r="K26" s="139"/>
    </row>
    <row r="27" spans="1:16" ht="21" customHeight="1">
      <c r="B27" s="578"/>
      <c r="C27" s="345" t="s">
        <v>93</v>
      </c>
      <c r="D27" s="74">
        <v>1</v>
      </c>
      <c r="E27" s="75" t="s">
        <v>744</v>
      </c>
      <c r="F27" s="343" t="s">
        <v>89</v>
      </c>
      <c r="G27" s="140">
        <v>130</v>
      </c>
      <c r="H27" s="112" t="s">
        <v>247</v>
      </c>
      <c r="I27" s="596" t="s">
        <v>745</v>
      </c>
      <c r="J27" s="597"/>
      <c r="K27" s="600" t="s">
        <v>490</v>
      </c>
    </row>
    <row r="28" spans="1:16" ht="21" customHeight="1">
      <c r="B28" s="578"/>
      <c r="C28" s="345" t="s">
        <v>734</v>
      </c>
      <c r="D28" s="141">
        <v>1</v>
      </c>
      <c r="E28" s="112" t="s">
        <v>552</v>
      </c>
      <c r="F28" s="343" t="s">
        <v>89</v>
      </c>
      <c r="G28" s="142">
        <v>80</v>
      </c>
      <c r="H28" s="143" t="s">
        <v>247</v>
      </c>
      <c r="I28" s="598"/>
      <c r="J28" s="599"/>
      <c r="K28" s="601"/>
    </row>
    <row r="29" spans="1:16" ht="21" customHeight="1">
      <c r="B29" s="578"/>
      <c r="C29" s="351" t="s">
        <v>94</v>
      </c>
      <c r="D29" s="627" t="s">
        <v>311</v>
      </c>
      <c r="E29" s="631"/>
      <c r="F29" s="631"/>
      <c r="G29" s="631"/>
      <c r="H29" s="114">
        <v>1</v>
      </c>
      <c r="I29" s="112" t="s">
        <v>553</v>
      </c>
      <c r="J29" s="50"/>
      <c r="K29" s="51"/>
    </row>
    <row r="30" spans="1:16" s="145" customFormat="1" ht="21" customHeight="1">
      <c r="A30" s="59"/>
      <c r="B30" s="578"/>
      <c r="C30" s="351" t="s">
        <v>256</v>
      </c>
      <c r="D30" s="352" t="s">
        <v>263</v>
      </c>
      <c r="E30" s="111">
        <v>2.7</v>
      </c>
      <c r="F30" s="106" t="s">
        <v>264</v>
      </c>
      <c r="G30" s="352" t="s">
        <v>265</v>
      </c>
      <c r="H30" s="375">
        <v>1.8</v>
      </c>
      <c r="I30" s="5" t="s">
        <v>264</v>
      </c>
      <c r="J30" s="50"/>
      <c r="K30" s="144"/>
    </row>
    <row r="31" spans="1:16" ht="21" customHeight="1">
      <c r="B31" s="578"/>
      <c r="C31" s="344" t="s">
        <v>297</v>
      </c>
      <c r="D31" s="642">
        <v>5</v>
      </c>
      <c r="E31" s="643"/>
      <c r="F31" s="112" t="s">
        <v>553</v>
      </c>
      <c r="G31" s="147"/>
      <c r="H31" s="624"/>
      <c r="I31" s="624"/>
      <c r="J31" s="624"/>
      <c r="K31" s="625"/>
      <c r="M31" s="3"/>
      <c r="N31" s="3"/>
      <c r="O31" s="3"/>
      <c r="P31" s="3"/>
    </row>
    <row r="32" spans="1:16" ht="21" customHeight="1">
      <c r="B32" s="578"/>
      <c r="C32" s="629" t="s">
        <v>298</v>
      </c>
      <c r="D32" s="339" t="s">
        <v>299</v>
      </c>
      <c r="E32" s="349" t="s">
        <v>338</v>
      </c>
      <c r="F32" s="339" t="s">
        <v>253</v>
      </c>
      <c r="G32" s="349" t="s">
        <v>338</v>
      </c>
      <c r="H32" s="339" t="s">
        <v>88</v>
      </c>
      <c r="I32" s="349" t="s">
        <v>338</v>
      </c>
      <c r="J32" s="148" t="s">
        <v>352</v>
      </c>
      <c r="K32" s="149" t="s">
        <v>338</v>
      </c>
    </row>
    <row r="33" spans="2:11" ht="21" customHeight="1">
      <c r="B33" s="578"/>
      <c r="C33" s="630"/>
      <c r="D33" s="339" t="s">
        <v>318</v>
      </c>
      <c r="E33" s="495" t="s">
        <v>386</v>
      </c>
      <c r="F33" s="636"/>
      <c r="G33" s="637" t="s">
        <v>492</v>
      </c>
      <c r="H33" s="638"/>
      <c r="I33" s="638"/>
      <c r="J33" s="638"/>
      <c r="K33" s="151" t="s">
        <v>746</v>
      </c>
    </row>
    <row r="34" spans="2:11" ht="21" customHeight="1">
      <c r="B34" s="579"/>
      <c r="C34" s="351" t="s">
        <v>48</v>
      </c>
      <c r="D34" s="494" t="s">
        <v>735</v>
      </c>
      <c r="E34" s="495"/>
      <c r="F34" s="495"/>
      <c r="G34" s="495"/>
      <c r="H34" s="495"/>
      <c r="I34" s="495"/>
      <c r="J34" s="495"/>
      <c r="K34" s="496"/>
    </row>
    <row r="35" spans="2:11" ht="21" customHeight="1">
      <c r="B35" s="580" t="s">
        <v>316</v>
      </c>
      <c r="C35" s="342" t="s">
        <v>95</v>
      </c>
      <c r="D35" s="152" t="s">
        <v>338</v>
      </c>
      <c r="E35" s="588" t="s">
        <v>96</v>
      </c>
      <c r="F35" s="593"/>
      <c r="G35" s="153" t="s">
        <v>338</v>
      </c>
      <c r="H35" s="594" t="s">
        <v>312</v>
      </c>
      <c r="I35" s="595"/>
      <c r="J35" s="154" t="s">
        <v>338</v>
      </c>
      <c r="K35" s="136"/>
    </row>
    <row r="36" spans="2:11" ht="36" customHeight="1">
      <c r="B36" s="578"/>
      <c r="C36" s="351" t="s">
        <v>313</v>
      </c>
      <c r="D36" s="152" t="s">
        <v>338</v>
      </c>
      <c r="E36" s="587" t="s">
        <v>317</v>
      </c>
      <c r="F36" s="588"/>
      <c r="G36" s="584"/>
      <c r="H36" s="585"/>
      <c r="I36" s="585"/>
      <c r="J36" s="585"/>
      <c r="K36" s="586"/>
    </row>
    <row r="37" spans="2:11" ht="21" customHeight="1" thickBot="1">
      <c r="B37" s="581"/>
      <c r="C37" s="356" t="s">
        <v>493</v>
      </c>
      <c r="D37" s="155" t="s">
        <v>338</v>
      </c>
      <c r="E37" s="589" t="s">
        <v>527</v>
      </c>
      <c r="F37" s="590"/>
      <c r="G37" s="156" t="s">
        <v>338</v>
      </c>
      <c r="H37" s="591" t="s">
        <v>544</v>
      </c>
      <c r="I37" s="592"/>
      <c r="J37" s="157">
        <v>2</v>
      </c>
      <c r="K37" s="158" t="s">
        <v>543</v>
      </c>
    </row>
    <row r="41" spans="2:11" ht="22.5" customHeight="1">
      <c r="H41" s="57"/>
      <c r="I41" s="57"/>
      <c r="J41" s="57"/>
      <c r="K41" s="57"/>
    </row>
  </sheetData>
  <dataConsolidate/>
  <mergeCells count="49">
    <mergeCell ref="D29:G29"/>
    <mergeCell ref="D23:D24"/>
    <mergeCell ref="C23:C24"/>
    <mergeCell ref="E33:F33"/>
    <mergeCell ref="G33:J33"/>
    <mergeCell ref="D31:E31"/>
    <mergeCell ref="D7:E7"/>
    <mergeCell ref="D9:E9"/>
    <mergeCell ref="P16:P18"/>
    <mergeCell ref="B13:B22"/>
    <mergeCell ref="F13:I13"/>
    <mergeCell ref="E8:G8"/>
    <mergeCell ref="D10:E10"/>
    <mergeCell ref="H8:I8"/>
    <mergeCell ref="J8:K8"/>
    <mergeCell ref="F9:G9"/>
    <mergeCell ref="F10:G10"/>
    <mergeCell ref="B1:K1"/>
    <mergeCell ref="G5:H5"/>
    <mergeCell ref="I7:J7"/>
    <mergeCell ref="E3:G3"/>
    <mergeCell ref="E6:G6"/>
    <mergeCell ref="J3:K3"/>
    <mergeCell ref="J6:K6"/>
    <mergeCell ref="B5:B12"/>
    <mergeCell ref="H9:K9"/>
    <mergeCell ref="H10:K10"/>
    <mergeCell ref="I12:J12"/>
    <mergeCell ref="C12:H12"/>
    <mergeCell ref="F7:H7"/>
    <mergeCell ref="G2:H2"/>
    <mergeCell ref="B2:B4"/>
    <mergeCell ref="D4:E4"/>
    <mergeCell ref="B23:B34"/>
    <mergeCell ref="B35:B37"/>
    <mergeCell ref="E23:E24"/>
    <mergeCell ref="F23:I23"/>
    <mergeCell ref="F24:I24"/>
    <mergeCell ref="G36:K36"/>
    <mergeCell ref="E36:F36"/>
    <mergeCell ref="E37:F37"/>
    <mergeCell ref="H37:I37"/>
    <mergeCell ref="E35:F35"/>
    <mergeCell ref="H35:I35"/>
    <mergeCell ref="I27:J28"/>
    <mergeCell ref="K27:K28"/>
    <mergeCell ref="D34:K34"/>
    <mergeCell ref="H31:K31"/>
    <mergeCell ref="C32:C33"/>
  </mergeCells>
  <phoneticPr fontId="2"/>
  <dataValidations count="12">
    <dataValidation type="list" allowBlank="1" showInputMessage="1" showErrorMessage="1" sqref="F5 F2 I2 D35:D37 G35 J35 I5 G37 I32 K32 E32 G32 K27">
      <formula1>"あり,なし"</formula1>
    </dataValidation>
    <dataValidation type="list" allowBlank="1" showInputMessage="1" showErrorMessage="1" sqref="D10:E10">
      <formula1>"鉄筋コンクリート造,鉄骨造,木造,その他"</formula1>
    </dataValidation>
    <dataValidation type="list" allowBlank="1" showInputMessage="1" showErrorMessage="1" sqref="D9">
      <formula1>"耐火建築物,準耐火建築物,その他"</formula1>
    </dataValidation>
    <dataValidation type="list" allowBlank="1" showInputMessage="1" showErrorMessage="1" sqref="D25 G25">
      <formula1>"個室,大浴場"</formula1>
    </dataValidation>
    <dataValidation type="list" allowBlank="1" showInputMessage="1" showErrorMessage="1" sqref="D29">
      <formula1>"あり（車椅子対応）,あり（ストレッチャー対応）,あり（その他）,なし"</formula1>
    </dataValidation>
    <dataValidation type="list" allowBlank="1" showInputMessage="1" showErrorMessage="1" sqref="G26 D26">
      <formula1>"機械浴,チェアー浴,その他"</formula1>
    </dataValidation>
    <dataValidation type="list" allowBlank="1" showInputMessage="1" showErrorMessage="1" sqref="C15:C22">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D15:H22">
      <formula1>"○,×"</formula1>
    </dataValidation>
    <dataValidation type="list" allowBlank="1" showInputMessage="1" showErrorMessage="1" sqref="I12">
      <formula1>"適合している,適合していない"</formula1>
    </dataValidation>
    <dataValidation type="list" allowBlank="1" showInputMessage="1" showErrorMessage="1" sqref="E37:F37">
      <formula1>"防災計画,消防計画"</formula1>
    </dataValidation>
    <dataValidation type="list" allowBlank="1" showInputMessage="1" showErrorMessage="1" sqref="D2 D5">
      <formula1>"賃借権,所有権,地上権"</formula1>
    </dataValidation>
    <dataValidation type="list" allowBlank="1" showInputMessage="1" showErrorMessage="1" sqref="D3 D6 I3 I6 D8">
      <formula1>"昭和,平成,令和"</formula1>
    </dataValidation>
  </dataValidations>
  <printOptions horizontalCentered="1"/>
  <pageMargins left="0.6692913385826772" right="0.6692913385826772" top="0.59055118110236227" bottom="0.59055118110236227" header="0.51181102362204722" footer="0.39370078740157483"/>
  <pageSetup paperSize="9" scale="94" fitToHeight="0" orientation="landscape" cellComments="asDisplayed" r:id="rId1"/>
  <headerFooter alignWithMargins="0"/>
  <rowBreaks count="1" manualBreakCount="1">
    <brk id="22" max="1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O157"/>
  <sheetViews>
    <sheetView view="pageBreakPreview" topLeftCell="A71" zoomScale="90" zoomScaleNormal="85" zoomScaleSheetLayoutView="90" workbookViewId="0">
      <selection activeCell="E55" sqref="E55"/>
    </sheetView>
  </sheetViews>
  <sheetFormatPr defaultRowHeight="13.5"/>
  <cols>
    <col min="1" max="3" width="2.625" style="2" customWidth="1"/>
    <col min="4" max="4" width="25.375" style="3" customWidth="1"/>
    <col min="5" max="5" width="15.125" style="60" customWidth="1"/>
    <col min="6" max="6" width="12.25" style="145" customWidth="1"/>
    <col min="7" max="7" width="12.375" style="60" customWidth="1"/>
    <col min="8" max="8" width="15" style="60" customWidth="1"/>
    <col min="9" max="9" width="15" style="3" customWidth="1"/>
    <col min="10" max="10" width="3.375" style="60" customWidth="1"/>
    <col min="11" max="11" width="13" style="60" customWidth="1"/>
    <col min="12" max="13" width="13" style="62" customWidth="1"/>
    <col min="14" max="16384" width="9" style="60"/>
  </cols>
  <sheetData>
    <row r="1" spans="1:13" ht="21" customHeight="1">
      <c r="A1" s="159" t="s">
        <v>97</v>
      </c>
      <c r="B1" s="689" t="s">
        <v>98</v>
      </c>
      <c r="C1" s="689"/>
      <c r="D1" s="689"/>
      <c r="E1" s="689"/>
      <c r="F1" s="689"/>
      <c r="G1" s="689"/>
      <c r="H1" s="689"/>
      <c r="I1" s="689"/>
    </row>
    <row r="2" spans="1:13" ht="21" customHeight="1" thickBot="1">
      <c r="A2" s="160"/>
      <c r="B2" s="690" t="s">
        <v>99</v>
      </c>
      <c r="C2" s="690"/>
      <c r="D2" s="690"/>
      <c r="E2" s="84"/>
      <c r="F2" s="72"/>
      <c r="G2" s="84"/>
      <c r="H2" s="84"/>
      <c r="I2" s="20"/>
    </row>
    <row r="3" spans="1:13" ht="18" customHeight="1">
      <c r="B3" s="535" t="s">
        <v>100</v>
      </c>
      <c r="C3" s="673"/>
      <c r="D3" s="673"/>
      <c r="E3" s="536"/>
      <c r="F3" s="692" t="s">
        <v>546</v>
      </c>
      <c r="G3" s="693"/>
      <c r="H3" s="693"/>
      <c r="I3" s="694"/>
    </row>
    <row r="4" spans="1:13" ht="18" customHeight="1">
      <c r="B4" s="537"/>
      <c r="C4" s="707"/>
      <c r="D4" s="707"/>
      <c r="E4" s="538"/>
      <c r="F4" s="695"/>
      <c r="G4" s="696"/>
      <c r="H4" s="696"/>
      <c r="I4" s="697"/>
    </row>
    <row r="5" spans="1:13" ht="18" customHeight="1">
      <c r="B5" s="527" t="s">
        <v>276</v>
      </c>
      <c r="C5" s="691"/>
      <c r="D5" s="691"/>
      <c r="E5" s="528"/>
      <c r="F5" s="698" t="s">
        <v>387</v>
      </c>
      <c r="G5" s="699"/>
      <c r="H5" s="699"/>
      <c r="I5" s="700"/>
    </row>
    <row r="6" spans="1:13" ht="18" customHeight="1">
      <c r="B6" s="549"/>
      <c r="C6" s="674"/>
      <c r="D6" s="674"/>
      <c r="E6" s="550"/>
      <c r="F6" s="695"/>
      <c r="G6" s="696"/>
      <c r="H6" s="696"/>
      <c r="I6" s="697"/>
    </row>
    <row r="7" spans="1:13" ht="21" customHeight="1">
      <c r="B7" s="684" t="s">
        <v>257</v>
      </c>
      <c r="C7" s="685"/>
      <c r="D7" s="685"/>
      <c r="E7" s="161" t="s">
        <v>258</v>
      </c>
      <c r="F7" s="507" t="s">
        <v>535</v>
      </c>
      <c r="G7" s="508"/>
      <c r="H7" s="508"/>
      <c r="I7" s="701"/>
    </row>
    <row r="8" spans="1:13" ht="21" customHeight="1">
      <c r="B8" s="684" t="s">
        <v>344</v>
      </c>
      <c r="C8" s="685"/>
      <c r="D8" s="685"/>
      <c r="E8" s="162" t="s">
        <v>388</v>
      </c>
      <c r="F8" s="494"/>
      <c r="G8" s="495"/>
      <c r="H8" s="495"/>
      <c r="I8" s="496"/>
    </row>
    <row r="9" spans="1:13" ht="21" customHeight="1">
      <c r="B9" s="684" t="s">
        <v>101</v>
      </c>
      <c r="C9" s="685"/>
      <c r="D9" s="685"/>
      <c r="E9" s="162" t="s">
        <v>453</v>
      </c>
      <c r="F9" s="494" t="s">
        <v>502</v>
      </c>
      <c r="G9" s="495"/>
      <c r="H9" s="495"/>
      <c r="I9" s="496"/>
    </row>
    <row r="10" spans="1:13" ht="21" customHeight="1">
      <c r="B10" s="684" t="s">
        <v>461</v>
      </c>
      <c r="C10" s="685"/>
      <c r="D10" s="685"/>
      <c r="E10" s="162" t="s">
        <v>388</v>
      </c>
      <c r="F10" s="494"/>
      <c r="G10" s="495"/>
      <c r="H10" s="495"/>
      <c r="I10" s="496"/>
    </row>
    <row r="11" spans="1:13" ht="21" customHeight="1">
      <c r="B11" s="684" t="s">
        <v>520</v>
      </c>
      <c r="C11" s="685"/>
      <c r="D11" s="685"/>
      <c r="E11" s="162" t="s">
        <v>388</v>
      </c>
      <c r="F11" s="742"/>
      <c r="G11" s="743"/>
      <c r="H11" s="743"/>
      <c r="I11" s="744"/>
      <c r="K11" s="3"/>
      <c r="L11" s="676"/>
      <c r="M11" s="676"/>
    </row>
    <row r="12" spans="1:13" ht="21" customHeight="1">
      <c r="B12" s="686" t="s">
        <v>353</v>
      </c>
      <c r="C12" s="687"/>
      <c r="D12" s="687"/>
      <c r="E12" s="162" t="s">
        <v>388</v>
      </c>
      <c r="F12" s="494"/>
      <c r="G12" s="495"/>
      <c r="H12" s="495"/>
      <c r="I12" s="496"/>
    </row>
    <row r="13" spans="1:13" ht="75" customHeight="1">
      <c r="B13" s="163"/>
      <c r="C13" s="685" t="s">
        <v>332</v>
      </c>
      <c r="D13" s="685"/>
      <c r="E13" s="685"/>
      <c r="F13" s="681" t="s">
        <v>577</v>
      </c>
      <c r="G13" s="745"/>
      <c r="H13" s="745"/>
      <c r="I13" s="746"/>
    </row>
    <row r="14" spans="1:13" ht="21" customHeight="1">
      <c r="B14" s="164"/>
      <c r="C14" s="507" t="s">
        <v>500</v>
      </c>
      <c r="D14" s="508"/>
      <c r="E14" s="475"/>
      <c r="F14" s="494"/>
      <c r="G14" s="495"/>
      <c r="H14" s="495"/>
      <c r="I14" s="496"/>
    </row>
    <row r="15" spans="1:13" ht="21" customHeight="1">
      <c r="B15" s="684" t="s">
        <v>259</v>
      </c>
      <c r="C15" s="685"/>
      <c r="D15" s="685"/>
      <c r="E15" s="162" t="s">
        <v>453</v>
      </c>
      <c r="F15" s="494" t="s">
        <v>391</v>
      </c>
      <c r="G15" s="495"/>
      <c r="H15" s="495"/>
      <c r="I15" s="496"/>
    </row>
    <row r="16" spans="1:13" ht="21" customHeight="1">
      <c r="B16" s="684"/>
      <c r="C16" s="685"/>
      <c r="D16" s="685"/>
      <c r="E16" s="161" t="s">
        <v>267</v>
      </c>
      <c r="F16" s="494" t="s">
        <v>579</v>
      </c>
      <c r="G16" s="495"/>
      <c r="H16" s="495"/>
      <c r="I16" s="496"/>
    </row>
    <row r="17" spans="1:15" ht="36" customHeight="1">
      <c r="B17" s="688" t="s">
        <v>277</v>
      </c>
      <c r="C17" s="687"/>
      <c r="D17" s="687"/>
      <c r="E17" s="687"/>
      <c r="F17" s="681" t="s">
        <v>302</v>
      </c>
      <c r="G17" s="682"/>
      <c r="H17" s="682"/>
      <c r="I17" s="683"/>
    </row>
    <row r="18" spans="1:15" ht="105" customHeight="1">
      <c r="B18" s="482" t="s">
        <v>657</v>
      </c>
      <c r="C18" s="522"/>
      <c r="D18" s="522"/>
      <c r="E18" s="483"/>
      <c r="F18" s="681" t="s">
        <v>587</v>
      </c>
      <c r="G18" s="682"/>
      <c r="H18" s="682"/>
      <c r="I18" s="683"/>
    </row>
    <row r="19" spans="1:15" ht="173.1" customHeight="1" thickBot="1">
      <c r="B19" s="472" t="s">
        <v>658</v>
      </c>
      <c r="C19" s="755"/>
      <c r="D19" s="755"/>
      <c r="E19" s="473"/>
      <c r="F19" s="752" t="s">
        <v>832</v>
      </c>
      <c r="G19" s="753"/>
      <c r="H19" s="753"/>
      <c r="I19" s="754"/>
      <c r="J19" s="3"/>
      <c r="K19" s="58"/>
      <c r="L19" s="58"/>
      <c r="M19" s="58"/>
      <c r="N19" s="58"/>
      <c r="O19" s="58"/>
    </row>
    <row r="20" spans="1:15" ht="21" customHeight="1">
      <c r="F20" s="145" t="s">
        <v>486</v>
      </c>
    </row>
    <row r="21" spans="1:15" ht="21" customHeight="1" thickBot="1">
      <c r="A21" s="8"/>
      <c r="B21" s="710" t="s">
        <v>628</v>
      </c>
      <c r="C21" s="710"/>
      <c r="D21" s="710"/>
      <c r="E21" s="710"/>
      <c r="F21" s="710"/>
      <c r="G21" s="710"/>
      <c r="H21" s="710"/>
      <c r="I21" s="710"/>
    </row>
    <row r="22" spans="1:15" ht="187.5" customHeight="1">
      <c r="A22" s="8"/>
      <c r="B22" s="732" t="s">
        <v>589</v>
      </c>
      <c r="C22" s="733"/>
      <c r="D22" s="734"/>
      <c r="E22" s="717" t="s">
        <v>777</v>
      </c>
      <c r="F22" s="718"/>
      <c r="G22" s="718"/>
      <c r="H22" s="718"/>
      <c r="I22" s="719"/>
    </row>
    <row r="23" spans="1:15" ht="36" customHeight="1">
      <c r="A23" s="8"/>
      <c r="B23" s="723" t="s">
        <v>756</v>
      </c>
      <c r="C23" s="724"/>
      <c r="D23" s="55" t="s">
        <v>750</v>
      </c>
      <c r="E23" s="720" t="s">
        <v>766</v>
      </c>
      <c r="F23" s="735"/>
      <c r="G23" s="735"/>
      <c r="H23" s="735"/>
      <c r="I23" s="736"/>
      <c r="K23" s="58" t="s">
        <v>765</v>
      </c>
    </row>
    <row r="24" spans="1:15" ht="36" customHeight="1">
      <c r="A24" s="8"/>
      <c r="B24" s="725"/>
      <c r="C24" s="726"/>
      <c r="D24" s="55" t="s">
        <v>751</v>
      </c>
      <c r="E24" s="720" t="s">
        <v>767</v>
      </c>
      <c r="F24" s="735"/>
      <c r="G24" s="735"/>
      <c r="H24" s="735"/>
      <c r="I24" s="736"/>
    </row>
    <row r="25" spans="1:15" ht="36" customHeight="1">
      <c r="A25" s="8"/>
      <c r="B25" s="725"/>
      <c r="C25" s="726"/>
      <c r="D25" s="55" t="s">
        <v>752</v>
      </c>
      <c r="E25" s="720" t="s">
        <v>768</v>
      </c>
      <c r="F25" s="735"/>
      <c r="G25" s="735"/>
      <c r="H25" s="735"/>
      <c r="I25" s="736"/>
    </row>
    <row r="26" spans="1:15" ht="36" customHeight="1">
      <c r="A26" s="8"/>
      <c r="B26" s="725"/>
      <c r="C26" s="726"/>
      <c r="D26" s="55" t="s">
        <v>753</v>
      </c>
      <c r="E26" s="720" t="s">
        <v>769</v>
      </c>
      <c r="F26" s="735"/>
      <c r="G26" s="735"/>
      <c r="H26" s="735"/>
      <c r="I26" s="736"/>
    </row>
    <row r="27" spans="1:15" ht="36" customHeight="1">
      <c r="A27" s="8"/>
      <c r="B27" s="725"/>
      <c r="C27" s="726"/>
      <c r="D27" s="55" t="s">
        <v>754</v>
      </c>
      <c r="E27" s="46" t="s">
        <v>338</v>
      </c>
      <c r="F27" s="735" t="s">
        <v>770</v>
      </c>
      <c r="G27" s="735"/>
      <c r="H27" s="735"/>
      <c r="I27" s="736"/>
    </row>
    <row r="28" spans="1:15" ht="36" customHeight="1">
      <c r="A28" s="8"/>
      <c r="B28" s="727"/>
      <c r="C28" s="728"/>
      <c r="D28" s="55" t="s">
        <v>755</v>
      </c>
      <c r="E28" s="46" t="s">
        <v>338</v>
      </c>
      <c r="F28" s="735" t="s">
        <v>771</v>
      </c>
      <c r="G28" s="735"/>
      <c r="H28" s="735"/>
      <c r="I28" s="736"/>
    </row>
    <row r="29" spans="1:15" ht="36" customHeight="1">
      <c r="A29" s="8"/>
      <c r="B29" s="723" t="s">
        <v>762</v>
      </c>
      <c r="C29" s="724"/>
      <c r="D29" s="55" t="s">
        <v>757</v>
      </c>
      <c r="E29" s="720" t="s">
        <v>772</v>
      </c>
      <c r="F29" s="735"/>
      <c r="G29" s="735"/>
      <c r="H29" s="735"/>
      <c r="I29" s="736"/>
    </row>
    <row r="30" spans="1:15" ht="36" customHeight="1">
      <c r="A30" s="8"/>
      <c r="B30" s="725"/>
      <c r="C30" s="726"/>
      <c r="D30" s="55" t="s">
        <v>758</v>
      </c>
      <c r="E30" s="720" t="s">
        <v>773</v>
      </c>
      <c r="F30" s="735"/>
      <c r="G30" s="735"/>
      <c r="H30" s="735"/>
      <c r="I30" s="736"/>
    </row>
    <row r="31" spans="1:15" ht="36" customHeight="1">
      <c r="A31" s="8"/>
      <c r="B31" s="727"/>
      <c r="C31" s="728"/>
      <c r="D31" s="55" t="s">
        <v>759</v>
      </c>
      <c r="E31" s="46" t="s">
        <v>338</v>
      </c>
      <c r="F31" s="735" t="s">
        <v>774</v>
      </c>
      <c r="G31" s="735"/>
      <c r="H31" s="735"/>
      <c r="I31" s="736"/>
    </row>
    <row r="32" spans="1:15" ht="36" customHeight="1">
      <c r="A32" s="8"/>
      <c r="B32" s="723" t="s">
        <v>763</v>
      </c>
      <c r="C32" s="724"/>
      <c r="D32" s="55" t="s">
        <v>760</v>
      </c>
      <c r="E32" s="46" t="s">
        <v>338</v>
      </c>
      <c r="F32" s="735" t="s">
        <v>775</v>
      </c>
      <c r="G32" s="735"/>
      <c r="H32" s="735"/>
      <c r="I32" s="736"/>
    </row>
    <row r="33" spans="1:11" ht="36" customHeight="1">
      <c r="A33" s="8"/>
      <c r="B33" s="727"/>
      <c r="C33" s="728"/>
      <c r="D33" s="55" t="s">
        <v>761</v>
      </c>
      <c r="E33" s="720" t="s">
        <v>776</v>
      </c>
      <c r="F33" s="735"/>
      <c r="G33" s="735"/>
      <c r="H33" s="735"/>
      <c r="I33" s="736"/>
    </row>
    <row r="34" spans="1:11" ht="90" customHeight="1">
      <c r="A34" s="8"/>
      <c r="B34" s="749" t="s">
        <v>575</v>
      </c>
      <c r="C34" s="750"/>
      <c r="D34" s="751"/>
      <c r="E34" s="720" t="s">
        <v>578</v>
      </c>
      <c r="F34" s="721"/>
      <c r="G34" s="721"/>
      <c r="H34" s="721"/>
      <c r="I34" s="722"/>
    </row>
    <row r="35" spans="1:11" ht="36" customHeight="1">
      <c r="A35" s="8"/>
      <c r="B35" s="749" t="s">
        <v>547</v>
      </c>
      <c r="C35" s="750"/>
      <c r="D35" s="751"/>
      <c r="E35" s="756" t="s">
        <v>592</v>
      </c>
      <c r="F35" s="721"/>
      <c r="G35" s="721"/>
      <c r="H35" s="721"/>
      <c r="I35" s="722"/>
      <c r="J35" s="3"/>
      <c r="K35" s="3"/>
    </row>
    <row r="36" spans="1:11" ht="36" customHeight="1">
      <c r="A36" s="8"/>
      <c r="B36" s="737" t="s">
        <v>594</v>
      </c>
      <c r="C36" s="656"/>
      <c r="D36" s="738"/>
      <c r="E36" s="45" t="s">
        <v>338</v>
      </c>
      <c r="F36" s="747"/>
      <c r="G36" s="747"/>
      <c r="H36" s="747"/>
      <c r="I36" s="748"/>
      <c r="J36" s="3"/>
      <c r="K36" s="3"/>
    </row>
    <row r="37" spans="1:11" ht="34.9" customHeight="1">
      <c r="B37" s="660" t="s">
        <v>920</v>
      </c>
      <c r="C37" s="661"/>
      <c r="D37" s="662"/>
      <c r="E37" s="331" t="s">
        <v>102</v>
      </c>
      <c r="F37" s="168" t="s">
        <v>501</v>
      </c>
      <c r="G37" s="165" t="s">
        <v>338</v>
      </c>
      <c r="H37" s="166"/>
      <c r="I37" s="167"/>
    </row>
    <row r="38" spans="1:11" ht="34.9" customHeight="1">
      <c r="B38" s="663"/>
      <c r="C38" s="664"/>
      <c r="D38" s="665"/>
      <c r="E38" s="391" t="s">
        <v>103</v>
      </c>
      <c r="F38" s="168" t="s">
        <v>501</v>
      </c>
      <c r="G38" s="165" t="s">
        <v>338</v>
      </c>
      <c r="H38" s="576"/>
      <c r="I38" s="672"/>
    </row>
    <row r="39" spans="1:11" ht="34.9" customHeight="1">
      <c r="B39" s="663"/>
      <c r="C39" s="664"/>
      <c r="D39" s="665"/>
      <c r="E39" s="392" t="s">
        <v>914</v>
      </c>
      <c r="F39" s="168" t="s">
        <v>501</v>
      </c>
      <c r="G39" s="165" t="s">
        <v>338</v>
      </c>
      <c r="H39" s="169"/>
      <c r="I39" s="170"/>
    </row>
    <row r="40" spans="1:11" ht="34.9" customHeight="1">
      <c r="B40" s="663"/>
      <c r="C40" s="664"/>
      <c r="D40" s="665"/>
      <c r="E40" s="331" t="s">
        <v>104</v>
      </c>
      <c r="F40" s="168" t="s">
        <v>501</v>
      </c>
      <c r="G40" s="165" t="s">
        <v>338</v>
      </c>
      <c r="H40" s="171"/>
      <c r="I40" s="172"/>
    </row>
    <row r="41" spans="1:11" ht="34.9" customHeight="1">
      <c r="B41" s="663"/>
      <c r="C41" s="664"/>
      <c r="D41" s="665"/>
      <c r="E41" s="388" t="s">
        <v>105</v>
      </c>
      <c r="F41" s="168" t="s">
        <v>501</v>
      </c>
      <c r="G41" s="165" t="s">
        <v>338</v>
      </c>
      <c r="H41" s="171"/>
      <c r="I41" s="172"/>
    </row>
    <row r="42" spans="1:11" ht="34.9" customHeight="1">
      <c r="B42" s="663"/>
      <c r="C42" s="664"/>
      <c r="D42" s="665"/>
      <c r="E42" s="388" t="s">
        <v>106</v>
      </c>
      <c r="F42" s="168" t="s">
        <v>501</v>
      </c>
      <c r="G42" s="165" t="s">
        <v>338</v>
      </c>
      <c r="H42" s="169"/>
      <c r="I42" s="170"/>
    </row>
    <row r="43" spans="1:11" ht="34.9" customHeight="1">
      <c r="B43" s="663"/>
      <c r="C43" s="664"/>
      <c r="D43" s="665"/>
      <c r="E43" s="385" t="s">
        <v>730</v>
      </c>
      <c r="F43" s="168" t="s">
        <v>501</v>
      </c>
      <c r="G43" s="165" t="s">
        <v>338</v>
      </c>
      <c r="H43" s="171"/>
      <c r="I43" s="172"/>
    </row>
    <row r="44" spans="1:11" ht="34.9" customHeight="1">
      <c r="B44" s="663"/>
      <c r="C44" s="664"/>
      <c r="D44" s="665"/>
      <c r="E44" s="332" t="s">
        <v>795</v>
      </c>
      <c r="F44" s="168" t="s">
        <v>501</v>
      </c>
      <c r="G44" s="165" t="s">
        <v>338</v>
      </c>
      <c r="H44" s="166"/>
      <c r="I44" s="167"/>
    </row>
    <row r="45" spans="1:11" ht="34.9" customHeight="1">
      <c r="B45" s="663"/>
      <c r="C45" s="664"/>
      <c r="D45" s="665"/>
      <c r="E45" s="332" t="s">
        <v>797</v>
      </c>
      <c r="F45" s="168" t="s">
        <v>501</v>
      </c>
      <c r="G45" s="165" t="s">
        <v>338</v>
      </c>
      <c r="H45" s="166"/>
      <c r="I45" s="167"/>
    </row>
    <row r="46" spans="1:11" ht="19.899999999999999" customHeight="1">
      <c r="B46" s="663"/>
      <c r="C46" s="664"/>
      <c r="D46" s="665"/>
      <c r="E46" s="657" t="s">
        <v>819</v>
      </c>
      <c r="F46" s="657"/>
      <c r="G46" s="165" t="s">
        <v>389</v>
      </c>
      <c r="H46" s="166"/>
      <c r="I46" s="167"/>
    </row>
    <row r="47" spans="1:11" ht="19.899999999999999" customHeight="1">
      <c r="B47" s="663"/>
      <c r="C47" s="664"/>
      <c r="D47" s="665"/>
      <c r="E47" s="657" t="s">
        <v>915</v>
      </c>
      <c r="F47" s="657"/>
      <c r="G47" s="168" t="s">
        <v>338</v>
      </c>
      <c r="H47" s="576"/>
      <c r="I47" s="672"/>
    </row>
    <row r="48" spans="1:11" ht="26.25" customHeight="1">
      <c r="B48" s="663"/>
      <c r="C48" s="664"/>
      <c r="D48" s="665"/>
      <c r="E48" s="658" t="s">
        <v>833</v>
      </c>
      <c r="F48" s="659"/>
      <c r="G48" s="168" t="s">
        <v>338</v>
      </c>
      <c r="H48" s="169"/>
      <c r="I48" s="170"/>
    </row>
    <row r="49" spans="1:13" ht="19.149999999999999" customHeight="1">
      <c r="B49" s="663"/>
      <c r="C49" s="664"/>
      <c r="D49" s="665"/>
      <c r="E49" s="657" t="s">
        <v>820</v>
      </c>
      <c r="F49" s="657"/>
      <c r="G49" s="168" t="s">
        <v>338</v>
      </c>
      <c r="H49" s="171"/>
      <c r="I49" s="172"/>
    </row>
    <row r="50" spans="1:13" ht="19.899999999999999" customHeight="1">
      <c r="B50" s="663"/>
      <c r="C50" s="664"/>
      <c r="D50" s="665"/>
      <c r="E50" s="657" t="s">
        <v>916</v>
      </c>
      <c r="F50" s="657"/>
      <c r="G50" s="168" t="s">
        <v>338</v>
      </c>
      <c r="H50" s="171"/>
      <c r="I50" s="172"/>
    </row>
    <row r="51" spans="1:13" ht="20.45" customHeight="1">
      <c r="B51" s="663"/>
      <c r="C51" s="664"/>
      <c r="D51" s="665"/>
      <c r="E51" s="393" t="s">
        <v>834</v>
      </c>
      <c r="F51" s="388" t="s">
        <v>501</v>
      </c>
      <c r="G51" s="168" t="s">
        <v>338</v>
      </c>
      <c r="H51" s="171"/>
      <c r="I51" s="172"/>
    </row>
    <row r="52" spans="1:13" ht="19.899999999999999" customHeight="1">
      <c r="B52" s="663"/>
      <c r="C52" s="664"/>
      <c r="D52" s="665"/>
      <c r="E52" s="658" t="s">
        <v>835</v>
      </c>
      <c r="F52" s="659"/>
      <c r="G52" s="168" t="s">
        <v>338</v>
      </c>
      <c r="H52" s="171"/>
      <c r="I52" s="172"/>
    </row>
    <row r="53" spans="1:13" ht="28.9" customHeight="1">
      <c r="B53" s="663"/>
      <c r="C53" s="664"/>
      <c r="D53" s="665"/>
      <c r="E53" s="393" t="s">
        <v>917</v>
      </c>
      <c r="F53" s="388" t="s">
        <v>501</v>
      </c>
      <c r="G53" s="168" t="s">
        <v>338</v>
      </c>
      <c r="H53" s="171"/>
      <c r="I53" s="172"/>
    </row>
    <row r="54" spans="1:13" ht="19.899999999999999" customHeight="1">
      <c r="B54" s="663"/>
      <c r="C54" s="664"/>
      <c r="D54" s="665"/>
      <c r="E54" s="658" t="s">
        <v>918</v>
      </c>
      <c r="F54" s="659"/>
      <c r="G54" s="168" t="s">
        <v>338</v>
      </c>
      <c r="H54" s="171"/>
      <c r="I54" s="172"/>
    </row>
    <row r="55" spans="1:13" ht="34.9" customHeight="1">
      <c r="B55" s="666"/>
      <c r="C55" s="667"/>
      <c r="D55" s="668"/>
      <c r="E55" s="394" t="s">
        <v>919</v>
      </c>
      <c r="F55" s="388" t="s">
        <v>501</v>
      </c>
      <c r="G55" s="168" t="s">
        <v>338</v>
      </c>
      <c r="H55" s="171"/>
      <c r="I55" s="172"/>
    </row>
    <row r="56" spans="1:13" ht="18" customHeight="1">
      <c r="B56" s="555" t="s">
        <v>468</v>
      </c>
      <c r="C56" s="713"/>
      <c r="D56" s="556"/>
      <c r="E56" s="757" t="s">
        <v>338</v>
      </c>
      <c r="F56" s="656" t="s">
        <v>328</v>
      </c>
      <c r="G56" s="656"/>
      <c r="H56" s="656"/>
      <c r="I56" s="173"/>
    </row>
    <row r="57" spans="1:13" ht="18" customHeight="1" thickBot="1">
      <c r="B57" s="714"/>
      <c r="C57" s="715"/>
      <c r="D57" s="716"/>
      <c r="E57" s="758"/>
      <c r="F57" s="174">
        <v>2</v>
      </c>
      <c r="G57" s="174" t="s">
        <v>329</v>
      </c>
      <c r="H57" s="174" t="s">
        <v>475</v>
      </c>
      <c r="I57" s="175"/>
      <c r="J57" s="3"/>
    </row>
    <row r="58" spans="1:13" ht="21" customHeight="1">
      <c r="E58" s="3"/>
      <c r="F58" s="1"/>
    </row>
    <row r="59" spans="1:13" s="3" customFormat="1" ht="21" customHeight="1">
      <c r="A59" s="2"/>
      <c r="B59" s="690" t="s">
        <v>522</v>
      </c>
      <c r="C59" s="690"/>
      <c r="D59" s="690"/>
      <c r="E59" s="690"/>
      <c r="F59" s="690"/>
      <c r="L59" s="81"/>
      <c r="M59" s="81"/>
    </row>
    <row r="60" spans="1:13" s="3" customFormat="1" ht="21" customHeight="1" thickBot="1">
      <c r="A60" s="2"/>
      <c r="B60" s="675" t="s">
        <v>721</v>
      </c>
      <c r="C60" s="675"/>
      <c r="D60" s="675"/>
      <c r="E60" s="675"/>
      <c r="F60" s="675"/>
      <c r="G60" s="34"/>
      <c r="H60" s="34"/>
      <c r="I60" s="34"/>
      <c r="L60" s="81"/>
      <c r="M60" s="81"/>
    </row>
    <row r="61" spans="1:13" s="3" customFormat="1" ht="21" customHeight="1">
      <c r="A61" s="2"/>
      <c r="B61" s="535" t="s">
        <v>478</v>
      </c>
      <c r="C61" s="673"/>
      <c r="D61" s="536"/>
      <c r="E61" s="176" t="s">
        <v>364</v>
      </c>
      <c r="F61" s="729"/>
      <c r="G61" s="729"/>
      <c r="H61" s="729"/>
      <c r="I61" s="730"/>
      <c r="L61" s="81"/>
      <c r="M61" s="81"/>
    </row>
    <row r="62" spans="1:13" s="3" customFormat="1" ht="21" customHeight="1">
      <c r="A62" s="2"/>
      <c r="B62" s="549"/>
      <c r="C62" s="674"/>
      <c r="D62" s="550"/>
      <c r="E62" s="731"/>
      <c r="F62" s="676"/>
      <c r="G62" s="676"/>
      <c r="H62" s="676"/>
      <c r="I62" s="677"/>
      <c r="L62" s="81"/>
      <c r="M62" s="81"/>
    </row>
    <row r="63" spans="1:13" s="3" customFormat="1" ht="21" customHeight="1">
      <c r="A63" s="2"/>
      <c r="B63" s="580" t="s">
        <v>73</v>
      </c>
      <c r="C63" s="635"/>
      <c r="D63" s="635"/>
      <c r="E63" s="178"/>
      <c r="F63" s="179"/>
      <c r="G63" s="179"/>
      <c r="H63" s="180"/>
      <c r="I63" s="181"/>
      <c r="J63" s="4"/>
      <c r="K63" s="4"/>
      <c r="L63" s="81"/>
      <c r="M63" s="81"/>
    </row>
    <row r="64" spans="1:13" s="3" customFormat="1" ht="21" customHeight="1">
      <c r="A64" s="2"/>
      <c r="B64" s="623"/>
      <c r="C64" s="709"/>
      <c r="D64" s="709"/>
      <c r="E64" s="485"/>
      <c r="F64" s="486"/>
      <c r="G64" s="486"/>
      <c r="H64" s="486"/>
      <c r="I64" s="487"/>
      <c r="J64" s="6"/>
      <c r="L64" s="81"/>
      <c r="M64" s="81"/>
    </row>
    <row r="65" spans="1:13" s="3" customFormat="1" ht="21" customHeight="1">
      <c r="A65" s="2"/>
      <c r="B65" s="580" t="s">
        <v>479</v>
      </c>
      <c r="C65" s="635"/>
      <c r="D65" s="635"/>
      <c r="E65" s="182" t="s">
        <v>634</v>
      </c>
      <c r="F65" s="676"/>
      <c r="G65" s="676"/>
      <c r="H65" s="676"/>
      <c r="I65" s="677"/>
      <c r="J65" s="6"/>
      <c r="L65" s="81"/>
      <c r="M65" s="81"/>
    </row>
    <row r="66" spans="1:13" s="3" customFormat="1" ht="21" customHeight="1">
      <c r="A66" s="2"/>
      <c r="B66" s="623"/>
      <c r="C66" s="709"/>
      <c r="D66" s="709"/>
      <c r="E66" s="485"/>
      <c r="F66" s="486"/>
      <c r="G66" s="486"/>
      <c r="H66" s="486"/>
      <c r="I66" s="487"/>
      <c r="J66" s="6"/>
      <c r="L66" s="81"/>
      <c r="M66" s="81"/>
    </row>
    <row r="67" spans="1:13" s="3" customFormat="1" ht="21" customHeight="1" thickBot="1">
      <c r="A67" s="2"/>
      <c r="B67" s="653" t="s">
        <v>523</v>
      </c>
      <c r="C67" s="654"/>
      <c r="D67" s="655"/>
      <c r="E67" s="739"/>
      <c r="F67" s="740"/>
      <c r="G67" s="740"/>
      <c r="H67" s="740"/>
      <c r="I67" s="741"/>
      <c r="L67" s="81"/>
      <c r="M67" s="81"/>
    </row>
    <row r="68" spans="1:13" s="3" customFormat="1" ht="21" customHeight="1">
      <c r="A68" s="2"/>
      <c r="B68" s="2"/>
      <c r="C68" s="2"/>
      <c r="F68" s="1"/>
      <c r="L68" s="81"/>
      <c r="M68" s="81"/>
    </row>
    <row r="69" spans="1:13" s="3" customFormat="1" ht="21" customHeight="1">
      <c r="A69" s="2"/>
      <c r="B69" s="690" t="s">
        <v>525</v>
      </c>
      <c r="C69" s="690"/>
      <c r="D69" s="690"/>
      <c r="E69" s="690"/>
      <c r="F69" s="690"/>
      <c r="L69" s="81"/>
      <c r="M69" s="81"/>
    </row>
    <row r="70" spans="1:13" s="3" customFormat="1" ht="21" customHeight="1" thickBot="1">
      <c r="A70" s="2"/>
      <c r="B70" s="675" t="s">
        <v>722</v>
      </c>
      <c r="C70" s="675"/>
      <c r="D70" s="675"/>
      <c r="E70" s="675"/>
      <c r="F70" s="675"/>
      <c r="G70" s="675"/>
      <c r="H70" s="675"/>
      <c r="I70" s="675"/>
      <c r="L70" s="81"/>
      <c r="M70" s="81"/>
    </row>
    <row r="71" spans="1:13" ht="21" customHeight="1">
      <c r="B71" s="535" t="s">
        <v>478</v>
      </c>
      <c r="C71" s="673"/>
      <c r="D71" s="536"/>
      <c r="E71" s="176" t="s">
        <v>366</v>
      </c>
      <c r="F71" s="729" t="s">
        <v>481</v>
      </c>
      <c r="G71" s="729"/>
      <c r="H71" s="729"/>
      <c r="I71" s="730"/>
    </row>
    <row r="72" spans="1:13" ht="21" customHeight="1">
      <c r="B72" s="549"/>
      <c r="C72" s="674"/>
      <c r="D72" s="550"/>
      <c r="E72" s="731" t="s">
        <v>480</v>
      </c>
      <c r="F72" s="676"/>
      <c r="G72" s="676"/>
      <c r="H72" s="676"/>
      <c r="I72" s="677"/>
    </row>
    <row r="73" spans="1:13" ht="21" customHeight="1">
      <c r="B73" s="580" t="s">
        <v>73</v>
      </c>
      <c r="C73" s="635"/>
      <c r="D73" s="635"/>
      <c r="E73" s="678" t="s">
        <v>881</v>
      </c>
      <c r="F73" s="679"/>
      <c r="G73" s="679"/>
      <c r="H73" s="679"/>
      <c r="I73" s="680"/>
    </row>
    <row r="74" spans="1:13" ht="21" customHeight="1">
      <c r="B74" s="623"/>
      <c r="C74" s="709"/>
      <c r="D74" s="709"/>
      <c r="E74" s="485" t="s">
        <v>889</v>
      </c>
      <c r="F74" s="486"/>
      <c r="G74" s="486"/>
      <c r="H74" s="486"/>
      <c r="I74" s="487"/>
      <c r="J74" s="6"/>
    </row>
    <row r="75" spans="1:13" ht="21" customHeight="1">
      <c r="B75" s="580" t="s">
        <v>479</v>
      </c>
      <c r="C75" s="635"/>
      <c r="D75" s="635"/>
      <c r="E75" s="182" t="s">
        <v>364</v>
      </c>
      <c r="F75" s="676" t="s">
        <v>650</v>
      </c>
      <c r="G75" s="676"/>
      <c r="H75" s="676"/>
      <c r="I75" s="677"/>
      <c r="J75" s="6"/>
    </row>
    <row r="76" spans="1:13" ht="21" customHeight="1">
      <c r="B76" s="623"/>
      <c r="C76" s="709"/>
      <c r="D76" s="709"/>
      <c r="E76" s="485" t="s">
        <v>482</v>
      </c>
      <c r="F76" s="486"/>
      <c r="G76" s="486"/>
      <c r="H76" s="486"/>
      <c r="I76" s="487"/>
      <c r="J76" s="6"/>
    </row>
    <row r="77" spans="1:13" ht="21" customHeight="1" thickBot="1">
      <c r="B77" s="653" t="s">
        <v>524</v>
      </c>
      <c r="C77" s="654"/>
      <c r="D77" s="655"/>
      <c r="E77" s="739" t="s">
        <v>503</v>
      </c>
      <c r="F77" s="740"/>
      <c r="G77" s="740"/>
      <c r="H77" s="740"/>
      <c r="I77" s="741"/>
    </row>
    <row r="78" spans="1:13" ht="21" customHeight="1">
      <c r="B78" s="91"/>
      <c r="C78" s="91"/>
      <c r="D78" s="91"/>
      <c r="E78" s="177"/>
      <c r="F78" s="177"/>
      <c r="G78" s="177"/>
      <c r="H78" s="177"/>
      <c r="I78" s="177"/>
    </row>
    <row r="79" spans="1:13" ht="21" customHeight="1" thickBot="1">
      <c r="B79" s="675" t="s">
        <v>540</v>
      </c>
      <c r="C79" s="675"/>
      <c r="D79" s="675"/>
      <c r="E79" s="675"/>
    </row>
    <row r="80" spans="1:13" ht="21" customHeight="1">
      <c r="B80" s="759" t="s">
        <v>107</v>
      </c>
      <c r="C80" s="760"/>
      <c r="D80" s="761"/>
      <c r="E80" s="711" t="s">
        <v>390</v>
      </c>
      <c r="F80" s="712"/>
      <c r="G80" s="712"/>
      <c r="H80" s="183"/>
      <c r="I80" s="184"/>
    </row>
    <row r="81" spans="2:15" ht="21" customHeight="1">
      <c r="B81" s="474"/>
      <c r="C81" s="508"/>
      <c r="D81" s="475"/>
      <c r="E81" s="185" t="s">
        <v>333</v>
      </c>
      <c r="F81" s="508"/>
      <c r="G81" s="508"/>
      <c r="H81" s="508"/>
      <c r="I81" s="701"/>
    </row>
    <row r="82" spans="2:15" ht="21" customHeight="1">
      <c r="B82" s="482" t="s">
        <v>521</v>
      </c>
      <c r="C82" s="522"/>
      <c r="D82" s="483"/>
      <c r="E82" s="53" t="s">
        <v>39</v>
      </c>
      <c r="F82" s="651" t="s">
        <v>560</v>
      </c>
      <c r="G82" s="651"/>
      <c r="H82" s="651"/>
      <c r="I82" s="652"/>
      <c r="N82" s="129"/>
      <c r="O82" s="129"/>
    </row>
    <row r="83" spans="2:15" ht="21" customHeight="1">
      <c r="B83" s="482"/>
      <c r="C83" s="522"/>
      <c r="D83" s="483"/>
      <c r="E83" s="53" t="s">
        <v>108</v>
      </c>
      <c r="F83" s="651" t="s">
        <v>890</v>
      </c>
      <c r="G83" s="651"/>
      <c r="H83" s="651"/>
      <c r="I83" s="652"/>
      <c r="N83" s="129"/>
      <c r="O83" s="129"/>
    </row>
    <row r="84" spans="2:15" ht="21" customHeight="1">
      <c r="B84" s="482"/>
      <c r="C84" s="522"/>
      <c r="D84" s="483"/>
      <c r="E84" s="53" t="s">
        <v>109</v>
      </c>
      <c r="F84" s="651" t="s">
        <v>504</v>
      </c>
      <c r="G84" s="651"/>
      <c r="H84" s="651"/>
      <c r="I84" s="652"/>
      <c r="N84" s="129"/>
      <c r="O84" s="129"/>
    </row>
    <row r="85" spans="2:15" ht="21" customHeight="1">
      <c r="B85" s="482"/>
      <c r="C85" s="522"/>
      <c r="D85" s="483"/>
      <c r="E85" s="330" t="s">
        <v>836</v>
      </c>
      <c r="F85" s="651" t="s">
        <v>837</v>
      </c>
      <c r="G85" s="651"/>
      <c r="H85" s="651"/>
      <c r="I85" s="652"/>
      <c r="N85" s="129"/>
      <c r="O85" s="129"/>
    </row>
    <row r="86" spans="2:15" ht="23.45" customHeight="1">
      <c r="B86" s="482"/>
      <c r="C86" s="522"/>
      <c r="D86" s="483"/>
      <c r="E86" s="629" t="s">
        <v>110</v>
      </c>
      <c r="F86" s="669" t="s">
        <v>921</v>
      </c>
      <c r="G86" s="670"/>
      <c r="H86" s="671"/>
      <c r="I86" s="395" t="s">
        <v>338</v>
      </c>
      <c r="N86" s="129"/>
      <c r="O86" s="129"/>
    </row>
    <row r="87" spans="2:15" ht="23.45" customHeight="1">
      <c r="B87" s="482"/>
      <c r="C87" s="522"/>
      <c r="D87" s="483"/>
      <c r="E87" s="630"/>
      <c r="F87" s="669" t="s">
        <v>922</v>
      </c>
      <c r="G87" s="670"/>
      <c r="H87" s="671"/>
      <c r="I87" s="395" t="s">
        <v>338</v>
      </c>
    </row>
    <row r="88" spans="2:15" ht="21" customHeight="1">
      <c r="B88" s="482"/>
      <c r="C88" s="522"/>
      <c r="D88" s="483"/>
      <c r="E88" s="53" t="s">
        <v>39</v>
      </c>
      <c r="F88" s="651" t="s">
        <v>564</v>
      </c>
      <c r="G88" s="651"/>
      <c r="H88" s="651"/>
      <c r="I88" s="652"/>
    </row>
    <row r="89" spans="2:15" ht="21" customHeight="1">
      <c r="B89" s="482"/>
      <c r="C89" s="522"/>
      <c r="D89" s="483"/>
      <c r="E89" s="53" t="s">
        <v>108</v>
      </c>
      <c r="F89" s="651" t="s">
        <v>891</v>
      </c>
      <c r="G89" s="651"/>
      <c r="H89" s="651"/>
      <c r="I89" s="652"/>
    </row>
    <row r="90" spans="2:15" ht="21" customHeight="1">
      <c r="B90" s="482"/>
      <c r="C90" s="522"/>
      <c r="D90" s="483"/>
      <c r="E90" s="53" t="s">
        <v>109</v>
      </c>
      <c r="F90" s="651" t="s">
        <v>505</v>
      </c>
      <c r="G90" s="651"/>
      <c r="H90" s="651"/>
      <c r="I90" s="652"/>
    </row>
    <row r="91" spans="2:15" ht="21" customHeight="1">
      <c r="B91" s="482"/>
      <c r="C91" s="522"/>
      <c r="D91" s="483"/>
      <c r="E91" s="330" t="s">
        <v>836</v>
      </c>
      <c r="F91" s="651" t="s">
        <v>505</v>
      </c>
      <c r="G91" s="651"/>
      <c r="H91" s="651"/>
      <c r="I91" s="652"/>
    </row>
    <row r="92" spans="2:15" ht="24" customHeight="1">
      <c r="B92" s="482"/>
      <c r="C92" s="522"/>
      <c r="D92" s="483"/>
      <c r="E92" s="708" t="s">
        <v>110</v>
      </c>
      <c r="F92" s="645" t="s">
        <v>921</v>
      </c>
      <c r="G92" s="645"/>
      <c r="H92" s="645"/>
      <c r="I92" s="395" t="s">
        <v>338</v>
      </c>
    </row>
    <row r="93" spans="2:15" ht="23.45" customHeight="1">
      <c r="B93" s="482"/>
      <c r="C93" s="522"/>
      <c r="D93" s="483"/>
      <c r="E93" s="708"/>
      <c r="F93" s="645" t="s">
        <v>922</v>
      </c>
      <c r="G93" s="645"/>
      <c r="H93" s="645"/>
      <c r="I93" s="395" t="s">
        <v>338</v>
      </c>
    </row>
    <row r="94" spans="2:15" ht="23.45" customHeight="1">
      <c r="B94" s="512" t="s">
        <v>923</v>
      </c>
      <c r="C94" s="646"/>
      <c r="D94" s="513"/>
      <c r="E94" s="396"/>
      <c r="F94" s="648"/>
      <c r="G94" s="649"/>
      <c r="H94" s="649"/>
      <c r="I94" s="650"/>
    </row>
    <row r="95" spans="2:15" ht="23.45" customHeight="1">
      <c r="B95" s="516"/>
      <c r="C95" s="647"/>
      <c r="D95" s="517"/>
      <c r="E95" s="387" t="s">
        <v>39</v>
      </c>
      <c r="F95" s="651" t="s">
        <v>560</v>
      </c>
      <c r="G95" s="651"/>
      <c r="H95" s="651"/>
      <c r="I95" s="652"/>
    </row>
    <row r="96" spans="2:15" ht="23.45" customHeight="1">
      <c r="B96" s="516"/>
      <c r="C96" s="647"/>
      <c r="D96" s="517"/>
      <c r="E96" s="387" t="s">
        <v>108</v>
      </c>
      <c r="F96" s="651" t="s">
        <v>924</v>
      </c>
      <c r="G96" s="651"/>
      <c r="H96" s="651"/>
      <c r="I96" s="652"/>
    </row>
    <row r="97" spans="2:9" ht="21" customHeight="1">
      <c r="B97" s="474" t="s">
        <v>111</v>
      </c>
      <c r="C97" s="508"/>
      <c r="D97" s="475"/>
      <c r="E97" s="53" t="s">
        <v>39</v>
      </c>
      <c r="F97" s="651" t="s">
        <v>562</v>
      </c>
      <c r="G97" s="651"/>
      <c r="H97" s="651"/>
      <c r="I97" s="652"/>
    </row>
    <row r="98" spans="2:9" ht="21" customHeight="1">
      <c r="B98" s="474"/>
      <c r="C98" s="508"/>
      <c r="D98" s="475"/>
      <c r="E98" s="53" t="s">
        <v>108</v>
      </c>
      <c r="F98" s="651" t="s">
        <v>892</v>
      </c>
      <c r="G98" s="651"/>
      <c r="H98" s="651"/>
      <c r="I98" s="652"/>
    </row>
    <row r="99" spans="2:9" ht="21" customHeight="1">
      <c r="B99" s="474"/>
      <c r="C99" s="508"/>
      <c r="D99" s="475"/>
      <c r="E99" s="708" t="s">
        <v>110</v>
      </c>
      <c r="F99" s="608" t="s">
        <v>392</v>
      </c>
      <c r="G99" s="609"/>
      <c r="H99" s="62"/>
      <c r="I99" s="186"/>
    </row>
    <row r="100" spans="2:9" ht="21" customHeight="1" thickBot="1">
      <c r="B100" s="472"/>
      <c r="C100" s="755"/>
      <c r="D100" s="473"/>
      <c r="E100" s="765"/>
      <c r="F100" s="187" t="s">
        <v>333</v>
      </c>
      <c r="G100" s="592" t="s">
        <v>506</v>
      </c>
      <c r="H100" s="592"/>
      <c r="I100" s="706"/>
    </row>
    <row r="101" spans="2:9" ht="21" customHeight="1"/>
    <row r="102" spans="2:9" ht="21" customHeight="1" thickBot="1">
      <c r="B102" s="602" t="s">
        <v>723</v>
      </c>
      <c r="C102" s="602"/>
      <c r="D102" s="602"/>
      <c r="E102" s="602"/>
      <c r="F102" s="602"/>
      <c r="G102" s="602"/>
      <c r="H102" s="188"/>
      <c r="I102" s="189"/>
    </row>
    <row r="103" spans="2:9" ht="21" customHeight="1">
      <c r="B103" s="759" t="s">
        <v>112</v>
      </c>
      <c r="C103" s="760"/>
      <c r="D103" s="760"/>
      <c r="E103" s="761"/>
      <c r="F103" s="711" t="s">
        <v>393</v>
      </c>
      <c r="G103" s="712"/>
      <c r="H103" s="190"/>
      <c r="I103" s="184"/>
    </row>
    <row r="104" spans="2:9" ht="21" customHeight="1">
      <c r="B104" s="474"/>
      <c r="C104" s="508"/>
      <c r="D104" s="508"/>
      <c r="E104" s="475"/>
      <c r="F104" s="191" t="s">
        <v>333</v>
      </c>
      <c r="G104" s="495"/>
      <c r="H104" s="495"/>
      <c r="I104" s="496"/>
    </row>
    <row r="105" spans="2:9" ht="36" customHeight="1">
      <c r="B105" s="474" t="s">
        <v>113</v>
      </c>
      <c r="C105" s="508"/>
      <c r="D105" s="508"/>
      <c r="E105" s="475"/>
      <c r="F105" s="762" t="s">
        <v>394</v>
      </c>
      <c r="G105" s="763"/>
      <c r="H105" s="763"/>
      <c r="I105" s="764"/>
    </row>
    <row r="106" spans="2:9" ht="36" customHeight="1">
      <c r="B106" s="474" t="s">
        <v>114</v>
      </c>
      <c r="C106" s="508"/>
      <c r="D106" s="508"/>
      <c r="E106" s="475"/>
      <c r="F106" s="762" t="s">
        <v>511</v>
      </c>
      <c r="G106" s="763"/>
      <c r="H106" s="763"/>
      <c r="I106" s="764"/>
    </row>
    <row r="107" spans="2:9" ht="21" customHeight="1">
      <c r="B107" s="474" t="s">
        <v>115</v>
      </c>
      <c r="C107" s="508"/>
      <c r="D107" s="508"/>
      <c r="E107" s="475"/>
      <c r="F107" s="52" t="s">
        <v>389</v>
      </c>
      <c r="G107" s="53" t="s">
        <v>260</v>
      </c>
      <c r="H107" s="704"/>
      <c r="I107" s="705"/>
    </row>
    <row r="108" spans="2:9" ht="21" customHeight="1">
      <c r="B108" s="474" t="s">
        <v>47</v>
      </c>
      <c r="C108" s="508"/>
      <c r="D108" s="508"/>
      <c r="E108" s="475"/>
      <c r="F108" s="651" t="s">
        <v>395</v>
      </c>
      <c r="G108" s="651"/>
      <c r="H108" s="651"/>
      <c r="I108" s="652"/>
    </row>
    <row r="109" spans="2:9" ht="21" customHeight="1">
      <c r="B109" s="474" t="s">
        <v>116</v>
      </c>
      <c r="C109" s="508"/>
      <c r="D109" s="508"/>
      <c r="E109" s="475"/>
      <c r="F109" s="52" t="s">
        <v>389</v>
      </c>
      <c r="G109" s="53" t="s">
        <v>261</v>
      </c>
      <c r="H109" s="651"/>
      <c r="I109" s="652"/>
    </row>
    <row r="110" spans="2:9" ht="21" customHeight="1">
      <c r="B110" s="482" t="s">
        <v>122</v>
      </c>
      <c r="C110" s="522"/>
      <c r="D110" s="483"/>
      <c r="E110" s="53" t="s">
        <v>117</v>
      </c>
      <c r="F110" s="52" t="s">
        <v>338</v>
      </c>
      <c r="G110" s="53" t="s">
        <v>278</v>
      </c>
      <c r="H110" s="651" t="s">
        <v>454</v>
      </c>
      <c r="I110" s="652"/>
    </row>
    <row r="111" spans="2:9" ht="21" customHeight="1">
      <c r="B111" s="482"/>
      <c r="C111" s="522"/>
      <c r="D111" s="483"/>
      <c r="E111" s="53" t="s">
        <v>118</v>
      </c>
      <c r="F111" s="52" t="s">
        <v>338</v>
      </c>
      <c r="G111" s="53" t="s">
        <v>278</v>
      </c>
      <c r="H111" s="651" t="s">
        <v>455</v>
      </c>
      <c r="I111" s="652"/>
    </row>
    <row r="112" spans="2:9" ht="21" customHeight="1">
      <c r="B112" s="482"/>
      <c r="C112" s="522"/>
      <c r="D112" s="483"/>
      <c r="E112" s="53" t="s">
        <v>119</v>
      </c>
      <c r="F112" s="52" t="s">
        <v>389</v>
      </c>
      <c r="G112" s="53" t="s">
        <v>278</v>
      </c>
      <c r="H112" s="651"/>
      <c r="I112" s="652"/>
    </row>
    <row r="113" spans="2:9" ht="21" customHeight="1">
      <c r="B113" s="482"/>
      <c r="C113" s="522"/>
      <c r="D113" s="483"/>
      <c r="E113" s="53" t="s">
        <v>120</v>
      </c>
      <c r="F113" s="52" t="s">
        <v>389</v>
      </c>
      <c r="G113" s="53" t="s">
        <v>278</v>
      </c>
      <c r="H113" s="651"/>
      <c r="I113" s="652"/>
    </row>
    <row r="114" spans="2:9" ht="21" customHeight="1" thickBot="1">
      <c r="B114" s="562"/>
      <c r="C114" s="770"/>
      <c r="D114" s="563"/>
      <c r="E114" s="53" t="s">
        <v>586</v>
      </c>
      <c r="F114" s="52" t="s">
        <v>389</v>
      </c>
      <c r="G114" s="53" t="s">
        <v>278</v>
      </c>
      <c r="H114" s="651"/>
      <c r="I114" s="652"/>
    </row>
    <row r="115" spans="2:9" ht="21" customHeight="1" thickBot="1">
      <c r="B115" s="562"/>
      <c r="C115" s="770"/>
      <c r="D115" s="563"/>
      <c r="E115" s="192" t="s">
        <v>121</v>
      </c>
      <c r="F115" s="193" t="s">
        <v>389</v>
      </c>
      <c r="G115" s="192" t="s">
        <v>278</v>
      </c>
      <c r="H115" s="771"/>
      <c r="I115" s="772"/>
    </row>
    <row r="116" spans="2:9" ht="21" customHeight="1"/>
    <row r="117" spans="2:9" ht="21" customHeight="1" thickBot="1">
      <c r="B117" s="602" t="s">
        <v>123</v>
      </c>
      <c r="C117" s="602"/>
      <c r="D117" s="602"/>
      <c r="E117" s="602"/>
      <c r="F117" s="69"/>
      <c r="G117" s="69"/>
      <c r="H117" s="69"/>
      <c r="I117" s="194"/>
    </row>
    <row r="118" spans="2:9" ht="21" customHeight="1">
      <c r="B118" s="759" t="s">
        <v>124</v>
      </c>
      <c r="C118" s="760"/>
      <c r="D118" s="761"/>
      <c r="E118" s="711" t="s">
        <v>396</v>
      </c>
      <c r="F118" s="712"/>
      <c r="G118" s="766"/>
      <c r="H118" s="766"/>
      <c r="I118" s="767"/>
    </row>
    <row r="119" spans="2:9" ht="36" customHeight="1">
      <c r="B119" s="474" t="s">
        <v>49</v>
      </c>
      <c r="C119" s="508"/>
      <c r="D119" s="475"/>
      <c r="E119" s="762" t="s">
        <v>518</v>
      </c>
      <c r="F119" s="763"/>
      <c r="G119" s="763"/>
      <c r="H119" s="763"/>
      <c r="I119" s="764"/>
    </row>
    <row r="120" spans="2:9" ht="21" customHeight="1">
      <c r="B120" s="474" t="s">
        <v>50</v>
      </c>
      <c r="C120" s="508"/>
      <c r="D120" s="475"/>
      <c r="E120" s="651" t="s">
        <v>466</v>
      </c>
      <c r="F120" s="651"/>
      <c r="G120" s="651"/>
      <c r="H120" s="651"/>
      <c r="I120" s="652"/>
    </row>
    <row r="121" spans="2:9" ht="45" customHeight="1">
      <c r="B121" s="482" t="s">
        <v>125</v>
      </c>
      <c r="C121" s="522"/>
      <c r="D121" s="483"/>
      <c r="E121" s="708" t="s">
        <v>126</v>
      </c>
      <c r="F121" s="708"/>
      <c r="G121" s="762" t="s">
        <v>517</v>
      </c>
      <c r="H121" s="763"/>
      <c r="I121" s="764"/>
    </row>
    <row r="122" spans="2:9" ht="21" customHeight="1">
      <c r="B122" s="482"/>
      <c r="C122" s="522"/>
      <c r="D122" s="483"/>
      <c r="E122" s="708" t="s">
        <v>127</v>
      </c>
      <c r="F122" s="708"/>
      <c r="G122" s="702" t="s">
        <v>456</v>
      </c>
      <c r="H122" s="702"/>
      <c r="I122" s="703"/>
    </row>
    <row r="123" spans="2:9" ht="21" customHeight="1">
      <c r="B123" s="474" t="s">
        <v>128</v>
      </c>
      <c r="C123" s="508"/>
      <c r="D123" s="475"/>
      <c r="E123" s="141">
        <v>1</v>
      </c>
      <c r="F123" s="112" t="s">
        <v>551</v>
      </c>
      <c r="G123" s="112"/>
      <c r="H123" s="112"/>
      <c r="I123" s="136"/>
    </row>
    <row r="124" spans="2:9" ht="18" customHeight="1">
      <c r="B124" s="482" t="s">
        <v>494</v>
      </c>
      <c r="C124" s="522"/>
      <c r="D124" s="483"/>
      <c r="E124" s="773" t="s">
        <v>338</v>
      </c>
      <c r="F124" s="635" t="s">
        <v>266</v>
      </c>
      <c r="G124" s="698" t="s">
        <v>538</v>
      </c>
      <c r="H124" s="699"/>
      <c r="I124" s="700"/>
    </row>
    <row r="125" spans="2:9" ht="18" customHeight="1">
      <c r="B125" s="482"/>
      <c r="C125" s="522"/>
      <c r="D125" s="483"/>
      <c r="E125" s="773"/>
      <c r="F125" s="709"/>
      <c r="G125" s="695"/>
      <c r="H125" s="696"/>
      <c r="I125" s="697"/>
    </row>
    <row r="126" spans="2:9" ht="21" customHeight="1">
      <c r="B126" s="474" t="s">
        <v>471</v>
      </c>
      <c r="C126" s="508"/>
      <c r="D126" s="475"/>
      <c r="E126" s="74">
        <v>60</v>
      </c>
      <c r="F126" s="75" t="s">
        <v>472</v>
      </c>
      <c r="G126" s="75"/>
      <c r="H126" s="75"/>
      <c r="I126" s="76"/>
    </row>
    <row r="127" spans="2:9" ht="21" customHeight="1" thickBot="1">
      <c r="B127" s="472" t="s">
        <v>48</v>
      </c>
      <c r="C127" s="755"/>
      <c r="D127" s="473"/>
      <c r="E127" s="768" t="s">
        <v>467</v>
      </c>
      <c r="F127" s="768"/>
      <c r="G127" s="768"/>
      <c r="H127" s="768"/>
      <c r="I127" s="769"/>
    </row>
    <row r="128" spans="2:9"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sheetData>
  <mergeCells count="164">
    <mergeCell ref="B59:F59"/>
    <mergeCell ref="E67:I67"/>
    <mergeCell ref="B63:D64"/>
    <mergeCell ref="B67:D67"/>
    <mergeCell ref="E76:I76"/>
    <mergeCell ref="E64:I64"/>
    <mergeCell ref="B65:D66"/>
    <mergeCell ref="F65:I65"/>
    <mergeCell ref="E66:I66"/>
    <mergeCell ref="B75:D76"/>
    <mergeCell ref="E127:I127"/>
    <mergeCell ref="B102:G102"/>
    <mergeCell ref="B110:D115"/>
    <mergeCell ref="B105:E105"/>
    <mergeCell ref="B106:E106"/>
    <mergeCell ref="B127:D127"/>
    <mergeCell ref="E121:F121"/>
    <mergeCell ref="H112:I112"/>
    <mergeCell ref="B123:D123"/>
    <mergeCell ref="B124:D125"/>
    <mergeCell ref="B118:D118"/>
    <mergeCell ref="E118:F118"/>
    <mergeCell ref="H115:I115"/>
    <mergeCell ref="F124:F125"/>
    <mergeCell ref="B126:D126"/>
    <mergeCell ref="G124:I125"/>
    <mergeCell ref="E124:E125"/>
    <mergeCell ref="E122:F122"/>
    <mergeCell ref="H114:I114"/>
    <mergeCell ref="H111:I111"/>
    <mergeCell ref="F105:I105"/>
    <mergeCell ref="F106:I106"/>
    <mergeCell ref="B107:E107"/>
    <mergeCell ref="B119:D119"/>
    <mergeCell ref="H110:I110"/>
    <mergeCell ref="B103:E104"/>
    <mergeCell ref="B121:D122"/>
    <mergeCell ref="E119:I119"/>
    <mergeCell ref="B80:D81"/>
    <mergeCell ref="E99:E100"/>
    <mergeCell ref="G104:I104"/>
    <mergeCell ref="B82:D93"/>
    <mergeCell ref="E86:E87"/>
    <mergeCell ref="F83:I83"/>
    <mergeCell ref="F82:I82"/>
    <mergeCell ref="F88:I88"/>
    <mergeCell ref="F91:I91"/>
    <mergeCell ref="F85:I85"/>
    <mergeCell ref="G121:I121"/>
    <mergeCell ref="E120:I120"/>
    <mergeCell ref="G118:I118"/>
    <mergeCell ref="F99:G99"/>
    <mergeCell ref="B109:E109"/>
    <mergeCell ref="B97:D100"/>
    <mergeCell ref="F108:I108"/>
    <mergeCell ref="F81:I81"/>
    <mergeCell ref="B120:D120"/>
    <mergeCell ref="F103:G103"/>
    <mergeCell ref="F9:I9"/>
    <mergeCell ref="F71:I71"/>
    <mergeCell ref="F10:I10"/>
    <mergeCell ref="B70:I70"/>
    <mergeCell ref="E77:I77"/>
    <mergeCell ref="F11:I11"/>
    <mergeCell ref="F13:I13"/>
    <mergeCell ref="F36:I36"/>
    <mergeCell ref="B35:D35"/>
    <mergeCell ref="F17:I17"/>
    <mergeCell ref="F19:I19"/>
    <mergeCell ref="B19:E19"/>
    <mergeCell ref="B29:C31"/>
    <mergeCell ref="B32:C33"/>
    <mergeCell ref="E25:I25"/>
    <mergeCell ref="E26:I26"/>
    <mergeCell ref="F32:I32"/>
    <mergeCell ref="E29:I29"/>
    <mergeCell ref="E35:I35"/>
    <mergeCell ref="B34:D34"/>
    <mergeCell ref="E48:F48"/>
    <mergeCell ref="E49:F49"/>
    <mergeCell ref="E56:E57"/>
    <mergeCell ref="B71:D72"/>
    <mergeCell ref="F89:I89"/>
    <mergeCell ref="F97:I97"/>
    <mergeCell ref="F98:I98"/>
    <mergeCell ref="B73:D74"/>
    <mergeCell ref="B69:F69"/>
    <mergeCell ref="B60:F60"/>
    <mergeCell ref="B21:I21"/>
    <mergeCell ref="E80:G80"/>
    <mergeCell ref="B56:D57"/>
    <mergeCell ref="E22:I22"/>
    <mergeCell ref="E34:I34"/>
    <mergeCell ref="B23:C28"/>
    <mergeCell ref="F61:I61"/>
    <mergeCell ref="E62:I62"/>
    <mergeCell ref="E72:I72"/>
    <mergeCell ref="B22:D22"/>
    <mergeCell ref="F31:I31"/>
    <mergeCell ref="E30:I30"/>
    <mergeCell ref="E33:I33"/>
    <mergeCell ref="B36:D36"/>
    <mergeCell ref="E23:I23"/>
    <mergeCell ref="E24:I24"/>
    <mergeCell ref="F27:I27"/>
    <mergeCell ref="F28:I28"/>
    <mergeCell ref="B1:I1"/>
    <mergeCell ref="B2:D2"/>
    <mergeCell ref="B5:E6"/>
    <mergeCell ref="F8:I8"/>
    <mergeCell ref="F3:I4"/>
    <mergeCell ref="F5:I6"/>
    <mergeCell ref="F7:I7"/>
    <mergeCell ref="G122:I122"/>
    <mergeCell ref="B117:E117"/>
    <mergeCell ref="B108:E108"/>
    <mergeCell ref="B8:D8"/>
    <mergeCell ref="B10:D10"/>
    <mergeCell ref="B9:D9"/>
    <mergeCell ref="F90:I90"/>
    <mergeCell ref="F14:I14"/>
    <mergeCell ref="C14:E14"/>
    <mergeCell ref="F16:I16"/>
    <mergeCell ref="H107:I107"/>
    <mergeCell ref="G100:I100"/>
    <mergeCell ref="B3:E4"/>
    <mergeCell ref="B7:D7"/>
    <mergeCell ref="H109:I109"/>
    <mergeCell ref="H113:I113"/>
    <mergeCell ref="E92:E93"/>
    <mergeCell ref="L11:M11"/>
    <mergeCell ref="B18:E18"/>
    <mergeCell ref="F18:I18"/>
    <mergeCell ref="B11:D11"/>
    <mergeCell ref="B12:D12"/>
    <mergeCell ref="C13:E13"/>
    <mergeCell ref="F12:I12"/>
    <mergeCell ref="B17:E17"/>
    <mergeCell ref="B15:D16"/>
    <mergeCell ref="F15:I15"/>
    <mergeCell ref="F92:H92"/>
    <mergeCell ref="F93:H93"/>
    <mergeCell ref="B94:D96"/>
    <mergeCell ref="F94:I94"/>
    <mergeCell ref="F95:I95"/>
    <mergeCell ref="F96:I96"/>
    <mergeCell ref="B77:D77"/>
    <mergeCell ref="F56:H56"/>
    <mergeCell ref="E50:F50"/>
    <mergeCell ref="E52:F52"/>
    <mergeCell ref="E54:F54"/>
    <mergeCell ref="B37:D55"/>
    <mergeCell ref="F86:H86"/>
    <mergeCell ref="F87:H87"/>
    <mergeCell ref="H38:I38"/>
    <mergeCell ref="E46:F46"/>
    <mergeCell ref="E47:F47"/>
    <mergeCell ref="H47:I47"/>
    <mergeCell ref="F84:I84"/>
    <mergeCell ref="B61:D62"/>
    <mergeCell ref="B79:E79"/>
    <mergeCell ref="E74:I74"/>
    <mergeCell ref="F75:I75"/>
    <mergeCell ref="E73:I73"/>
  </mergeCells>
  <phoneticPr fontId="2"/>
  <dataValidations count="8">
    <dataValidation type="list" allowBlank="1" showInputMessage="1" showErrorMessage="1" sqref="E31:E32 F107 F109:F115 E124:E125 E56:E57 E36 E27:E28 G37:G55 I86:I87 I92:I93 E94">
      <formula1>"あり,なし"</formula1>
    </dataValidation>
    <dataValidation type="list" allowBlank="1" showInputMessage="1" showErrorMessage="1" sqref="E80">
      <formula1>"救急車の手配,入退院の付き添い,通院介助,救急車の手配、入退院の付き添い,救急車の手配、入退院の付き添い、通院介助,その他"</formula1>
    </dataValidation>
    <dataValidation type="list" allowBlank="1" showInputMessage="1" showErrorMessage="1" sqref="F99">
      <formula1>"訪問診療,急変時の対応,訪問診療、急変時の対応,その他"</formula1>
    </dataValidation>
    <dataValidation type="list" allowBlank="1" showInputMessage="1" showErrorMessage="1" sqref="F103">
      <formula1>"一時介護室へ移る場合,介護居室へ移る場合,その他"</formula1>
    </dataValidation>
    <dataValidation type="list" allowBlank="1" showInputMessage="1" showErrorMessage="1" sqref="E118:F118">
      <formula1>"自立,自立、要支援,自立、要支援、要介護,要支援、要介護,要介護"</formula1>
    </dataValidation>
    <dataValidation type="list" allowBlank="1" showInputMessage="1" showErrorMessage="1" sqref="E8:E12 E15">
      <formula1>"自ら実施,委託,自ら実施・委託,なし"</formula1>
    </dataValidation>
    <dataValidation type="list" allowBlank="1" showInputMessage="1" showErrorMessage="1" sqref="B77:D77">
      <formula1>"連携内容,協力内容"</formula1>
    </dataValidation>
    <dataValidation type="list" allowBlank="1" showInputMessage="1" showErrorMessage="1" sqref="F53 F51 F55 F37:F45">
      <formula1>"（Ⅰ）,（Ⅱ）"</formula1>
    </dataValidation>
  </dataValidations>
  <printOptions horizontalCentered="1"/>
  <pageMargins left="0.6692913385826772" right="0.6692913385826772" top="0.59055118110236227" bottom="0.59055118110236227" header="0.51181102362204722" footer="0.39370078740157483"/>
  <pageSetup paperSize="9" scale="92" fitToHeight="0" orientation="landscape" cellComments="asDisplayed" r:id="rId1"/>
  <headerFooter alignWithMargins="0"/>
  <rowBreaks count="4" manualBreakCount="4">
    <brk id="22" max="12" man="1"/>
    <brk id="51" max="12" man="1"/>
    <brk id="78" max="12" man="1"/>
    <brk id="101" max="12"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B050"/>
    <pageSetUpPr fitToPage="1"/>
  </sheetPr>
  <dimension ref="A1:R70"/>
  <sheetViews>
    <sheetView view="pageBreakPreview" zoomScale="90" zoomScaleNormal="85" zoomScaleSheetLayoutView="90" workbookViewId="0"/>
  </sheetViews>
  <sheetFormatPr defaultRowHeight="22.5" customHeight="1"/>
  <cols>
    <col min="1" max="1" width="2.625" style="10" customWidth="1"/>
    <col min="2" max="2" width="4" style="19" customWidth="1"/>
    <col min="3" max="3" width="11.5" style="19" customWidth="1"/>
    <col min="4" max="13" width="7.625" style="10" customWidth="1"/>
    <col min="14" max="14" width="3.375" style="11" customWidth="1"/>
    <col min="15" max="17" width="13" style="11" customWidth="1"/>
    <col min="18" max="16384" width="9" style="11"/>
  </cols>
  <sheetData>
    <row r="1" spans="1:18" ht="21" customHeight="1">
      <c r="A1" s="9" t="s">
        <v>129</v>
      </c>
      <c r="B1" s="197" t="s">
        <v>526</v>
      </c>
      <c r="C1" s="197"/>
      <c r="D1" s="197"/>
      <c r="E1" s="197"/>
      <c r="F1" s="197"/>
      <c r="G1" s="197"/>
      <c r="H1" s="197"/>
      <c r="I1" s="197"/>
      <c r="J1" s="197"/>
      <c r="K1" s="197"/>
      <c r="L1" s="197"/>
      <c r="M1" s="197"/>
      <c r="N1" s="20"/>
    </row>
    <row r="2" spans="1:18" ht="21" customHeight="1" thickBot="1">
      <c r="A2" s="9"/>
      <c r="B2" s="829" t="s">
        <v>146</v>
      </c>
      <c r="C2" s="602"/>
      <c r="D2" s="602"/>
      <c r="E2" s="9"/>
      <c r="F2" s="9"/>
      <c r="G2" s="9"/>
      <c r="H2" s="9"/>
      <c r="I2" s="9"/>
      <c r="J2" s="9"/>
      <c r="K2" s="9"/>
      <c r="L2" s="9"/>
      <c r="M2" s="9"/>
    </row>
    <row r="3" spans="1:18" ht="21" customHeight="1">
      <c r="A3" s="198"/>
      <c r="B3" s="814"/>
      <c r="C3" s="815"/>
      <c r="D3" s="836" t="s">
        <v>145</v>
      </c>
      <c r="E3" s="837"/>
      <c r="F3" s="837"/>
      <c r="G3" s="811" t="s">
        <v>548</v>
      </c>
      <c r="H3" s="811"/>
      <c r="I3" s="811"/>
      <c r="J3" s="794" t="s">
        <v>747</v>
      </c>
      <c r="K3" s="794"/>
      <c r="L3" s="794"/>
      <c r="M3" s="795"/>
      <c r="R3" s="199"/>
    </row>
    <row r="4" spans="1:18" ht="21" customHeight="1">
      <c r="A4" s="198"/>
      <c r="B4" s="816"/>
      <c r="C4" s="817"/>
      <c r="D4" s="838" t="s">
        <v>42</v>
      </c>
      <c r="E4" s="839"/>
      <c r="F4" s="839"/>
      <c r="G4" s="780"/>
      <c r="H4" s="780"/>
      <c r="I4" s="780"/>
      <c r="J4" s="796"/>
      <c r="K4" s="796"/>
      <c r="L4" s="796"/>
      <c r="M4" s="797"/>
    </row>
    <row r="5" spans="1:18" ht="21" customHeight="1">
      <c r="A5" s="198"/>
      <c r="B5" s="816"/>
      <c r="C5" s="817"/>
      <c r="D5" s="360"/>
      <c r="E5" s="30" t="s">
        <v>41</v>
      </c>
      <c r="F5" s="30" t="s">
        <v>43</v>
      </c>
      <c r="G5" s="780"/>
      <c r="H5" s="780"/>
      <c r="I5" s="780"/>
      <c r="J5" s="796"/>
      <c r="K5" s="796"/>
      <c r="L5" s="796"/>
      <c r="M5" s="797"/>
    </row>
    <row r="6" spans="1:18" ht="21" customHeight="1">
      <c r="A6" s="198"/>
      <c r="B6" s="810" t="s">
        <v>81</v>
      </c>
      <c r="C6" s="528"/>
      <c r="D6" s="200" t="s">
        <v>397</v>
      </c>
      <c r="E6" s="200" t="s">
        <v>397</v>
      </c>
      <c r="F6" s="200"/>
      <c r="G6" s="782">
        <v>1</v>
      </c>
      <c r="H6" s="782"/>
      <c r="I6" s="782"/>
      <c r="J6" s="778"/>
      <c r="K6" s="778"/>
      <c r="L6" s="778"/>
      <c r="M6" s="779"/>
    </row>
    <row r="7" spans="1:18" ht="21" customHeight="1">
      <c r="A7" s="198"/>
      <c r="B7" s="801" t="s">
        <v>44</v>
      </c>
      <c r="C7" s="802"/>
      <c r="D7" s="200" t="s">
        <v>398</v>
      </c>
      <c r="E7" s="200" t="s">
        <v>397</v>
      </c>
      <c r="F7" s="200"/>
      <c r="G7" s="782">
        <v>1</v>
      </c>
      <c r="H7" s="782"/>
      <c r="I7" s="782"/>
      <c r="J7" s="778" t="s">
        <v>555</v>
      </c>
      <c r="K7" s="778"/>
      <c r="L7" s="778"/>
      <c r="M7" s="779"/>
    </row>
    <row r="8" spans="1:18" ht="21" customHeight="1">
      <c r="A8" s="198"/>
      <c r="B8" s="810" t="s">
        <v>130</v>
      </c>
      <c r="C8" s="475"/>
      <c r="D8" s="200" t="s">
        <v>399</v>
      </c>
      <c r="E8" s="200" t="s">
        <v>405</v>
      </c>
      <c r="F8" s="200" t="s">
        <v>408</v>
      </c>
      <c r="G8" s="782">
        <v>20</v>
      </c>
      <c r="H8" s="782"/>
      <c r="I8" s="782"/>
      <c r="J8" s="778"/>
      <c r="K8" s="778"/>
      <c r="L8" s="778"/>
      <c r="M8" s="779"/>
    </row>
    <row r="9" spans="1:18" ht="36" customHeight="1">
      <c r="A9" s="198"/>
      <c r="B9" s="363"/>
      <c r="C9" s="359" t="s">
        <v>45</v>
      </c>
      <c r="D9" s="200" t="s">
        <v>400</v>
      </c>
      <c r="E9" s="200" t="s">
        <v>406</v>
      </c>
      <c r="F9" s="200" t="s">
        <v>409</v>
      </c>
      <c r="G9" s="824" t="s">
        <v>580</v>
      </c>
      <c r="H9" s="825"/>
      <c r="I9" s="826"/>
      <c r="J9" s="778" t="s">
        <v>792</v>
      </c>
      <c r="K9" s="778"/>
      <c r="L9" s="778"/>
      <c r="M9" s="779"/>
    </row>
    <row r="10" spans="1:18" ht="21" customHeight="1">
      <c r="A10" s="198"/>
      <c r="B10" s="22"/>
      <c r="C10" s="359" t="s">
        <v>131</v>
      </c>
      <c r="D10" s="200" t="s">
        <v>401</v>
      </c>
      <c r="E10" s="200" t="s">
        <v>407</v>
      </c>
      <c r="F10" s="200" t="s">
        <v>397</v>
      </c>
      <c r="G10" s="782">
        <v>2.5</v>
      </c>
      <c r="H10" s="782"/>
      <c r="I10" s="782"/>
      <c r="J10" s="778"/>
      <c r="K10" s="778"/>
      <c r="L10" s="778"/>
      <c r="M10" s="779"/>
    </row>
    <row r="11" spans="1:18" ht="21" customHeight="1">
      <c r="A11" s="198"/>
      <c r="B11" s="801" t="s">
        <v>132</v>
      </c>
      <c r="C11" s="475"/>
      <c r="D11" s="200" t="s">
        <v>402</v>
      </c>
      <c r="E11" s="200" t="s">
        <v>397</v>
      </c>
      <c r="F11" s="200"/>
      <c r="G11" s="782">
        <v>1</v>
      </c>
      <c r="H11" s="782"/>
      <c r="I11" s="782"/>
      <c r="J11" s="778"/>
      <c r="K11" s="778"/>
      <c r="L11" s="778"/>
      <c r="M11" s="779"/>
    </row>
    <row r="12" spans="1:18" ht="21" customHeight="1">
      <c r="A12" s="198"/>
      <c r="B12" s="801" t="s">
        <v>46</v>
      </c>
      <c r="C12" s="475"/>
      <c r="D12" s="200" t="s">
        <v>398</v>
      </c>
      <c r="E12" s="200" t="s">
        <v>397</v>
      </c>
      <c r="F12" s="200"/>
      <c r="G12" s="782">
        <v>1</v>
      </c>
      <c r="H12" s="782"/>
      <c r="I12" s="782"/>
      <c r="J12" s="778" t="s">
        <v>556</v>
      </c>
      <c r="K12" s="778"/>
      <c r="L12" s="778"/>
      <c r="M12" s="779"/>
    </row>
    <row r="13" spans="1:18" ht="21" customHeight="1">
      <c r="A13" s="198"/>
      <c r="B13" s="801" t="s">
        <v>133</v>
      </c>
      <c r="C13" s="475"/>
      <c r="D13" s="200" t="s">
        <v>402</v>
      </c>
      <c r="E13" s="200"/>
      <c r="F13" s="200" t="s">
        <v>397</v>
      </c>
      <c r="G13" s="782">
        <v>1</v>
      </c>
      <c r="H13" s="782"/>
      <c r="I13" s="782"/>
      <c r="J13" s="778"/>
      <c r="K13" s="778"/>
      <c r="L13" s="778"/>
      <c r="M13" s="779"/>
    </row>
    <row r="14" spans="1:18" ht="21" customHeight="1">
      <c r="A14" s="198"/>
      <c r="B14" s="801" t="s">
        <v>134</v>
      </c>
      <c r="C14" s="475"/>
      <c r="D14" s="200" t="s">
        <v>403</v>
      </c>
      <c r="E14" s="200"/>
      <c r="F14" s="200" t="s">
        <v>403</v>
      </c>
      <c r="G14" s="782">
        <v>5</v>
      </c>
      <c r="H14" s="782"/>
      <c r="I14" s="782"/>
      <c r="J14" s="778"/>
      <c r="K14" s="778"/>
      <c r="L14" s="778"/>
      <c r="M14" s="779"/>
    </row>
    <row r="15" spans="1:18" ht="21" customHeight="1">
      <c r="A15" s="198"/>
      <c r="B15" s="801" t="s">
        <v>135</v>
      </c>
      <c r="C15" s="475"/>
      <c r="D15" s="200" t="s">
        <v>404</v>
      </c>
      <c r="E15" s="200" t="s">
        <v>401</v>
      </c>
      <c r="F15" s="200"/>
      <c r="G15" s="782">
        <v>3</v>
      </c>
      <c r="H15" s="782"/>
      <c r="I15" s="782"/>
      <c r="J15" s="778"/>
      <c r="K15" s="778"/>
      <c r="L15" s="778"/>
      <c r="M15" s="779"/>
    </row>
    <row r="16" spans="1:18" ht="21" customHeight="1">
      <c r="A16" s="198"/>
      <c r="B16" s="801" t="s">
        <v>136</v>
      </c>
      <c r="C16" s="475"/>
      <c r="D16" s="200" t="s">
        <v>398</v>
      </c>
      <c r="E16" s="200" t="s">
        <v>397</v>
      </c>
      <c r="F16" s="200"/>
      <c r="G16" s="782">
        <v>1</v>
      </c>
      <c r="H16" s="782"/>
      <c r="I16" s="782"/>
      <c r="J16" s="778"/>
      <c r="K16" s="778"/>
      <c r="L16" s="778"/>
      <c r="M16" s="779"/>
    </row>
    <row r="17" spans="1:17" s="20" customFormat="1" ht="21" customHeight="1" thickBot="1">
      <c r="A17" s="201"/>
      <c r="B17" s="821" t="s">
        <v>732</v>
      </c>
      <c r="C17" s="822"/>
      <c r="D17" s="822"/>
      <c r="E17" s="822"/>
      <c r="F17" s="822"/>
      <c r="G17" s="822"/>
      <c r="H17" s="822"/>
      <c r="I17" s="823"/>
      <c r="J17" s="202">
        <v>38</v>
      </c>
      <c r="K17" s="203" t="s">
        <v>549</v>
      </c>
      <c r="L17" s="203"/>
      <c r="M17" s="204"/>
      <c r="O17" s="205"/>
      <c r="P17" s="205"/>
      <c r="Q17" s="205"/>
    </row>
    <row r="18" spans="1:17" s="20" customFormat="1" ht="21" customHeight="1">
      <c r="A18" s="19"/>
      <c r="B18" s="19"/>
      <c r="C18" s="19"/>
      <c r="D18" s="19"/>
      <c r="E18" s="19"/>
      <c r="F18" s="19"/>
      <c r="G18" s="19"/>
      <c r="H18" s="19"/>
      <c r="I18" s="19"/>
      <c r="J18" s="19"/>
      <c r="K18" s="19"/>
      <c r="L18" s="19"/>
      <c r="M18" s="19"/>
    </row>
    <row r="19" spans="1:17" ht="21" customHeight="1" thickBot="1">
      <c r="B19" s="827" t="s">
        <v>147</v>
      </c>
      <c r="C19" s="827"/>
      <c r="D19" s="827"/>
      <c r="E19" s="827"/>
      <c r="F19" s="828"/>
      <c r="G19" s="206"/>
    </row>
    <row r="20" spans="1:17" ht="21" customHeight="1">
      <c r="B20" s="830"/>
      <c r="C20" s="831"/>
      <c r="D20" s="832"/>
      <c r="E20" s="809" t="s">
        <v>42</v>
      </c>
      <c r="F20" s="673"/>
      <c r="G20" s="673"/>
      <c r="H20" s="673"/>
      <c r="I20" s="673"/>
      <c r="J20" s="673"/>
      <c r="K20" s="803" t="s">
        <v>512</v>
      </c>
      <c r="L20" s="804"/>
      <c r="M20" s="805"/>
    </row>
    <row r="21" spans="1:17" ht="21" customHeight="1">
      <c r="B21" s="833"/>
      <c r="C21" s="834"/>
      <c r="D21" s="835"/>
      <c r="E21" s="812"/>
      <c r="F21" s="813"/>
      <c r="G21" s="780" t="s">
        <v>41</v>
      </c>
      <c r="H21" s="780"/>
      <c r="I21" s="780" t="s">
        <v>43</v>
      </c>
      <c r="J21" s="780"/>
      <c r="K21" s="806"/>
      <c r="L21" s="807"/>
      <c r="M21" s="808"/>
    </row>
    <row r="22" spans="1:17" ht="21" customHeight="1">
      <c r="B22" s="798" t="s">
        <v>588</v>
      </c>
      <c r="C22" s="799"/>
      <c r="D22" s="800"/>
      <c r="E22" s="781">
        <v>1</v>
      </c>
      <c r="F22" s="781"/>
      <c r="G22" s="777">
        <v>1</v>
      </c>
      <c r="H22" s="777"/>
      <c r="I22" s="777"/>
      <c r="J22" s="777"/>
      <c r="K22" s="791"/>
      <c r="L22" s="792"/>
      <c r="M22" s="793"/>
      <c r="N22" s="199"/>
      <c r="O22" s="207"/>
    </row>
    <row r="23" spans="1:17" ht="21" customHeight="1">
      <c r="B23" s="798" t="s">
        <v>507</v>
      </c>
      <c r="C23" s="818"/>
      <c r="D23" s="819"/>
      <c r="E23" s="781">
        <v>10</v>
      </c>
      <c r="F23" s="820"/>
      <c r="G23" s="777">
        <v>4</v>
      </c>
      <c r="H23" s="777"/>
      <c r="I23" s="777">
        <v>6</v>
      </c>
      <c r="J23" s="777"/>
      <c r="K23" s="791"/>
      <c r="L23" s="792"/>
      <c r="M23" s="793"/>
      <c r="O23" s="207"/>
    </row>
    <row r="24" spans="1:17" ht="21" customHeight="1">
      <c r="B24" s="798" t="s">
        <v>725</v>
      </c>
      <c r="C24" s="818"/>
      <c r="D24" s="819"/>
      <c r="E24" s="781">
        <v>13</v>
      </c>
      <c r="F24" s="820"/>
      <c r="G24" s="777">
        <v>5</v>
      </c>
      <c r="H24" s="777"/>
      <c r="I24" s="777">
        <v>8</v>
      </c>
      <c r="J24" s="777"/>
      <c r="K24" s="791"/>
      <c r="L24" s="792"/>
      <c r="M24" s="793"/>
      <c r="O24" s="199"/>
    </row>
    <row r="25" spans="1:17" ht="21" customHeight="1">
      <c r="B25" s="798" t="s">
        <v>509</v>
      </c>
      <c r="C25" s="818"/>
      <c r="D25" s="819"/>
      <c r="E25" s="781"/>
      <c r="F25" s="781"/>
      <c r="G25" s="777"/>
      <c r="H25" s="777"/>
      <c r="I25" s="777"/>
      <c r="J25" s="777"/>
      <c r="K25" s="791"/>
      <c r="L25" s="792"/>
      <c r="M25" s="793"/>
    </row>
    <row r="26" spans="1:17" ht="45" customHeight="1" thickBot="1">
      <c r="B26" s="870" t="s">
        <v>508</v>
      </c>
      <c r="C26" s="871"/>
      <c r="D26" s="872"/>
      <c r="E26" s="855">
        <v>2</v>
      </c>
      <c r="F26" s="855"/>
      <c r="G26" s="861">
        <v>1</v>
      </c>
      <c r="H26" s="861"/>
      <c r="I26" s="861">
        <v>1</v>
      </c>
      <c r="J26" s="861"/>
      <c r="K26" s="849" t="s">
        <v>496</v>
      </c>
      <c r="L26" s="850"/>
      <c r="M26" s="851"/>
    </row>
    <row r="27" spans="1:17" ht="21" customHeight="1">
      <c r="B27" s="197"/>
      <c r="C27" s="7"/>
      <c r="D27" s="56"/>
      <c r="E27" s="56"/>
      <c r="F27" s="56"/>
      <c r="G27" s="56"/>
    </row>
    <row r="28" spans="1:17" ht="21" customHeight="1" thickBot="1">
      <c r="B28" s="827" t="s">
        <v>157</v>
      </c>
      <c r="C28" s="827"/>
      <c r="D28" s="827"/>
      <c r="E28" s="827"/>
      <c r="F28" s="827"/>
      <c r="G28" s="206"/>
    </row>
    <row r="29" spans="1:17" ht="21" customHeight="1">
      <c r="B29" s="830"/>
      <c r="C29" s="831"/>
      <c r="D29" s="832"/>
      <c r="E29" s="863" t="s">
        <v>42</v>
      </c>
      <c r="F29" s="863"/>
      <c r="G29" s="809"/>
      <c r="H29" s="856"/>
      <c r="I29" s="857"/>
      <c r="J29" s="869"/>
      <c r="K29" s="856"/>
      <c r="L29" s="857"/>
      <c r="M29" s="858"/>
    </row>
    <row r="30" spans="1:17" ht="21" customHeight="1">
      <c r="B30" s="833"/>
      <c r="C30" s="834"/>
      <c r="D30" s="835"/>
      <c r="E30" s="630"/>
      <c r="F30" s="630"/>
      <c r="G30" s="630"/>
      <c r="H30" s="780" t="s">
        <v>41</v>
      </c>
      <c r="I30" s="708"/>
      <c r="J30" s="708"/>
      <c r="K30" s="780" t="s">
        <v>43</v>
      </c>
      <c r="L30" s="708"/>
      <c r="M30" s="852"/>
    </row>
    <row r="31" spans="1:17" ht="21" customHeight="1">
      <c r="B31" s="873" t="s">
        <v>495</v>
      </c>
      <c r="C31" s="708"/>
      <c r="D31" s="708"/>
      <c r="E31" s="777"/>
      <c r="F31" s="777"/>
      <c r="G31" s="777"/>
      <c r="H31" s="859"/>
      <c r="I31" s="777"/>
      <c r="J31" s="777"/>
      <c r="K31" s="859"/>
      <c r="L31" s="777"/>
      <c r="M31" s="860"/>
    </row>
    <row r="32" spans="1:17" ht="21" customHeight="1">
      <c r="B32" s="873" t="s">
        <v>158</v>
      </c>
      <c r="C32" s="708"/>
      <c r="D32" s="708"/>
      <c r="E32" s="777"/>
      <c r="F32" s="777"/>
      <c r="G32" s="777"/>
      <c r="H32" s="859"/>
      <c r="I32" s="777"/>
      <c r="J32" s="777"/>
      <c r="K32" s="859"/>
      <c r="L32" s="777"/>
      <c r="M32" s="860"/>
    </row>
    <row r="33" spans="1:13" ht="21" customHeight="1">
      <c r="B33" s="873" t="s">
        <v>159</v>
      </c>
      <c r="C33" s="708"/>
      <c r="D33" s="708"/>
      <c r="E33" s="777">
        <v>1</v>
      </c>
      <c r="F33" s="777"/>
      <c r="G33" s="777"/>
      <c r="H33" s="859" t="s">
        <v>731</v>
      </c>
      <c r="I33" s="777"/>
      <c r="J33" s="777"/>
      <c r="K33" s="859"/>
      <c r="L33" s="777"/>
      <c r="M33" s="860"/>
    </row>
    <row r="34" spans="1:13" ht="21" customHeight="1">
      <c r="B34" s="801" t="s">
        <v>160</v>
      </c>
      <c r="C34" s="508"/>
      <c r="D34" s="475"/>
      <c r="E34" s="853"/>
      <c r="F34" s="781"/>
      <c r="G34" s="854"/>
      <c r="H34" s="867"/>
      <c r="I34" s="781"/>
      <c r="J34" s="854"/>
      <c r="K34" s="867"/>
      <c r="L34" s="781"/>
      <c r="M34" s="868"/>
    </row>
    <row r="35" spans="1:13" ht="21" customHeight="1">
      <c r="B35" s="873" t="s">
        <v>161</v>
      </c>
      <c r="C35" s="708"/>
      <c r="D35" s="708"/>
      <c r="E35" s="777"/>
      <c r="F35" s="777"/>
      <c r="G35" s="777"/>
      <c r="H35" s="859"/>
      <c r="I35" s="777"/>
      <c r="J35" s="777"/>
      <c r="K35" s="859"/>
      <c r="L35" s="777"/>
      <c r="M35" s="860"/>
    </row>
    <row r="36" spans="1:13" ht="21" customHeight="1">
      <c r="B36" s="873" t="s">
        <v>567</v>
      </c>
      <c r="C36" s="708"/>
      <c r="D36" s="708"/>
      <c r="E36" s="777"/>
      <c r="F36" s="777"/>
      <c r="G36" s="777"/>
      <c r="H36" s="859"/>
      <c r="I36" s="777"/>
      <c r="J36" s="777"/>
      <c r="K36" s="859"/>
      <c r="L36" s="777"/>
      <c r="M36" s="860"/>
    </row>
    <row r="37" spans="1:13" ht="21" customHeight="1">
      <c r="B37" s="894" t="s">
        <v>821</v>
      </c>
      <c r="C37" s="630"/>
      <c r="D37" s="630"/>
      <c r="E37" s="783"/>
      <c r="F37" s="783"/>
      <c r="G37" s="783"/>
      <c r="H37" s="784"/>
      <c r="I37" s="783"/>
      <c r="J37" s="783"/>
      <c r="K37" s="784"/>
      <c r="L37" s="783"/>
      <c r="M37" s="785"/>
    </row>
    <row r="38" spans="1:13" ht="21" customHeight="1" thickBot="1">
      <c r="B38" s="786" t="s">
        <v>822</v>
      </c>
      <c r="C38" s="787"/>
      <c r="D38" s="787"/>
      <c r="E38" s="788"/>
      <c r="F38" s="788"/>
      <c r="G38" s="788"/>
      <c r="H38" s="789"/>
      <c r="I38" s="788"/>
      <c r="J38" s="788"/>
      <c r="K38" s="789"/>
      <c r="L38" s="788"/>
      <c r="M38" s="790"/>
    </row>
    <row r="39" spans="1:13" ht="21" customHeight="1">
      <c r="B39" s="197"/>
      <c r="C39" s="7"/>
      <c r="D39" s="7"/>
      <c r="E39" s="7"/>
      <c r="F39" s="7"/>
      <c r="G39" s="7"/>
      <c r="H39" s="19"/>
      <c r="I39" s="19"/>
      <c r="J39" s="19"/>
      <c r="K39" s="19"/>
      <c r="L39" s="19"/>
      <c r="M39" s="19"/>
    </row>
    <row r="40" spans="1:13" ht="21" customHeight="1" thickBot="1">
      <c r="B40" s="197" t="s">
        <v>510</v>
      </c>
      <c r="C40" s="7"/>
      <c r="D40" s="7"/>
      <c r="E40" s="7"/>
      <c r="F40" s="7"/>
      <c r="G40" s="7"/>
      <c r="H40" s="19"/>
      <c r="I40" s="19"/>
      <c r="J40" s="19"/>
      <c r="K40" s="19"/>
      <c r="L40" s="19"/>
      <c r="M40" s="19"/>
    </row>
    <row r="41" spans="1:13" s="20" customFormat="1" ht="21" customHeight="1">
      <c r="A41" s="19"/>
      <c r="B41" s="890" t="s">
        <v>487</v>
      </c>
      <c r="C41" s="891"/>
      <c r="D41" s="891"/>
      <c r="E41" s="891"/>
      <c r="F41" s="891"/>
      <c r="G41" s="891"/>
      <c r="H41" s="891"/>
      <c r="I41" s="891"/>
      <c r="J41" s="891"/>
      <c r="K41" s="891"/>
      <c r="L41" s="891"/>
      <c r="M41" s="892"/>
    </row>
    <row r="42" spans="1:13" s="20" customFormat="1" ht="21" customHeight="1">
      <c r="A42" s="19"/>
      <c r="B42" s="893"/>
      <c r="C42" s="845"/>
      <c r="D42" s="845"/>
      <c r="E42" s="708" t="s">
        <v>162</v>
      </c>
      <c r="F42" s="708"/>
      <c r="G42" s="708"/>
      <c r="H42" s="708"/>
      <c r="I42" s="780" t="s">
        <v>531</v>
      </c>
      <c r="J42" s="708"/>
      <c r="K42" s="708"/>
      <c r="L42" s="708"/>
      <c r="M42" s="852"/>
    </row>
    <row r="43" spans="1:13" s="20" customFormat="1" ht="21" customHeight="1">
      <c r="A43" s="19"/>
      <c r="B43" s="873" t="s">
        <v>131</v>
      </c>
      <c r="C43" s="708"/>
      <c r="D43" s="708"/>
      <c r="E43" s="853"/>
      <c r="F43" s="781"/>
      <c r="G43" s="781"/>
      <c r="H43" s="137" t="s">
        <v>319</v>
      </c>
      <c r="I43" s="867"/>
      <c r="J43" s="883"/>
      <c r="K43" s="883"/>
      <c r="L43" s="883"/>
      <c r="M43" s="51" t="s">
        <v>321</v>
      </c>
    </row>
    <row r="44" spans="1:13" s="20" customFormat="1" ht="21" customHeight="1">
      <c r="A44" s="19"/>
      <c r="B44" s="873" t="s">
        <v>45</v>
      </c>
      <c r="C44" s="708"/>
      <c r="D44" s="708"/>
      <c r="E44" s="853">
        <v>3</v>
      </c>
      <c r="F44" s="781"/>
      <c r="G44" s="781"/>
      <c r="H44" s="150" t="s">
        <v>320</v>
      </c>
      <c r="I44" s="867" t="s">
        <v>407</v>
      </c>
      <c r="J44" s="883"/>
      <c r="K44" s="883"/>
      <c r="L44" s="883"/>
      <c r="M44" s="51" t="s">
        <v>321</v>
      </c>
    </row>
    <row r="45" spans="1:13" s="20" customFormat="1" ht="21" customHeight="1">
      <c r="A45" s="19"/>
      <c r="B45" s="879" t="s">
        <v>44</v>
      </c>
      <c r="C45" s="866"/>
      <c r="D45" s="866"/>
      <c r="E45" s="886"/>
      <c r="F45" s="887"/>
      <c r="G45" s="887"/>
      <c r="H45" s="135" t="s">
        <v>320</v>
      </c>
      <c r="I45" s="884"/>
      <c r="J45" s="885"/>
      <c r="K45" s="885"/>
      <c r="L45" s="885"/>
      <c r="M45" s="209" t="s">
        <v>319</v>
      </c>
    </row>
    <row r="46" spans="1:13" s="20" customFormat="1" ht="21" customHeight="1" thickBot="1">
      <c r="A46" s="19"/>
      <c r="B46" s="888"/>
      <c r="C46" s="768"/>
      <c r="D46" s="768"/>
      <c r="E46" s="889"/>
      <c r="F46" s="855"/>
      <c r="G46" s="855"/>
      <c r="H46" s="210" t="s">
        <v>319</v>
      </c>
      <c r="I46" s="880"/>
      <c r="J46" s="881"/>
      <c r="K46" s="881"/>
      <c r="L46" s="881"/>
      <c r="M46" s="158" t="s">
        <v>319</v>
      </c>
    </row>
    <row r="47" spans="1:13" s="205" customFormat="1" ht="21" customHeight="1">
      <c r="A47" s="201"/>
      <c r="B47" s="211"/>
      <c r="C47" s="194"/>
      <c r="D47" s="194"/>
      <c r="E47" s="194"/>
      <c r="F47" s="194"/>
      <c r="G47" s="194"/>
      <c r="H47" s="201"/>
      <c r="I47" s="201"/>
      <c r="J47" s="201"/>
      <c r="K47" s="201"/>
      <c r="L47" s="201"/>
      <c r="M47" s="201"/>
    </row>
    <row r="48" spans="1:13" ht="21" customHeight="1" thickBot="1">
      <c r="B48" s="878" t="s">
        <v>630</v>
      </c>
      <c r="C48" s="878"/>
      <c r="D48" s="878"/>
      <c r="E48" s="878"/>
      <c r="F48" s="878"/>
      <c r="G48" s="878"/>
      <c r="H48" s="878"/>
      <c r="I48" s="878"/>
      <c r="J48" s="878"/>
      <c r="K48" s="878"/>
      <c r="L48" s="878"/>
      <c r="M48" s="878"/>
    </row>
    <row r="49" spans="2:13" ht="24.95" customHeight="1">
      <c r="B49" s="914" t="s">
        <v>279</v>
      </c>
      <c r="C49" s="915"/>
      <c r="D49" s="915"/>
      <c r="E49" s="882" t="s">
        <v>462</v>
      </c>
      <c r="F49" s="882"/>
      <c r="G49" s="882"/>
      <c r="H49" s="882"/>
      <c r="I49" s="882"/>
      <c r="J49" s="882"/>
      <c r="K49" s="918" t="s">
        <v>411</v>
      </c>
      <c r="L49" s="919"/>
      <c r="M49" s="920"/>
    </row>
    <row r="50" spans="2:13" ht="24.95" customHeight="1">
      <c r="B50" s="916"/>
      <c r="C50" s="917"/>
      <c r="D50" s="917"/>
      <c r="E50" s="898" t="s">
        <v>163</v>
      </c>
      <c r="F50" s="898"/>
      <c r="G50" s="898"/>
      <c r="H50" s="898"/>
      <c r="I50" s="898"/>
      <c r="J50" s="898"/>
      <c r="K50" s="899" t="s">
        <v>407</v>
      </c>
      <c r="L50" s="900"/>
      <c r="M50" s="904" t="s">
        <v>340</v>
      </c>
    </row>
    <row r="51" spans="2:13" ht="24.95" customHeight="1">
      <c r="B51" s="916"/>
      <c r="C51" s="917"/>
      <c r="D51" s="917"/>
      <c r="E51" s="757" t="s">
        <v>164</v>
      </c>
      <c r="F51" s="757"/>
      <c r="G51" s="757"/>
      <c r="H51" s="757"/>
      <c r="I51" s="757"/>
      <c r="J51" s="757"/>
      <c r="K51" s="901"/>
      <c r="L51" s="902"/>
      <c r="M51" s="905"/>
    </row>
    <row r="52" spans="2:13" ht="21" customHeight="1">
      <c r="B52" s="909" t="s">
        <v>280</v>
      </c>
      <c r="C52" s="910"/>
      <c r="D52" s="910"/>
      <c r="E52" s="895"/>
      <c r="F52" s="895" t="s">
        <v>165</v>
      </c>
      <c r="G52" s="895"/>
      <c r="H52" s="895"/>
      <c r="I52" s="907"/>
      <c r="J52" s="908"/>
      <c r="K52" s="908"/>
      <c r="L52" s="908"/>
      <c r="M52" s="212" t="s">
        <v>321</v>
      </c>
    </row>
    <row r="53" spans="2:13" ht="21" customHeight="1">
      <c r="B53" s="911"/>
      <c r="C53" s="910"/>
      <c r="D53" s="910"/>
      <c r="E53" s="895"/>
      <c r="F53" s="895" t="s">
        <v>166</v>
      </c>
      <c r="G53" s="895"/>
      <c r="H53" s="895"/>
      <c r="I53" s="895"/>
      <c r="J53" s="895"/>
      <c r="K53" s="895"/>
      <c r="L53" s="895"/>
      <c r="M53" s="896"/>
    </row>
    <row r="54" spans="2:13" ht="21" customHeight="1">
      <c r="B54" s="911"/>
      <c r="C54" s="910"/>
      <c r="D54" s="910"/>
      <c r="E54" s="895"/>
      <c r="F54" s="895" t="s">
        <v>167</v>
      </c>
      <c r="G54" s="895"/>
      <c r="H54" s="895"/>
      <c r="I54" s="895"/>
      <c r="J54" s="895"/>
      <c r="K54" s="895"/>
      <c r="L54" s="895"/>
      <c r="M54" s="896"/>
    </row>
    <row r="55" spans="2:13" ht="21" customHeight="1" thickBot="1">
      <c r="B55" s="912"/>
      <c r="C55" s="913"/>
      <c r="D55" s="913"/>
      <c r="E55" s="758"/>
      <c r="F55" s="758" t="s">
        <v>168</v>
      </c>
      <c r="G55" s="758"/>
      <c r="H55" s="758"/>
      <c r="I55" s="758"/>
      <c r="J55" s="758"/>
      <c r="K55" s="758"/>
      <c r="L55" s="758"/>
      <c r="M55" s="897"/>
    </row>
    <row r="56" spans="2:13" ht="21" customHeight="1">
      <c r="B56" s="213"/>
      <c r="C56" s="213"/>
      <c r="D56" s="214"/>
      <c r="E56" s="69"/>
      <c r="F56" s="69"/>
      <c r="G56" s="69"/>
      <c r="H56" s="69"/>
      <c r="I56" s="69"/>
      <c r="J56" s="69"/>
      <c r="K56" s="69"/>
      <c r="L56" s="69"/>
      <c r="M56" s="69"/>
    </row>
    <row r="57" spans="2:13" ht="21" customHeight="1" thickBot="1">
      <c r="B57" s="903" t="s">
        <v>169</v>
      </c>
      <c r="C57" s="903"/>
      <c r="D57" s="194"/>
      <c r="E57" s="56"/>
      <c r="F57" s="56"/>
      <c r="G57" s="56"/>
    </row>
    <row r="58" spans="2:13" ht="21" customHeight="1">
      <c r="B58" s="865" t="s">
        <v>81</v>
      </c>
      <c r="C58" s="863"/>
      <c r="D58" s="862" t="s">
        <v>143</v>
      </c>
      <c r="E58" s="863"/>
      <c r="F58" s="863"/>
      <c r="G58" s="863"/>
      <c r="H58" s="863"/>
      <c r="I58" s="215" t="s">
        <v>338</v>
      </c>
      <c r="J58" s="216"/>
      <c r="K58" s="216"/>
      <c r="L58" s="216"/>
      <c r="M58" s="217"/>
    </row>
    <row r="59" spans="2:13" ht="36" customHeight="1">
      <c r="B59" s="578"/>
      <c r="C59" s="866"/>
      <c r="D59" s="864" t="s">
        <v>262</v>
      </c>
      <c r="E59" s="475"/>
      <c r="F59" s="218" t="s">
        <v>338</v>
      </c>
      <c r="G59" s="906" t="s">
        <v>144</v>
      </c>
      <c r="H59" s="629"/>
      <c r="I59" s="494" t="s">
        <v>412</v>
      </c>
      <c r="J59" s="495"/>
      <c r="K59" s="495"/>
      <c r="L59" s="495"/>
      <c r="M59" s="496"/>
    </row>
    <row r="60" spans="2:13" ht="21" customHeight="1" thickBot="1">
      <c r="B60" s="844"/>
      <c r="C60" s="845"/>
      <c r="D60" s="780" t="s">
        <v>131</v>
      </c>
      <c r="E60" s="708"/>
      <c r="F60" s="780" t="s">
        <v>45</v>
      </c>
      <c r="G60" s="708"/>
      <c r="H60" s="780" t="s">
        <v>44</v>
      </c>
      <c r="I60" s="708"/>
      <c r="J60" s="842" t="s">
        <v>132</v>
      </c>
      <c r="K60" s="877"/>
      <c r="L60" s="842" t="s">
        <v>46</v>
      </c>
      <c r="M60" s="843"/>
    </row>
    <row r="61" spans="2:13" ht="21" customHeight="1">
      <c r="B61" s="846"/>
      <c r="C61" s="847"/>
      <c r="D61" s="219" t="s">
        <v>41</v>
      </c>
      <c r="E61" s="219" t="s">
        <v>43</v>
      </c>
      <c r="F61" s="219" t="s">
        <v>41</v>
      </c>
      <c r="G61" s="219" t="s">
        <v>43</v>
      </c>
      <c r="H61" s="219" t="s">
        <v>41</v>
      </c>
      <c r="I61" s="219" t="s">
        <v>43</v>
      </c>
      <c r="J61" s="219" t="s">
        <v>41</v>
      </c>
      <c r="K61" s="219" t="s">
        <v>43</v>
      </c>
      <c r="L61" s="219" t="s">
        <v>41</v>
      </c>
      <c r="M61" s="220" t="s">
        <v>43</v>
      </c>
    </row>
    <row r="62" spans="2:13" ht="36" customHeight="1">
      <c r="B62" s="848" t="s">
        <v>281</v>
      </c>
      <c r="C62" s="634"/>
      <c r="D62" s="208"/>
      <c r="E62" s="208"/>
      <c r="F62" s="208"/>
      <c r="G62" s="208" t="s">
        <v>413</v>
      </c>
      <c r="H62" s="208"/>
      <c r="I62" s="208"/>
      <c r="J62" s="208"/>
      <c r="K62" s="208"/>
      <c r="L62" s="208"/>
      <c r="M62" s="221"/>
    </row>
    <row r="63" spans="2:13" ht="36" customHeight="1">
      <c r="B63" s="848" t="s">
        <v>282</v>
      </c>
      <c r="C63" s="634"/>
      <c r="D63" s="208"/>
      <c r="E63" s="208"/>
      <c r="F63" s="208"/>
      <c r="G63" s="208" t="s">
        <v>413</v>
      </c>
      <c r="H63" s="208"/>
      <c r="I63" s="208"/>
      <c r="J63" s="208"/>
      <c r="K63" s="208"/>
      <c r="L63" s="208"/>
      <c r="M63" s="221"/>
    </row>
    <row r="64" spans="2:13" ht="21" customHeight="1">
      <c r="B64" s="874" t="s">
        <v>142</v>
      </c>
      <c r="C64" s="357" t="s">
        <v>137</v>
      </c>
      <c r="D64" s="208"/>
      <c r="E64" s="208"/>
      <c r="F64" s="208"/>
      <c r="G64" s="208" t="s">
        <v>415</v>
      </c>
      <c r="H64" s="208"/>
      <c r="I64" s="208"/>
      <c r="J64" s="208"/>
      <c r="K64" s="208"/>
      <c r="L64" s="208"/>
      <c r="M64" s="221"/>
    </row>
    <row r="65" spans="2:13" ht="36" customHeight="1">
      <c r="B65" s="875"/>
      <c r="C65" s="358" t="s">
        <v>138</v>
      </c>
      <c r="D65" s="208"/>
      <c r="E65" s="208"/>
      <c r="F65" s="208" t="s">
        <v>397</v>
      </c>
      <c r="G65" s="208" t="s">
        <v>416</v>
      </c>
      <c r="H65" s="208"/>
      <c r="I65" s="208"/>
      <c r="J65" s="208"/>
      <c r="K65" s="208"/>
      <c r="L65" s="208"/>
      <c r="M65" s="221"/>
    </row>
    <row r="66" spans="2:13" ht="36" customHeight="1">
      <c r="B66" s="875"/>
      <c r="C66" s="358" t="s">
        <v>139</v>
      </c>
      <c r="D66" s="208"/>
      <c r="E66" s="208" t="s">
        <v>414</v>
      </c>
      <c r="F66" s="208" t="s">
        <v>410</v>
      </c>
      <c r="G66" s="208" t="s">
        <v>417</v>
      </c>
      <c r="H66" s="208"/>
      <c r="I66" s="208"/>
      <c r="J66" s="208"/>
      <c r="K66" s="208"/>
      <c r="L66" s="208"/>
      <c r="M66" s="221"/>
    </row>
    <row r="67" spans="2:13" ht="36" customHeight="1">
      <c r="B67" s="875"/>
      <c r="C67" s="358" t="s">
        <v>140</v>
      </c>
      <c r="D67" s="208" t="s">
        <v>413</v>
      </c>
      <c r="E67" s="208"/>
      <c r="F67" s="208" t="s">
        <v>413</v>
      </c>
      <c r="G67" s="208" t="s">
        <v>418</v>
      </c>
      <c r="H67" s="208"/>
      <c r="I67" s="208"/>
      <c r="J67" s="208" t="s">
        <v>823</v>
      </c>
      <c r="K67" s="208"/>
      <c r="L67" s="208"/>
      <c r="M67" s="221"/>
    </row>
    <row r="68" spans="2:13" ht="21" customHeight="1">
      <c r="B68" s="876"/>
      <c r="C68" s="358" t="s">
        <v>242</v>
      </c>
      <c r="D68" s="208"/>
      <c r="E68" s="208"/>
      <c r="F68" s="208" t="s">
        <v>414</v>
      </c>
      <c r="G68" s="208"/>
      <c r="H68" s="208" t="s">
        <v>419</v>
      </c>
      <c r="I68" s="208"/>
      <c r="J68" s="208"/>
      <c r="K68" s="208"/>
      <c r="L68" s="208" t="s">
        <v>824</v>
      </c>
      <c r="M68" s="221"/>
    </row>
    <row r="69" spans="2:13" ht="54.75" customHeight="1">
      <c r="B69" s="482" t="s">
        <v>512</v>
      </c>
      <c r="C69" s="522"/>
      <c r="D69" s="522"/>
      <c r="E69" s="483"/>
      <c r="F69" s="774" t="s">
        <v>901</v>
      </c>
      <c r="G69" s="775"/>
      <c r="H69" s="775"/>
      <c r="I69" s="775"/>
      <c r="J69" s="775"/>
      <c r="K69" s="775"/>
      <c r="L69" s="775"/>
      <c r="M69" s="776"/>
    </row>
    <row r="70" spans="2:13" ht="21" customHeight="1" thickBot="1">
      <c r="B70" s="821" t="s">
        <v>141</v>
      </c>
      <c r="C70" s="755"/>
      <c r="D70" s="755"/>
      <c r="E70" s="473"/>
      <c r="F70" s="222" t="s">
        <v>338</v>
      </c>
      <c r="G70" s="840"/>
      <c r="H70" s="840"/>
      <c r="I70" s="840"/>
      <c r="J70" s="840"/>
      <c r="K70" s="840"/>
      <c r="L70" s="840"/>
      <c r="M70" s="841"/>
    </row>
  </sheetData>
  <mergeCells count="162">
    <mergeCell ref="G59:H59"/>
    <mergeCell ref="I59:M59"/>
    <mergeCell ref="I53:M53"/>
    <mergeCell ref="I52:L52"/>
    <mergeCell ref="E51:J51"/>
    <mergeCell ref="F52:H52"/>
    <mergeCell ref="F53:H53"/>
    <mergeCell ref="B52:E55"/>
    <mergeCell ref="F55:H55"/>
    <mergeCell ref="B49:D51"/>
    <mergeCell ref="K49:M49"/>
    <mergeCell ref="B44:D44"/>
    <mergeCell ref="B37:D37"/>
    <mergeCell ref="I54:M54"/>
    <mergeCell ref="I55:M55"/>
    <mergeCell ref="F54:H54"/>
    <mergeCell ref="E50:J50"/>
    <mergeCell ref="K50:L51"/>
    <mergeCell ref="B57:C57"/>
    <mergeCell ref="M50:M51"/>
    <mergeCell ref="B64:B68"/>
    <mergeCell ref="F60:G60"/>
    <mergeCell ref="H60:I60"/>
    <mergeCell ref="J60:K60"/>
    <mergeCell ref="B48:M48"/>
    <mergeCell ref="K36:M36"/>
    <mergeCell ref="E36:G36"/>
    <mergeCell ref="H36:J36"/>
    <mergeCell ref="B63:C63"/>
    <mergeCell ref="B45:D45"/>
    <mergeCell ref="B36:D36"/>
    <mergeCell ref="I46:L46"/>
    <mergeCell ref="E43:G43"/>
    <mergeCell ref="E44:G44"/>
    <mergeCell ref="E49:J49"/>
    <mergeCell ref="I44:L44"/>
    <mergeCell ref="I45:L45"/>
    <mergeCell ref="E45:G45"/>
    <mergeCell ref="I43:L43"/>
    <mergeCell ref="B46:D46"/>
    <mergeCell ref="E46:G46"/>
    <mergeCell ref="B41:M41"/>
    <mergeCell ref="B42:D42"/>
    <mergeCell ref="B43:D43"/>
    <mergeCell ref="K31:M31"/>
    <mergeCell ref="H34:J34"/>
    <mergeCell ref="K34:M34"/>
    <mergeCell ref="K33:M33"/>
    <mergeCell ref="H33:J33"/>
    <mergeCell ref="K35:M35"/>
    <mergeCell ref="K25:M25"/>
    <mergeCell ref="B28:F28"/>
    <mergeCell ref="B29:D30"/>
    <mergeCell ref="H29:J29"/>
    <mergeCell ref="B26:D26"/>
    <mergeCell ref="B32:D32"/>
    <mergeCell ref="B25:D25"/>
    <mergeCell ref="E29:G29"/>
    <mergeCell ref="B33:D33"/>
    <mergeCell ref="E33:G33"/>
    <mergeCell ref="B31:D31"/>
    <mergeCell ref="G26:H26"/>
    <mergeCell ref="G25:H25"/>
    <mergeCell ref="H31:J31"/>
    <mergeCell ref="I25:J25"/>
    <mergeCell ref="B35:D35"/>
    <mergeCell ref="E35:G35"/>
    <mergeCell ref="H35:J35"/>
    <mergeCell ref="G70:M70"/>
    <mergeCell ref="L60:M60"/>
    <mergeCell ref="B70:E70"/>
    <mergeCell ref="D60:E60"/>
    <mergeCell ref="B60:C61"/>
    <mergeCell ref="B62:C62"/>
    <mergeCell ref="K26:M26"/>
    <mergeCell ref="H30:J30"/>
    <mergeCell ref="K30:M30"/>
    <mergeCell ref="E31:G31"/>
    <mergeCell ref="E34:G34"/>
    <mergeCell ref="E26:F26"/>
    <mergeCell ref="E30:G30"/>
    <mergeCell ref="K29:M29"/>
    <mergeCell ref="K32:M32"/>
    <mergeCell ref="I26:J26"/>
    <mergeCell ref="D58:H58"/>
    <mergeCell ref="D59:E59"/>
    <mergeCell ref="B58:C59"/>
    <mergeCell ref="E32:G32"/>
    <mergeCell ref="B34:D34"/>
    <mergeCell ref="H32:J32"/>
    <mergeCell ref="E42:H42"/>
    <mergeCell ref="I42:M42"/>
    <mergeCell ref="B2:D2"/>
    <mergeCell ref="E23:F23"/>
    <mergeCell ref="B20:D21"/>
    <mergeCell ref="B16:C16"/>
    <mergeCell ref="B23:D23"/>
    <mergeCell ref="B12:C12"/>
    <mergeCell ref="B13:C13"/>
    <mergeCell ref="D3:F3"/>
    <mergeCell ref="D4:F4"/>
    <mergeCell ref="E25:F25"/>
    <mergeCell ref="E24:F24"/>
    <mergeCell ref="B15:C15"/>
    <mergeCell ref="G24:H24"/>
    <mergeCell ref="B17:I17"/>
    <mergeCell ref="G9:I9"/>
    <mergeCell ref="B19:F19"/>
    <mergeCell ref="G16:I16"/>
    <mergeCell ref="I21:J21"/>
    <mergeCell ref="B11:C11"/>
    <mergeCell ref="I24:J24"/>
    <mergeCell ref="K24:M24"/>
    <mergeCell ref="K22:M22"/>
    <mergeCell ref="G22:H22"/>
    <mergeCell ref="G13:I13"/>
    <mergeCell ref="G14:I14"/>
    <mergeCell ref="G15:I15"/>
    <mergeCell ref="G12:I12"/>
    <mergeCell ref="B24:D24"/>
    <mergeCell ref="B14:C14"/>
    <mergeCell ref="J3:M5"/>
    <mergeCell ref="B22:D22"/>
    <mergeCell ref="J6:M6"/>
    <mergeCell ref="B7:C7"/>
    <mergeCell ref="J7:M7"/>
    <mergeCell ref="K20:M21"/>
    <mergeCell ref="E20:J20"/>
    <mergeCell ref="J8:M8"/>
    <mergeCell ref="B6:C6"/>
    <mergeCell ref="G3:I5"/>
    <mergeCell ref="G7:I7"/>
    <mergeCell ref="G6:I6"/>
    <mergeCell ref="G8:I8"/>
    <mergeCell ref="G11:I11"/>
    <mergeCell ref="E21:F21"/>
    <mergeCell ref="B3:C5"/>
    <mergeCell ref="B8:C8"/>
    <mergeCell ref="B69:E69"/>
    <mergeCell ref="F69:M69"/>
    <mergeCell ref="I23:J23"/>
    <mergeCell ref="J9:M9"/>
    <mergeCell ref="G21:H21"/>
    <mergeCell ref="G23:H23"/>
    <mergeCell ref="J14:M14"/>
    <mergeCell ref="E22:F22"/>
    <mergeCell ref="I22:J22"/>
    <mergeCell ref="J11:M11"/>
    <mergeCell ref="J13:M13"/>
    <mergeCell ref="J15:M15"/>
    <mergeCell ref="J16:M16"/>
    <mergeCell ref="J10:M10"/>
    <mergeCell ref="J12:M12"/>
    <mergeCell ref="G10:I10"/>
    <mergeCell ref="E37:G37"/>
    <mergeCell ref="H37:J37"/>
    <mergeCell ref="K37:M37"/>
    <mergeCell ref="B38:D38"/>
    <mergeCell ref="E38:G38"/>
    <mergeCell ref="H38:J38"/>
    <mergeCell ref="K38:M38"/>
    <mergeCell ref="K23:M23"/>
  </mergeCells>
  <phoneticPr fontId="2"/>
  <dataValidations count="3">
    <dataValidation type="list" allowBlank="1" showInputMessage="1" showErrorMessage="1" sqref="K49:M49">
      <formula1>"1.5：1以上,2：1以上,2.5：1以上,3：1以上"</formula1>
    </dataValidation>
    <dataValidation type="list" allowBlank="1" showInputMessage="1" showErrorMessage="1" sqref="F70 F59 I58">
      <formula1>"あり,なし"</formula1>
    </dataValidation>
    <dataValidation type="list" allowBlank="1" showInputMessage="1" showErrorMessage="1" sqref="B22:D26">
      <formula1>"社会福祉士,介護福祉士,介護福祉士実務者研修修了者,介護職員初任者研修修了者,介護支援専門員,医師,看護師,准看護師,認定特定行為業務従事者：１号研修,認定特定行為業務従事者：２号研修（詳細は備考欄）"</formula1>
    </dataValidation>
  </dataValidations>
  <printOptions horizontalCentered="1"/>
  <pageMargins left="0.6692913385826772" right="0.6692913385826772" top="0.59055118110236227" bottom="0.59055118110236227" header="0.51181102362204722" footer="0.39370078740157483"/>
  <pageSetup paperSize="9" scale="98" fitToHeight="0" orientation="landscape" cellComments="asDisplayed" r:id="rId1"/>
  <headerFooter alignWithMargins="0"/>
  <rowBreaks count="3" manualBreakCount="3">
    <brk id="18" max="16" man="1"/>
    <brk id="39" max="16" man="1"/>
    <brk id="55" max="16"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B0F0"/>
    <pageSetUpPr fitToPage="1"/>
  </sheetPr>
  <dimension ref="A1:P69"/>
  <sheetViews>
    <sheetView view="pageBreakPreview" topLeftCell="A13" zoomScale="90" zoomScaleNormal="85" zoomScaleSheetLayoutView="90" workbookViewId="0">
      <selection activeCell="L53" sqref="L53"/>
    </sheetView>
  </sheetViews>
  <sheetFormatPr defaultRowHeight="13.5"/>
  <cols>
    <col min="1" max="1" width="2.75" style="10" customWidth="1"/>
    <col min="2" max="2" width="4.375" style="10" customWidth="1"/>
    <col min="3" max="3" width="5.625" style="10" customWidth="1"/>
    <col min="4" max="4" width="4.375" style="10" customWidth="1"/>
    <col min="5" max="5" width="7.25" style="10" customWidth="1"/>
    <col min="6" max="6" width="11.125" style="10" customWidth="1"/>
    <col min="7" max="7" width="9.5" style="10" customWidth="1"/>
    <col min="8" max="12" width="7.625" style="10" customWidth="1"/>
    <col min="13" max="13" width="8.625" style="10" customWidth="1"/>
    <col min="14" max="14" width="3.375" style="10" customWidth="1"/>
    <col min="15" max="17" width="13" style="11" customWidth="1"/>
    <col min="18" max="16384" width="9" style="11"/>
  </cols>
  <sheetData>
    <row r="1" spans="1:14" ht="21" customHeight="1">
      <c r="A1" s="9" t="s">
        <v>148</v>
      </c>
      <c r="B1" s="542" t="s">
        <v>149</v>
      </c>
      <c r="C1" s="542"/>
      <c r="D1" s="542"/>
      <c r="E1" s="542"/>
      <c r="F1" s="542"/>
      <c r="G1" s="542"/>
      <c r="H1" s="542"/>
      <c r="I1" s="542"/>
    </row>
    <row r="2" spans="1:14" ht="21" customHeight="1" thickBot="1">
      <c r="A2" s="9"/>
      <c r="B2" s="827" t="s">
        <v>150</v>
      </c>
      <c r="C2" s="827"/>
      <c r="D2" s="827"/>
      <c r="E2" s="827"/>
      <c r="F2" s="827"/>
      <c r="G2" s="12"/>
      <c r="H2" s="12"/>
      <c r="I2" s="12"/>
    </row>
    <row r="3" spans="1:14" ht="21" customHeight="1">
      <c r="B3" s="927" t="s">
        <v>151</v>
      </c>
      <c r="C3" s="673"/>
      <c r="D3" s="673"/>
      <c r="E3" s="673"/>
      <c r="F3" s="673"/>
      <c r="G3" s="928" t="s">
        <v>420</v>
      </c>
      <c r="H3" s="929"/>
      <c r="I3" s="929"/>
      <c r="J3" s="13"/>
      <c r="K3" s="13"/>
      <c r="L3" s="13"/>
      <c r="M3" s="14"/>
    </row>
    <row r="4" spans="1:14" ht="36" customHeight="1">
      <c r="B4" s="810" t="s">
        <v>152</v>
      </c>
      <c r="C4" s="839"/>
      <c r="D4" s="839"/>
      <c r="E4" s="839"/>
      <c r="F4" s="930"/>
      <c r="G4" s="934" t="s">
        <v>421</v>
      </c>
      <c r="H4" s="935"/>
      <c r="I4" s="935"/>
      <c r="J4" s="15"/>
      <c r="K4" s="15"/>
      <c r="L4" s="15"/>
      <c r="M4" s="16"/>
    </row>
    <row r="5" spans="1:14" ht="21" customHeight="1">
      <c r="B5" s="931"/>
      <c r="C5" s="932"/>
      <c r="D5" s="932"/>
      <c r="E5" s="932"/>
      <c r="F5" s="933"/>
      <c r="G5" s="936" t="s">
        <v>623</v>
      </c>
      <c r="H5" s="930"/>
      <c r="I5" s="495"/>
      <c r="J5" s="495"/>
      <c r="K5" s="495"/>
      <c r="L5" s="495"/>
      <c r="M5" s="496"/>
    </row>
    <row r="6" spans="1:14" ht="21" customHeight="1">
      <c r="B6" s="931"/>
      <c r="C6" s="932"/>
      <c r="D6" s="932"/>
      <c r="E6" s="932"/>
      <c r="F6" s="933"/>
      <c r="G6" s="937"/>
      <c r="H6" s="933"/>
      <c r="I6" s="495"/>
      <c r="J6" s="495"/>
      <c r="K6" s="495"/>
      <c r="L6" s="495"/>
      <c r="M6" s="496"/>
    </row>
    <row r="7" spans="1:14" ht="21" customHeight="1">
      <c r="B7" s="801" t="s">
        <v>71</v>
      </c>
      <c r="C7" s="508"/>
      <c r="D7" s="508"/>
      <c r="E7" s="508"/>
      <c r="F7" s="508"/>
      <c r="G7" s="17" t="s">
        <v>389</v>
      </c>
      <c r="H7" s="921"/>
      <c r="I7" s="921"/>
      <c r="J7" s="921"/>
      <c r="K7" s="921"/>
      <c r="L7" s="921"/>
      <c r="M7" s="922"/>
    </row>
    <row r="8" spans="1:14" ht="21" customHeight="1">
      <c r="B8" s="801" t="s">
        <v>153</v>
      </c>
      <c r="C8" s="508"/>
      <c r="D8" s="508"/>
      <c r="E8" s="508"/>
      <c r="F8" s="508"/>
      <c r="G8" s="17" t="s">
        <v>389</v>
      </c>
      <c r="H8" s="921"/>
      <c r="I8" s="921"/>
      <c r="J8" s="921"/>
      <c r="K8" s="921"/>
      <c r="L8" s="921"/>
      <c r="M8" s="922"/>
    </row>
    <row r="9" spans="1:14" ht="21" customHeight="1">
      <c r="B9" s="923" t="s">
        <v>154</v>
      </c>
      <c r="C9" s="924"/>
      <c r="D9" s="924"/>
      <c r="E9" s="924"/>
      <c r="F9" s="924"/>
      <c r="G9" s="17" t="s">
        <v>338</v>
      </c>
      <c r="H9" s="921"/>
      <c r="I9" s="921"/>
      <c r="J9" s="921"/>
      <c r="K9" s="921"/>
      <c r="L9" s="921"/>
      <c r="M9" s="922"/>
    </row>
    <row r="10" spans="1:14" ht="21" customHeight="1">
      <c r="B10" s="516"/>
      <c r="C10" s="924"/>
      <c r="D10" s="924"/>
      <c r="E10" s="924"/>
      <c r="F10" s="924"/>
      <c r="G10" s="364" t="s">
        <v>367</v>
      </c>
      <c r="H10" s="925" t="s">
        <v>422</v>
      </c>
      <c r="I10" s="925"/>
      <c r="J10" s="925"/>
      <c r="K10" s="925"/>
      <c r="L10" s="925"/>
      <c r="M10" s="926"/>
    </row>
    <row r="11" spans="1:14" ht="21" customHeight="1">
      <c r="B11" s="942" t="s">
        <v>155</v>
      </c>
      <c r="C11" s="635"/>
      <c r="D11" s="635"/>
      <c r="E11" s="635"/>
      <c r="F11" s="357" t="s">
        <v>156</v>
      </c>
      <c r="G11" s="945" t="s">
        <v>423</v>
      </c>
      <c r="H11" s="946"/>
      <c r="I11" s="946"/>
      <c r="J11" s="946"/>
      <c r="K11" s="946"/>
      <c r="L11" s="946"/>
      <c r="M11" s="947"/>
    </row>
    <row r="12" spans="1:14" ht="21" customHeight="1" thickBot="1">
      <c r="B12" s="943"/>
      <c r="C12" s="944"/>
      <c r="D12" s="944"/>
      <c r="E12" s="944"/>
      <c r="F12" s="18" t="s">
        <v>537</v>
      </c>
      <c r="G12" s="948" t="s">
        <v>424</v>
      </c>
      <c r="H12" s="771"/>
      <c r="I12" s="771"/>
      <c r="J12" s="771"/>
      <c r="K12" s="771"/>
      <c r="L12" s="771"/>
      <c r="M12" s="772"/>
    </row>
    <row r="13" spans="1:14" ht="21" customHeight="1"/>
    <row r="14" spans="1:14" s="20" customFormat="1" ht="21" customHeight="1" thickBot="1">
      <c r="A14" s="19"/>
      <c r="B14" s="949" t="s">
        <v>351</v>
      </c>
      <c r="C14" s="949"/>
      <c r="D14" s="949"/>
      <c r="E14" s="949"/>
      <c r="F14" s="949"/>
      <c r="G14" s="949"/>
      <c r="H14" s="949"/>
      <c r="I14" s="949"/>
      <c r="J14" s="949"/>
      <c r="K14" s="949"/>
      <c r="L14" s="949"/>
      <c r="M14" s="949"/>
      <c r="N14" s="19"/>
    </row>
    <row r="15" spans="1:14" ht="21" customHeight="1">
      <c r="B15" s="950"/>
      <c r="C15" s="951"/>
      <c r="D15" s="951"/>
      <c r="E15" s="951"/>
      <c r="F15" s="951"/>
      <c r="G15" s="951"/>
      <c r="H15" s="869" t="s">
        <v>174</v>
      </c>
      <c r="I15" s="760"/>
      <c r="J15" s="761"/>
      <c r="K15" s="836" t="s">
        <v>175</v>
      </c>
      <c r="L15" s="837"/>
      <c r="M15" s="952"/>
    </row>
    <row r="16" spans="1:14" ht="21" customHeight="1">
      <c r="B16" s="873" t="s">
        <v>65</v>
      </c>
      <c r="C16" s="708"/>
      <c r="D16" s="708"/>
      <c r="E16" s="708"/>
      <c r="F16" s="780" t="s">
        <v>170</v>
      </c>
      <c r="G16" s="708"/>
      <c r="H16" s="651" t="s">
        <v>51</v>
      </c>
      <c r="I16" s="651"/>
      <c r="J16" s="651"/>
      <c r="K16" s="939" t="s">
        <v>425</v>
      </c>
      <c r="L16" s="651"/>
      <c r="M16" s="652"/>
    </row>
    <row r="17" spans="1:15" ht="21" customHeight="1">
      <c r="B17" s="938"/>
      <c r="C17" s="708"/>
      <c r="D17" s="708"/>
      <c r="E17" s="708"/>
      <c r="F17" s="780" t="s">
        <v>171</v>
      </c>
      <c r="G17" s="708"/>
      <c r="H17" s="940" t="s">
        <v>469</v>
      </c>
      <c r="I17" s="940"/>
      <c r="J17" s="940"/>
      <c r="K17" s="940" t="s">
        <v>470</v>
      </c>
      <c r="L17" s="940"/>
      <c r="M17" s="941"/>
    </row>
    <row r="18" spans="1:15" ht="21" customHeight="1">
      <c r="B18" s="953" t="s">
        <v>56</v>
      </c>
      <c r="C18" s="954"/>
      <c r="D18" s="954"/>
      <c r="E18" s="955"/>
      <c r="F18" s="780" t="s">
        <v>310</v>
      </c>
      <c r="G18" s="708"/>
      <c r="H18" s="961" t="s">
        <v>339</v>
      </c>
      <c r="I18" s="961"/>
      <c r="J18" s="961"/>
      <c r="K18" s="961" t="s">
        <v>339</v>
      </c>
      <c r="L18" s="961"/>
      <c r="M18" s="962"/>
    </row>
    <row r="19" spans="1:15" ht="21" customHeight="1">
      <c r="B19" s="923"/>
      <c r="C19" s="956"/>
      <c r="D19" s="956"/>
      <c r="E19" s="957"/>
      <c r="F19" s="780" t="s">
        <v>568</v>
      </c>
      <c r="G19" s="708"/>
      <c r="H19" s="963">
        <v>20</v>
      </c>
      <c r="I19" s="964"/>
      <c r="J19" s="965"/>
      <c r="K19" s="963" t="s">
        <v>452</v>
      </c>
      <c r="L19" s="964"/>
      <c r="M19" s="965"/>
    </row>
    <row r="20" spans="1:15" ht="21" customHeight="1">
      <c r="B20" s="923"/>
      <c r="C20" s="956"/>
      <c r="D20" s="956"/>
      <c r="E20" s="957"/>
      <c r="F20" s="780" t="s">
        <v>253</v>
      </c>
      <c r="G20" s="708"/>
      <c r="H20" s="773" t="s">
        <v>338</v>
      </c>
      <c r="I20" s="773"/>
      <c r="J20" s="773"/>
      <c r="K20" s="966" t="s">
        <v>338</v>
      </c>
      <c r="L20" s="773"/>
      <c r="M20" s="967"/>
    </row>
    <row r="21" spans="1:15" ht="21" customHeight="1">
      <c r="B21" s="923"/>
      <c r="C21" s="956"/>
      <c r="D21" s="956"/>
      <c r="E21" s="957"/>
      <c r="F21" s="780" t="s">
        <v>254</v>
      </c>
      <c r="G21" s="708"/>
      <c r="H21" s="773" t="s">
        <v>338</v>
      </c>
      <c r="I21" s="773"/>
      <c r="J21" s="773"/>
      <c r="K21" s="966" t="s">
        <v>338</v>
      </c>
      <c r="L21" s="773"/>
      <c r="M21" s="967"/>
    </row>
    <row r="22" spans="1:15" ht="21" customHeight="1">
      <c r="B22" s="923"/>
      <c r="C22" s="956"/>
      <c r="D22" s="956"/>
      <c r="E22" s="957"/>
      <c r="F22" s="780" t="s">
        <v>88</v>
      </c>
      <c r="G22" s="708"/>
      <c r="H22" s="773" t="s">
        <v>389</v>
      </c>
      <c r="I22" s="773"/>
      <c r="J22" s="773"/>
      <c r="K22" s="966" t="s">
        <v>389</v>
      </c>
      <c r="L22" s="773"/>
      <c r="M22" s="967"/>
    </row>
    <row r="23" spans="1:15" ht="21" customHeight="1">
      <c r="B23" s="923"/>
      <c r="C23" s="956"/>
      <c r="D23" s="956"/>
      <c r="E23" s="957"/>
      <c r="F23" s="780" t="s">
        <v>585</v>
      </c>
      <c r="G23" s="708"/>
      <c r="H23" s="773" t="s">
        <v>389</v>
      </c>
      <c r="I23" s="773"/>
      <c r="J23" s="773"/>
      <c r="K23" s="966" t="s">
        <v>389</v>
      </c>
      <c r="L23" s="773"/>
      <c r="M23" s="967"/>
    </row>
    <row r="24" spans="1:15" ht="21" customHeight="1">
      <c r="B24" s="958"/>
      <c r="C24" s="959"/>
      <c r="D24" s="959"/>
      <c r="E24" s="960"/>
      <c r="F24" s="780" t="s">
        <v>341</v>
      </c>
      <c r="G24" s="708"/>
      <c r="H24" s="651" t="s">
        <v>338</v>
      </c>
      <c r="I24" s="651"/>
      <c r="J24" s="651"/>
      <c r="K24" s="939" t="s">
        <v>338</v>
      </c>
      <c r="L24" s="773"/>
      <c r="M24" s="967"/>
    </row>
    <row r="25" spans="1:15" ht="36" customHeight="1">
      <c r="B25" s="953" t="s">
        <v>626</v>
      </c>
      <c r="C25" s="954"/>
      <c r="D25" s="954"/>
      <c r="E25" s="955"/>
      <c r="F25" s="934" t="s">
        <v>426</v>
      </c>
      <c r="G25" s="628"/>
      <c r="H25" s="972">
        <v>360000</v>
      </c>
      <c r="I25" s="973"/>
      <c r="J25" s="974"/>
      <c r="K25" s="972">
        <v>388000</v>
      </c>
      <c r="L25" s="973"/>
      <c r="M25" s="975"/>
    </row>
    <row r="26" spans="1:15" ht="21" customHeight="1">
      <c r="B26" s="958"/>
      <c r="C26" s="959"/>
      <c r="D26" s="959"/>
      <c r="E26" s="960"/>
      <c r="F26" s="976" t="s">
        <v>513</v>
      </c>
      <c r="G26" s="977"/>
      <c r="H26" s="978">
        <v>11000</v>
      </c>
      <c r="I26" s="979"/>
      <c r="J26" s="980"/>
      <c r="K26" s="978">
        <v>11000</v>
      </c>
      <c r="L26" s="979"/>
      <c r="M26" s="981"/>
      <c r="O26" s="21"/>
    </row>
    <row r="27" spans="1:15" s="21" customFormat="1" ht="21" customHeight="1">
      <c r="B27" s="968" t="s">
        <v>627</v>
      </c>
      <c r="C27" s="969"/>
      <c r="D27" s="969"/>
      <c r="E27" s="969"/>
      <c r="F27" s="969"/>
      <c r="G27" s="969"/>
      <c r="H27" s="970">
        <v>190000</v>
      </c>
      <c r="I27" s="970"/>
      <c r="J27" s="970"/>
      <c r="K27" s="970">
        <v>226000</v>
      </c>
      <c r="L27" s="970"/>
      <c r="M27" s="971"/>
    </row>
    <row r="28" spans="1:15" ht="21" customHeight="1">
      <c r="B28" s="363"/>
      <c r="C28" s="780" t="s">
        <v>173</v>
      </c>
      <c r="D28" s="708"/>
      <c r="E28" s="708"/>
      <c r="F28" s="708"/>
      <c r="G28" s="708"/>
      <c r="H28" s="970">
        <v>60000</v>
      </c>
      <c r="I28" s="970"/>
      <c r="J28" s="970"/>
      <c r="K28" s="970">
        <v>60000</v>
      </c>
      <c r="L28" s="970"/>
      <c r="M28" s="971"/>
    </row>
    <row r="29" spans="1:15" s="20" customFormat="1" ht="21" customHeight="1">
      <c r="A29" s="19"/>
      <c r="B29" s="363"/>
      <c r="C29" s="1013" t="s">
        <v>283</v>
      </c>
      <c r="D29" s="1016" t="s">
        <v>631</v>
      </c>
      <c r="E29" s="1016"/>
      <c r="F29" s="1016"/>
      <c r="G29" s="1017"/>
      <c r="H29" s="982">
        <v>0</v>
      </c>
      <c r="I29" s="982"/>
      <c r="J29" s="982"/>
      <c r="K29" s="982" t="s">
        <v>902</v>
      </c>
      <c r="L29" s="982"/>
      <c r="M29" s="983"/>
      <c r="N29" s="19"/>
    </row>
    <row r="30" spans="1:15" s="20" customFormat="1" ht="21" customHeight="1">
      <c r="A30" s="19"/>
      <c r="B30" s="363"/>
      <c r="C30" s="1014"/>
      <c r="D30" s="984" t="s">
        <v>632</v>
      </c>
      <c r="E30" s="780" t="s">
        <v>60</v>
      </c>
      <c r="F30" s="708"/>
      <c r="G30" s="708"/>
      <c r="H30" s="970">
        <v>40000</v>
      </c>
      <c r="I30" s="970"/>
      <c r="J30" s="970"/>
      <c r="K30" s="970">
        <v>40000</v>
      </c>
      <c r="L30" s="970"/>
      <c r="M30" s="971"/>
      <c r="N30" s="19"/>
    </row>
    <row r="31" spans="1:15" s="20" customFormat="1" ht="21" customHeight="1">
      <c r="A31" s="19"/>
      <c r="B31" s="363"/>
      <c r="C31" s="1014"/>
      <c r="D31" s="985"/>
      <c r="E31" s="773" t="s">
        <v>497</v>
      </c>
      <c r="F31" s="773"/>
      <c r="G31" s="773"/>
      <c r="H31" s="970">
        <v>60000</v>
      </c>
      <c r="I31" s="970"/>
      <c r="J31" s="970"/>
      <c r="K31" s="970">
        <v>60000</v>
      </c>
      <c r="L31" s="970"/>
      <c r="M31" s="971"/>
      <c r="N31" s="19"/>
    </row>
    <row r="32" spans="1:15" s="20" customFormat="1" ht="21" customHeight="1">
      <c r="A32" s="19"/>
      <c r="B32" s="363"/>
      <c r="C32" s="1014"/>
      <c r="D32" s="986"/>
      <c r="E32" s="842" t="s">
        <v>345</v>
      </c>
      <c r="F32" s="877"/>
      <c r="G32" s="877"/>
      <c r="H32" s="970">
        <v>15000</v>
      </c>
      <c r="I32" s="970"/>
      <c r="J32" s="970"/>
      <c r="K32" s="970">
        <v>15000</v>
      </c>
      <c r="L32" s="970"/>
      <c r="M32" s="971"/>
      <c r="N32" s="19"/>
    </row>
    <row r="33" spans="1:16" s="20" customFormat="1" ht="21" customHeight="1">
      <c r="A33" s="19"/>
      <c r="B33" s="363"/>
      <c r="C33" s="1014"/>
      <c r="D33" s="986"/>
      <c r="E33" s="773" t="s">
        <v>498</v>
      </c>
      <c r="F33" s="773"/>
      <c r="G33" s="773"/>
      <c r="H33" s="970" t="s">
        <v>427</v>
      </c>
      <c r="I33" s="970"/>
      <c r="J33" s="970"/>
      <c r="K33" s="970" t="s">
        <v>427</v>
      </c>
      <c r="L33" s="970"/>
      <c r="M33" s="971"/>
      <c r="N33" s="19"/>
    </row>
    <row r="34" spans="1:16" s="20" customFormat="1" ht="21" customHeight="1">
      <c r="A34" s="19"/>
      <c r="B34" s="363"/>
      <c r="C34" s="1014"/>
      <c r="D34" s="986"/>
      <c r="E34" s="773" t="s">
        <v>563</v>
      </c>
      <c r="F34" s="773"/>
      <c r="G34" s="773"/>
      <c r="H34" s="970">
        <v>15000</v>
      </c>
      <c r="I34" s="970"/>
      <c r="J34" s="970"/>
      <c r="K34" s="1007" t="s">
        <v>427</v>
      </c>
      <c r="L34" s="1008"/>
      <c r="M34" s="1009"/>
      <c r="N34" s="19"/>
    </row>
    <row r="35" spans="1:16" s="20" customFormat="1" ht="33.75" customHeight="1">
      <c r="A35" s="19"/>
      <c r="B35" s="22"/>
      <c r="C35" s="1015"/>
      <c r="D35" s="987"/>
      <c r="E35" s="939" t="s">
        <v>636</v>
      </c>
      <c r="F35" s="651"/>
      <c r="G35" s="651"/>
      <c r="H35" s="970" t="s">
        <v>748</v>
      </c>
      <c r="I35" s="970"/>
      <c r="J35" s="970"/>
      <c r="K35" s="1010" t="s">
        <v>749</v>
      </c>
      <c r="L35" s="1011"/>
      <c r="M35" s="1012"/>
      <c r="N35" s="19"/>
    </row>
    <row r="36" spans="1:16" s="20" customFormat="1" ht="64.5" customHeight="1" thickBot="1">
      <c r="A36" s="19"/>
      <c r="B36" s="1004" t="s">
        <v>1062</v>
      </c>
      <c r="C36" s="1005"/>
      <c r="D36" s="1005"/>
      <c r="E36" s="1005"/>
      <c r="F36" s="1005"/>
      <c r="G36" s="1005"/>
      <c r="H36" s="1005"/>
      <c r="I36" s="1005"/>
      <c r="J36" s="1005"/>
      <c r="K36" s="1005"/>
      <c r="L36" s="1005"/>
      <c r="M36" s="1006"/>
      <c r="N36" s="19"/>
    </row>
    <row r="37" spans="1:16" s="20" customFormat="1" ht="21" customHeight="1">
      <c r="A37" s="19"/>
      <c r="B37" s="10"/>
      <c r="C37" s="29"/>
      <c r="D37" s="29"/>
      <c r="E37" s="29"/>
      <c r="F37" s="29"/>
      <c r="G37" s="29"/>
      <c r="H37" s="29"/>
      <c r="I37" s="29"/>
      <c r="J37" s="29"/>
      <c r="K37" s="29"/>
      <c r="L37" s="29"/>
      <c r="M37" s="29"/>
      <c r="N37" s="10"/>
      <c r="O37" s="25"/>
      <c r="P37" s="26"/>
    </row>
    <row r="38" spans="1:16" ht="21" customHeight="1" thickBot="1">
      <c r="B38" s="998" t="s">
        <v>499</v>
      </c>
      <c r="C38" s="999"/>
      <c r="D38" s="999"/>
      <c r="E38" s="999"/>
      <c r="F38" s="999"/>
    </row>
    <row r="39" spans="1:16" ht="36" customHeight="1">
      <c r="B39" s="1000" t="s">
        <v>173</v>
      </c>
      <c r="C39" s="837"/>
      <c r="D39" s="837"/>
      <c r="E39" s="837"/>
      <c r="F39" s="837"/>
      <c r="G39" s="1001" t="s">
        <v>655</v>
      </c>
      <c r="H39" s="1002"/>
      <c r="I39" s="1002"/>
      <c r="J39" s="1002"/>
      <c r="K39" s="1002"/>
      <c r="L39" s="1002"/>
      <c r="M39" s="1003"/>
    </row>
    <row r="40" spans="1:16" ht="21" customHeight="1">
      <c r="B40" s="810" t="s">
        <v>70</v>
      </c>
      <c r="C40" s="839"/>
      <c r="D40" s="839"/>
      <c r="E40" s="839"/>
      <c r="F40" s="930"/>
      <c r="G40" s="30" t="s">
        <v>322</v>
      </c>
      <c r="H40" s="31"/>
      <c r="I40" s="32" t="s">
        <v>550</v>
      </c>
      <c r="J40" s="32"/>
      <c r="K40" s="32"/>
      <c r="L40" s="32"/>
      <c r="M40" s="33"/>
    </row>
    <row r="41" spans="1:16" s="20" customFormat="1" ht="21" customHeight="1">
      <c r="A41" s="19"/>
      <c r="B41" s="988"/>
      <c r="C41" s="989"/>
      <c r="D41" s="989"/>
      <c r="E41" s="989"/>
      <c r="F41" s="990"/>
      <c r="G41" s="991" t="s">
        <v>269</v>
      </c>
      <c r="H41" s="802"/>
      <c r="I41" s="992"/>
      <c r="J41" s="925"/>
      <c r="K41" s="925"/>
      <c r="L41" s="925"/>
      <c r="M41" s="926"/>
      <c r="N41" s="19"/>
    </row>
    <row r="42" spans="1:16" s="20" customFormat="1" ht="36" customHeight="1">
      <c r="A42" s="19"/>
      <c r="B42" s="801" t="s">
        <v>172</v>
      </c>
      <c r="C42" s="993"/>
      <c r="D42" s="993"/>
      <c r="E42" s="993"/>
      <c r="F42" s="993"/>
      <c r="G42" s="994" t="s">
        <v>514</v>
      </c>
      <c r="H42" s="995"/>
      <c r="I42" s="995"/>
      <c r="J42" s="995"/>
      <c r="K42" s="995"/>
      <c r="L42" s="995"/>
      <c r="M42" s="996"/>
      <c r="N42" s="19"/>
    </row>
    <row r="43" spans="1:16" ht="21" customHeight="1">
      <c r="B43" s="801" t="s">
        <v>60</v>
      </c>
      <c r="C43" s="993"/>
      <c r="D43" s="993"/>
      <c r="E43" s="993"/>
      <c r="F43" s="993"/>
      <c r="G43" s="704" t="s">
        <v>565</v>
      </c>
      <c r="H43" s="997"/>
      <c r="I43" s="997"/>
      <c r="J43" s="997"/>
      <c r="K43" s="997"/>
      <c r="L43" s="997"/>
      <c r="M43" s="705"/>
    </row>
    <row r="44" spans="1:16" s="20" customFormat="1" ht="21" customHeight="1">
      <c r="A44" s="19"/>
      <c r="B44" s="1030" t="s">
        <v>497</v>
      </c>
      <c r="C44" s="1019"/>
      <c r="D44" s="1019"/>
      <c r="E44" s="1019"/>
      <c r="F44" s="1019"/>
      <c r="G44" s="704" t="s">
        <v>515</v>
      </c>
      <c r="H44" s="997"/>
      <c r="I44" s="997"/>
      <c r="J44" s="997"/>
      <c r="K44" s="997"/>
      <c r="L44" s="997"/>
      <c r="M44" s="705"/>
      <c r="N44" s="19"/>
    </row>
    <row r="45" spans="1:16" s="20" customFormat="1" ht="45" customHeight="1">
      <c r="A45" s="19"/>
      <c r="B45" s="801" t="s">
        <v>346</v>
      </c>
      <c r="C45" s="993"/>
      <c r="D45" s="993"/>
      <c r="E45" s="993"/>
      <c r="F45" s="993"/>
      <c r="G45" s="1020" t="s">
        <v>457</v>
      </c>
      <c r="H45" s="997"/>
      <c r="I45" s="997"/>
      <c r="J45" s="997"/>
      <c r="K45" s="997"/>
      <c r="L45" s="997"/>
      <c r="M45" s="705"/>
      <c r="N45" s="19"/>
    </row>
    <row r="46" spans="1:16" s="20" customFormat="1" ht="21" customHeight="1">
      <c r="A46" s="19"/>
      <c r="B46" s="1031" t="s">
        <v>498</v>
      </c>
      <c r="C46" s="609"/>
      <c r="D46" s="609"/>
      <c r="E46" s="609"/>
      <c r="F46" s="620"/>
      <c r="G46" s="994" t="s">
        <v>427</v>
      </c>
      <c r="H46" s="925"/>
      <c r="I46" s="925"/>
      <c r="J46" s="925"/>
      <c r="K46" s="925"/>
      <c r="L46" s="925"/>
      <c r="M46" s="926"/>
      <c r="N46" s="19"/>
    </row>
    <row r="47" spans="1:16" ht="21" customHeight="1">
      <c r="B47" s="1018" t="s">
        <v>563</v>
      </c>
      <c r="C47" s="1019"/>
      <c r="D47" s="1019"/>
      <c r="E47" s="1019"/>
      <c r="F47" s="1019"/>
      <c r="G47" s="994" t="s">
        <v>458</v>
      </c>
      <c r="H47" s="925"/>
      <c r="I47" s="925"/>
      <c r="J47" s="925"/>
      <c r="K47" s="925"/>
      <c r="L47" s="925"/>
      <c r="M47" s="926"/>
    </row>
    <row r="48" spans="1:16" ht="63.75" customHeight="1">
      <c r="B48" s="953" t="s">
        <v>636</v>
      </c>
      <c r="C48" s="954"/>
      <c r="D48" s="954"/>
      <c r="E48" s="954"/>
      <c r="F48" s="955"/>
      <c r="G48" s="1020" t="s">
        <v>733</v>
      </c>
      <c r="H48" s="1021"/>
      <c r="I48" s="1021"/>
      <c r="J48" s="1021"/>
      <c r="K48" s="1021"/>
      <c r="L48" s="1021"/>
      <c r="M48" s="1022"/>
    </row>
    <row r="49" spans="1:14" ht="18" customHeight="1">
      <c r="B49" s="953" t="s">
        <v>176</v>
      </c>
      <c r="C49" s="954"/>
      <c r="D49" s="954"/>
      <c r="E49" s="954"/>
      <c r="F49" s="955"/>
      <c r="G49" s="1024" t="s">
        <v>178</v>
      </c>
      <c r="H49" s="1025"/>
      <c r="I49" s="1025"/>
      <c r="J49" s="1025"/>
      <c r="K49" s="1025"/>
      <c r="L49" s="1025"/>
      <c r="M49" s="1026"/>
    </row>
    <row r="50" spans="1:14" ht="18" customHeight="1">
      <c r="B50" s="514"/>
      <c r="C50" s="1023"/>
      <c r="D50" s="1023"/>
      <c r="E50" s="1023"/>
      <c r="F50" s="515"/>
      <c r="G50" s="1027"/>
      <c r="H50" s="1028"/>
      <c r="I50" s="1028"/>
      <c r="J50" s="1028"/>
      <c r="K50" s="1028"/>
      <c r="L50" s="1028"/>
      <c r="M50" s="1029"/>
    </row>
    <row r="51" spans="1:14" ht="21" customHeight="1" thickBot="1">
      <c r="B51" s="821" t="s">
        <v>177</v>
      </c>
      <c r="C51" s="822"/>
      <c r="D51" s="822"/>
      <c r="E51" s="822"/>
      <c r="F51" s="822"/>
      <c r="G51" s="1049"/>
      <c r="H51" s="1050"/>
      <c r="I51" s="1050"/>
      <c r="J51" s="1050"/>
      <c r="K51" s="1050"/>
      <c r="L51" s="1050"/>
      <c r="M51" s="1051"/>
    </row>
    <row r="52" spans="1:14" ht="21" customHeight="1"/>
    <row r="53" spans="1:14" ht="21" customHeight="1" thickBot="1">
      <c r="B53" s="1052" t="s">
        <v>179</v>
      </c>
      <c r="C53" s="1053"/>
      <c r="D53" s="1053"/>
      <c r="E53" s="1053"/>
      <c r="F53" s="1053"/>
      <c r="G53" s="1053"/>
      <c r="H53" s="1053"/>
      <c r="I53" s="1053"/>
      <c r="J53" s="1053"/>
      <c r="K53" s="365"/>
      <c r="L53" s="365"/>
      <c r="M53" s="365"/>
    </row>
    <row r="54" spans="1:14" s="20" customFormat="1" ht="21" customHeight="1">
      <c r="A54" s="19"/>
      <c r="B54" s="1054" t="s">
        <v>624</v>
      </c>
      <c r="C54" s="1055"/>
      <c r="D54" s="1055"/>
      <c r="E54" s="1055"/>
      <c r="F54" s="1055"/>
      <c r="G54" s="1055"/>
      <c r="H54" s="1055"/>
      <c r="I54" s="1056" t="s">
        <v>428</v>
      </c>
      <c r="J54" s="1055"/>
      <c r="K54" s="1055"/>
      <c r="L54" s="1055"/>
      <c r="M54" s="1057"/>
      <c r="N54" s="19"/>
    </row>
    <row r="55" spans="1:14" s="20" customFormat="1" ht="21" customHeight="1">
      <c r="A55" s="19"/>
      <c r="B55" s="1032" t="s">
        <v>625</v>
      </c>
      <c r="C55" s="1033"/>
      <c r="D55" s="1033"/>
      <c r="E55" s="1033"/>
      <c r="F55" s="1033"/>
      <c r="G55" s="1033"/>
      <c r="H55" s="554"/>
      <c r="I55" s="1034" t="s">
        <v>429</v>
      </c>
      <c r="J55" s="1035"/>
      <c r="K55" s="1035"/>
      <c r="L55" s="1035"/>
      <c r="M55" s="1036"/>
      <c r="N55" s="19"/>
    </row>
    <row r="56" spans="1:14" s="20" customFormat="1" ht="21" customHeight="1">
      <c r="A56" s="19"/>
      <c r="B56" s="555"/>
      <c r="C56" s="713"/>
      <c r="D56" s="713"/>
      <c r="E56" s="713"/>
      <c r="F56" s="713"/>
      <c r="G56" s="713"/>
      <c r="H56" s="556"/>
      <c r="I56" s="1037"/>
      <c r="J56" s="1038"/>
      <c r="K56" s="1038"/>
      <c r="L56" s="1038"/>
      <c r="M56" s="1039"/>
      <c r="N56" s="19"/>
    </row>
    <row r="57" spans="1:14" s="20" customFormat="1" ht="21" customHeight="1" thickBot="1">
      <c r="A57" s="19"/>
      <c r="B57" s="1040" t="s">
        <v>285</v>
      </c>
      <c r="C57" s="1041"/>
      <c r="D57" s="1041"/>
      <c r="E57" s="1041"/>
      <c r="F57" s="1041"/>
      <c r="G57" s="1041"/>
      <c r="H57" s="1041"/>
      <c r="I57" s="1041"/>
      <c r="J57" s="1041"/>
      <c r="K57" s="1041"/>
      <c r="L57" s="1041"/>
      <c r="M57" s="1042"/>
      <c r="N57" s="19"/>
    </row>
    <row r="58" spans="1:14" s="20" customFormat="1" ht="21" customHeight="1">
      <c r="A58" s="19"/>
      <c r="B58" s="19"/>
      <c r="C58" s="19"/>
      <c r="D58" s="19"/>
      <c r="E58" s="19"/>
      <c r="F58" s="19"/>
      <c r="G58" s="19"/>
      <c r="H58" s="19"/>
      <c r="I58" s="19"/>
      <c r="J58" s="19"/>
      <c r="K58" s="19"/>
      <c r="L58" s="19"/>
      <c r="M58" s="19"/>
      <c r="N58" s="19"/>
    </row>
    <row r="59" spans="1:14" s="20" customFormat="1" ht="21" customHeight="1" thickBot="1">
      <c r="A59" s="19"/>
      <c r="B59" s="903" t="s">
        <v>268</v>
      </c>
      <c r="C59" s="903"/>
      <c r="D59" s="903"/>
      <c r="E59" s="903"/>
      <c r="F59" s="903"/>
      <c r="G59" s="903"/>
      <c r="H59" s="903"/>
      <c r="I59" s="34"/>
      <c r="J59" s="34"/>
      <c r="K59" s="34"/>
      <c r="L59" s="34"/>
      <c r="M59" s="34"/>
      <c r="N59" s="19"/>
    </row>
    <row r="60" spans="1:14" s="20" customFormat="1" ht="21" customHeight="1">
      <c r="A60" s="19"/>
      <c r="B60" s="1058" t="s">
        <v>925</v>
      </c>
      <c r="C60" s="811"/>
      <c r="D60" s="811"/>
      <c r="E60" s="811"/>
      <c r="F60" s="811"/>
      <c r="G60" s="811"/>
      <c r="H60" s="811"/>
      <c r="I60" s="811"/>
      <c r="J60" s="1059"/>
      <c r="K60" s="1060"/>
      <c r="L60" s="1060"/>
      <c r="M60" s="1061"/>
      <c r="N60" s="19"/>
    </row>
    <row r="61" spans="1:14" ht="36" customHeight="1">
      <c r="B61" s="894" t="s">
        <v>180</v>
      </c>
      <c r="C61" s="1043"/>
      <c r="D61" s="1043"/>
      <c r="E61" s="1043"/>
      <c r="F61" s="1043"/>
      <c r="G61" s="1043"/>
      <c r="H61" s="1043"/>
      <c r="I61" s="1043"/>
      <c r="J61" s="1044" t="s">
        <v>430</v>
      </c>
      <c r="K61" s="1045"/>
      <c r="L61" s="1045"/>
      <c r="M61" s="1046"/>
    </row>
    <row r="62" spans="1:14" ht="21" customHeight="1">
      <c r="B62" s="873" t="s">
        <v>181</v>
      </c>
      <c r="C62" s="780"/>
      <c r="D62" s="780"/>
      <c r="E62" s="780"/>
      <c r="F62" s="780"/>
      <c r="G62" s="780"/>
      <c r="H62" s="780"/>
      <c r="I62" s="780"/>
      <c r="J62" s="494" t="s">
        <v>459</v>
      </c>
      <c r="K62" s="495"/>
      <c r="L62" s="495"/>
      <c r="M62" s="496"/>
    </row>
    <row r="63" spans="1:14" ht="18" customHeight="1">
      <c r="B63" s="848" t="s">
        <v>182</v>
      </c>
      <c r="C63" s="796"/>
      <c r="D63" s="796"/>
      <c r="E63" s="796"/>
      <c r="F63" s="796"/>
      <c r="G63" s="796"/>
      <c r="H63" s="796"/>
      <c r="I63" s="796"/>
      <c r="J63" s="1071" t="s">
        <v>476</v>
      </c>
      <c r="K63" s="1072"/>
      <c r="L63" s="1072"/>
      <c r="M63" s="1073"/>
    </row>
    <row r="64" spans="1:14" ht="18" customHeight="1">
      <c r="B64" s="848"/>
      <c r="C64" s="796"/>
      <c r="D64" s="796"/>
      <c r="E64" s="796"/>
      <c r="F64" s="796"/>
      <c r="G64" s="796"/>
      <c r="H64" s="796"/>
      <c r="I64" s="796"/>
      <c r="J64" s="1074"/>
      <c r="K64" s="1075"/>
      <c r="L64" s="1075"/>
      <c r="M64" s="1076"/>
    </row>
    <row r="65" spans="2:13" ht="21" customHeight="1">
      <c r="B65" s="873" t="s">
        <v>483</v>
      </c>
      <c r="C65" s="780"/>
      <c r="D65" s="780"/>
      <c r="E65" s="780"/>
      <c r="F65" s="780"/>
      <c r="G65" s="780"/>
      <c r="H65" s="780"/>
      <c r="I65" s="780"/>
      <c r="J65" s="1047" t="s">
        <v>488</v>
      </c>
      <c r="K65" s="1047"/>
      <c r="L65" s="1047"/>
      <c r="M65" s="1048"/>
    </row>
    <row r="66" spans="2:13" ht="120" customHeight="1">
      <c r="B66" s="848" t="s">
        <v>183</v>
      </c>
      <c r="C66" s="634"/>
      <c r="D66" s="634"/>
      <c r="E66" s="634"/>
      <c r="F66" s="780" t="s">
        <v>185</v>
      </c>
      <c r="G66" s="780"/>
      <c r="H66" s="780"/>
      <c r="I66" s="780"/>
      <c r="J66" s="762" t="s">
        <v>431</v>
      </c>
      <c r="K66" s="763"/>
      <c r="L66" s="763"/>
      <c r="M66" s="764"/>
    </row>
    <row r="67" spans="2:13" ht="75" customHeight="1">
      <c r="B67" s="1070"/>
      <c r="C67" s="634"/>
      <c r="D67" s="634"/>
      <c r="E67" s="634"/>
      <c r="F67" s="780" t="s">
        <v>186</v>
      </c>
      <c r="G67" s="780"/>
      <c r="H67" s="780"/>
      <c r="I67" s="780"/>
      <c r="J67" s="762" t="s">
        <v>651</v>
      </c>
      <c r="K67" s="763"/>
      <c r="L67" s="763"/>
      <c r="M67" s="764"/>
    </row>
    <row r="68" spans="2:13" ht="21" customHeight="1">
      <c r="B68" s="953" t="s">
        <v>184</v>
      </c>
      <c r="C68" s="954"/>
      <c r="D68" s="954"/>
      <c r="E68" s="955"/>
      <c r="F68" s="1065" t="s">
        <v>474</v>
      </c>
      <c r="G68" s="1019"/>
      <c r="H68" s="1019"/>
      <c r="I68" s="1066"/>
      <c r="J68" s="651"/>
      <c r="K68" s="651"/>
      <c r="L68" s="651"/>
      <c r="M68" s="652"/>
    </row>
    <row r="69" spans="2:13" ht="21" customHeight="1" thickBot="1">
      <c r="B69" s="1062"/>
      <c r="C69" s="1063"/>
      <c r="D69" s="1063"/>
      <c r="E69" s="1064"/>
      <c r="F69" s="1067"/>
      <c r="G69" s="1068"/>
      <c r="H69" s="1068"/>
      <c r="I69" s="1069"/>
      <c r="J69" s="591"/>
      <c r="K69" s="592"/>
      <c r="L69" s="592"/>
      <c r="M69" s="706"/>
    </row>
  </sheetData>
  <mergeCells count="140">
    <mergeCell ref="B68:E69"/>
    <mergeCell ref="F68:I68"/>
    <mergeCell ref="J68:M68"/>
    <mergeCell ref="F69:I69"/>
    <mergeCell ref="J69:M69"/>
    <mergeCell ref="B63:I64"/>
    <mergeCell ref="J66:M66"/>
    <mergeCell ref="B66:E67"/>
    <mergeCell ref="J63:M64"/>
    <mergeCell ref="B65:I65"/>
    <mergeCell ref="F67:I67"/>
    <mergeCell ref="J67:M67"/>
    <mergeCell ref="B55:H56"/>
    <mergeCell ref="I55:M56"/>
    <mergeCell ref="F66:I66"/>
    <mergeCell ref="B57:M57"/>
    <mergeCell ref="B59:H59"/>
    <mergeCell ref="B61:I61"/>
    <mergeCell ref="J61:M61"/>
    <mergeCell ref="J65:M65"/>
    <mergeCell ref="B51:F51"/>
    <mergeCell ref="G51:M51"/>
    <mergeCell ref="B53:J53"/>
    <mergeCell ref="B54:H54"/>
    <mergeCell ref="I54:M54"/>
    <mergeCell ref="B62:I62"/>
    <mergeCell ref="J62:M62"/>
    <mergeCell ref="B60:I60"/>
    <mergeCell ref="J60:M60"/>
    <mergeCell ref="B47:F47"/>
    <mergeCell ref="G47:M47"/>
    <mergeCell ref="B48:F48"/>
    <mergeCell ref="G48:M48"/>
    <mergeCell ref="B49:F50"/>
    <mergeCell ref="G49:M50"/>
    <mergeCell ref="B44:F44"/>
    <mergeCell ref="G44:M44"/>
    <mergeCell ref="B45:F45"/>
    <mergeCell ref="G45:M45"/>
    <mergeCell ref="B46:F46"/>
    <mergeCell ref="G46:M46"/>
    <mergeCell ref="B40:F41"/>
    <mergeCell ref="G41:H41"/>
    <mergeCell ref="I41:M41"/>
    <mergeCell ref="B42:F42"/>
    <mergeCell ref="G42:M42"/>
    <mergeCell ref="B43:F43"/>
    <mergeCell ref="G43:M43"/>
    <mergeCell ref="H29:J29"/>
    <mergeCell ref="B38:F38"/>
    <mergeCell ref="B39:F39"/>
    <mergeCell ref="G39:M39"/>
    <mergeCell ref="K32:M32"/>
    <mergeCell ref="E33:G33"/>
    <mergeCell ref="H33:J33"/>
    <mergeCell ref="K33:M33"/>
    <mergeCell ref="B36:M36"/>
    <mergeCell ref="E34:G34"/>
    <mergeCell ref="H34:J34"/>
    <mergeCell ref="K34:M34"/>
    <mergeCell ref="E35:G35"/>
    <mergeCell ref="H35:J35"/>
    <mergeCell ref="K35:M35"/>
    <mergeCell ref="C29:C35"/>
    <mergeCell ref="D29:G29"/>
    <mergeCell ref="K29:M29"/>
    <mergeCell ref="D30:D35"/>
    <mergeCell ref="E30:G30"/>
    <mergeCell ref="H30:J30"/>
    <mergeCell ref="K30:M30"/>
    <mergeCell ref="E31:G31"/>
    <mergeCell ref="H31:J31"/>
    <mergeCell ref="K31:M31"/>
    <mergeCell ref="E32:G32"/>
    <mergeCell ref="H32:J32"/>
    <mergeCell ref="B27:G27"/>
    <mergeCell ref="H27:J27"/>
    <mergeCell ref="K27:M27"/>
    <mergeCell ref="C28:G28"/>
    <mergeCell ref="H28:J28"/>
    <mergeCell ref="K28:M28"/>
    <mergeCell ref="B25:E26"/>
    <mergeCell ref="F25:G25"/>
    <mergeCell ref="H25:J25"/>
    <mergeCell ref="K25:M25"/>
    <mergeCell ref="F26:G26"/>
    <mergeCell ref="H26:J26"/>
    <mergeCell ref="K26:M26"/>
    <mergeCell ref="B18:E24"/>
    <mergeCell ref="F18:G18"/>
    <mergeCell ref="H18:J18"/>
    <mergeCell ref="K18:M18"/>
    <mergeCell ref="F19:G19"/>
    <mergeCell ref="H19:J19"/>
    <mergeCell ref="K19:M19"/>
    <mergeCell ref="F20:G20"/>
    <mergeCell ref="H20:J20"/>
    <mergeCell ref="K20:M20"/>
    <mergeCell ref="F23:G23"/>
    <mergeCell ref="H23:J23"/>
    <mergeCell ref="K23:M23"/>
    <mergeCell ref="F24:G24"/>
    <mergeCell ref="H24:J24"/>
    <mergeCell ref="K24:M24"/>
    <mergeCell ref="F21:G21"/>
    <mergeCell ref="H21:J21"/>
    <mergeCell ref="K21:M21"/>
    <mergeCell ref="F22:G22"/>
    <mergeCell ref="H22:J22"/>
    <mergeCell ref="K22:M22"/>
    <mergeCell ref="B16:E17"/>
    <mergeCell ref="F16:G16"/>
    <mergeCell ref="H16:J16"/>
    <mergeCell ref="K16:M16"/>
    <mergeCell ref="F17:G17"/>
    <mergeCell ref="H17:J17"/>
    <mergeCell ref="K17:M17"/>
    <mergeCell ref="B11:E12"/>
    <mergeCell ref="G11:M11"/>
    <mergeCell ref="G12:M12"/>
    <mergeCell ref="B14:M14"/>
    <mergeCell ref="B15:G15"/>
    <mergeCell ref="H15:J15"/>
    <mergeCell ref="K15:M15"/>
    <mergeCell ref="B7:F7"/>
    <mergeCell ref="H7:M7"/>
    <mergeCell ref="B8:F8"/>
    <mergeCell ref="H8:M8"/>
    <mergeCell ref="B9:F10"/>
    <mergeCell ref="H9:M9"/>
    <mergeCell ref="H10:M10"/>
    <mergeCell ref="B2:F2"/>
    <mergeCell ref="B1:I1"/>
    <mergeCell ref="B3:F3"/>
    <mergeCell ref="G3:I3"/>
    <mergeCell ref="B4:F6"/>
    <mergeCell ref="G4:I4"/>
    <mergeCell ref="G5:H6"/>
    <mergeCell ref="I5:M5"/>
    <mergeCell ref="I6:M6"/>
  </mergeCells>
  <phoneticPr fontId="2"/>
  <dataValidations count="9">
    <dataValidation type="list" allowBlank="1" showInputMessage="1" showErrorMessage="1" sqref="E34:G34 B47:F47">
      <formula1>"管理費,生活サポート費"</formula1>
    </dataValidation>
    <dataValidation type="list" allowBlank="1" showInputMessage="1" showErrorMessage="1" sqref="B46 E33:G33">
      <formula1>"光熱水費,電気代,水道代"</formula1>
    </dataValidation>
    <dataValidation type="list" allowBlank="1" showInputMessage="1" showErrorMessage="1" sqref="F68:I69">
      <formula1>"１　連帯保証を行う銀行等の名称,２　信託契約を行う信託会社等の名称,３　保証保険を行う保険会社の名称,４　その他の場合の名称,５　全国有料老人ホーム協会"</formula1>
    </dataValidation>
    <dataValidation type="list" allowBlank="1" showInputMessage="1" showErrorMessage="1" sqref="B44:F44 E31:G31">
      <formula1>"管理費,共益費"</formula1>
    </dataValidation>
    <dataValidation type="list" allowBlank="1" showInputMessage="1" showErrorMessage="1" sqref="H18:M18">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F25:G25">
      <formula1>"敷金,前払金（家賃、介護サービス費等）,その他"</formula1>
    </dataValidation>
    <dataValidation type="list" allowBlank="1" showInputMessage="1" showErrorMessage="1" sqref="G7:G9 H20:M24">
      <formula1>"あり,なし"</formula1>
    </dataValidation>
    <dataValidation type="list" allowBlank="1" showInputMessage="1" showErrorMessage="1" sqref="G4">
      <formula1>"全額前払い方式,一部前払い・一部月払い方式,月払い方式,選択方式"</formula1>
    </dataValidation>
    <dataValidation type="list" allowBlank="1" showInputMessage="1" showErrorMessage="1" sqref="G3">
      <formula1>"利用権方式,建物賃貸借方式,終身建物賃貸借方式"</formula1>
    </dataValidation>
  </dataValidations>
  <printOptions horizontalCentered="1"/>
  <pageMargins left="0.6692913385826772" right="0.6692913385826772" top="0.59055118110236227" bottom="0.59055118110236227" header="0.51181102362204722" footer="0.39370078740157483"/>
  <pageSetup paperSize="9" fitToHeight="0" orientation="landscape" cellComments="asDisplayed" r:id="rId1"/>
  <headerFooter alignWithMargins="0"/>
  <rowBreaks count="3" manualBreakCount="3">
    <brk id="13" max="16" man="1"/>
    <brk id="36" max="16" man="1"/>
    <brk id="57" max="16"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99FF"/>
    <pageSetUpPr fitToPage="1"/>
  </sheetPr>
  <dimension ref="A1:K75"/>
  <sheetViews>
    <sheetView view="pageBreakPreview" zoomScale="90" zoomScaleNormal="85" zoomScaleSheetLayoutView="90" workbookViewId="0">
      <selection sqref="A1:IV65536"/>
    </sheetView>
  </sheetViews>
  <sheetFormatPr defaultRowHeight="13.5"/>
  <cols>
    <col min="1" max="1" width="2.625" style="11" customWidth="1"/>
    <col min="2" max="2" width="6.75" style="11" customWidth="1"/>
    <col min="3" max="3" width="6.125" style="11" customWidth="1"/>
    <col min="4" max="4" width="9" style="11" customWidth="1"/>
    <col min="5" max="6" width="9" style="11"/>
    <col min="7" max="7" width="9" style="11" customWidth="1"/>
    <col min="8" max="8" width="9" style="11"/>
    <col min="9" max="9" width="9.375" style="11" customWidth="1"/>
    <col min="10" max="10" width="9" style="11" customWidth="1"/>
    <col min="11" max="11" width="9" style="11"/>
    <col min="12" max="12" width="3.375" style="11" customWidth="1"/>
    <col min="13" max="15" width="13" style="11" customWidth="1"/>
    <col min="16" max="16384" width="9" style="11"/>
  </cols>
  <sheetData>
    <row r="1" spans="1:11" ht="21" customHeight="1">
      <c r="A1" s="9" t="s">
        <v>324</v>
      </c>
      <c r="B1" s="690" t="s">
        <v>65</v>
      </c>
      <c r="C1" s="690"/>
      <c r="D1" s="690"/>
      <c r="E1" s="690"/>
      <c r="F1" s="690"/>
      <c r="G1" s="690"/>
      <c r="H1" s="690"/>
      <c r="I1" s="690"/>
    </row>
    <row r="2" spans="1:11" ht="21" customHeight="1" thickBot="1">
      <c r="A2" s="223"/>
      <c r="B2" s="602" t="s">
        <v>236</v>
      </c>
      <c r="C2" s="1079"/>
      <c r="D2" s="1079"/>
      <c r="E2" s="84"/>
      <c r="F2" s="84"/>
      <c r="G2" s="84"/>
      <c r="H2" s="84"/>
      <c r="I2" s="84"/>
    </row>
    <row r="3" spans="1:11" ht="21" customHeight="1">
      <c r="B3" s="535" t="s">
        <v>192</v>
      </c>
      <c r="C3" s="536"/>
      <c r="D3" s="857" t="s">
        <v>188</v>
      </c>
      <c r="E3" s="857"/>
      <c r="F3" s="857"/>
      <c r="G3" s="857"/>
      <c r="H3" s="1093">
        <v>0</v>
      </c>
      <c r="I3" s="1094"/>
      <c r="J3" s="1094"/>
      <c r="K3" s="224" t="s">
        <v>323</v>
      </c>
    </row>
    <row r="4" spans="1:11" ht="21" customHeight="1">
      <c r="B4" s="549"/>
      <c r="C4" s="550"/>
      <c r="D4" s="708" t="s">
        <v>189</v>
      </c>
      <c r="E4" s="708"/>
      <c r="F4" s="708"/>
      <c r="G4" s="708"/>
      <c r="H4" s="1077">
        <v>0</v>
      </c>
      <c r="I4" s="1078"/>
      <c r="J4" s="1078"/>
      <c r="K4" s="225" t="s">
        <v>323</v>
      </c>
    </row>
    <row r="5" spans="1:11" ht="21" customHeight="1">
      <c r="B5" s="549"/>
      <c r="C5" s="550"/>
      <c r="D5" s="708" t="s">
        <v>190</v>
      </c>
      <c r="E5" s="708"/>
      <c r="F5" s="708"/>
      <c r="G5" s="708"/>
      <c r="H5" s="1077">
        <v>30</v>
      </c>
      <c r="I5" s="1078"/>
      <c r="J5" s="1078"/>
      <c r="K5" s="225" t="s">
        <v>323</v>
      </c>
    </row>
    <row r="6" spans="1:11" ht="21" customHeight="1">
      <c r="B6" s="537"/>
      <c r="C6" s="538"/>
      <c r="D6" s="708" t="s">
        <v>191</v>
      </c>
      <c r="E6" s="708"/>
      <c r="F6" s="708"/>
      <c r="G6" s="708"/>
      <c r="H6" s="1077">
        <v>30</v>
      </c>
      <c r="I6" s="1078"/>
      <c r="J6" s="1078"/>
      <c r="K6" s="225" t="s">
        <v>323</v>
      </c>
    </row>
    <row r="7" spans="1:11" ht="21" customHeight="1">
      <c r="B7" s="527" t="s">
        <v>193</v>
      </c>
      <c r="C7" s="528"/>
      <c r="D7" s="708" t="s">
        <v>51</v>
      </c>
      <c r="E7" s="708"/>
      <c r="F7" s="708"/>
      <c r="G7" s="708"/>
      <c r="H7" s="1077">
        <v>15</v>
      </c>
      <c r="I7" s="1078"/>
      <c r="J7" s="1078"/>
      <c r="K7" s="225" t="s">
        <v>323</v>
      </c>
    </row>
    <row r="8" spans="1:11" ht="21" customHeight="1">
      <c r="B8" s="549"/>
      <c r="C8" s="550"/>
      <c r="D8" s="708" t="s">
        <v>194</v>
      </c>
      <c r="E8" s="708"/>
      <c r="F8" s="708"/>
      <c r="G8" s="708"/>
      <c r="H8" s="1077">
        <v>5</v>
      </c>
      <c r="I8" s="1078"/>
      <c r="J8" s="1078"/>
      <c r="K8" s="225" t="s">
        <v>323</v>
      </c>
    </row>
    <row r="9" spans="1:11" ht="21" customHeight="1">
      <c r="B9" s="549"/>
      <c r="C9" s="550"/>
      <c r="D9" s="708" t="s">
        <v>195</v>
      </c>
      <c r="E9" s="708"/>
      <c r="F9" s="708"/>
      <c r="G9" s="708"/>
      <c r="H9" s="1077">
        <v>10</v>
      </c>
      <c r="I9" s="1078"/>
      <c r="J9" s="1078"/>
      <c r="K9" s="225" t="s">
        <v>323</v>
      </c>
    </row>
    <row r="10" spans="1:11" ht="21" customHeight="1">
      <c r="B10" s="549"/>
      <c r="C10" s="550"/>
      <c r="D10" s="708" t="s">
        <v>196</v>
      </c>
      <c r="E10" s="708"/>
      <c r="F10" s="708"/>
      <c r="G10" s="708"/>
      <c r="H10" s="1077">
        <v>2</v>
      </c>
      <c r="I10" s="1078"/>
      <c r="J10" s="1078"/>
      <c r="K10" s="225" t="s">
        <v>323</v>
      </c>
    </row>
    <row r="11" spans="1:11" ht="21" customHeight="1">
      <c r="B11" s="549"/>
      <c r="C11" s="550"/>
      <c r="D11" s="708" t="s">
        <v>197</v>
      </c>
      <c r="E11" s="708"/>
      <c r="F11" s="708"/>
      <c r="G11" s="708"/>
      <c r="H11" s="1077">
        <v>5</v>
      </c>
      <c r="I11" s="1078"/>
      <c r="J11" s="1078"/>
      <c r="K11" s="225" t="s">
        <v>323</v>
      </c>
    </row>
    <row r="12" spans="1:11" ht="21" customHeight="1">
      <c r="B12" s="549"/>
      <c r="C12" s="550"/>
      <c r="D12" s="708" t="s">
        <v>198</v>
      </c>
      <c r="E12" s="708"/>
      <c r="F12" s="708"/>
      <c r="G12" s="708"/>
      <c r="H12" s="1077">
        <v>8</v>
      </c>
      <c r="I12" s="1078"/>
      <c r="J12" s="1078"/>
      <c r="K12" s="225" t="s">
        <v>323</v>
      </c>
    </row>
    <row r="13" spans="1:11" ht="21" customHeight="1">
      <c r="B13" s="549"/>
      <c r="C13" s="550"/>
      <c r="D13" s="708" t="s">
        <v>199</v>
      </c>
      <c r="E13" s="708"/>
      <c r="F13" s="708"/>
      <c r="G13" s="708"/>
      <c r="H13" s="1077">
        <v>10</v>
      </c>
      <c r="I13" s="1078"/>
      <c r="J13" s="1078"/>
      <c r="K13" s="225" t="s">
        <v>323</v>
      </c>
    </row>
    <row r="14" spans="1:11" ht="21" customHeight="1">
      <c r="B14" s="537"/>
      <c r="C14" s="538"/>
      <c r="D14" s="708" t="s">
        <v>200</v>
      </c>
      <c r="E14" s="708"/>
      <c r="F14" s="708"/>
      <c r="G14" s="708"/>
      <c r="H14" s="1077">
        <v>5</v>
      </c>
      <c r="I14" s="1078"/>
      <c r="J14" s="1078"/>
      <c r="K14" s="225" t="s">
        <v>323</v>
      </c>
    </row>
    <row r="15" spans="1:11" ht="21" customHeight="1">
      <c r="B15" s="527" t="s">
        <v>201</v>
      </c>
      <c r="C15" s="528"/>
      <c r="D15" s="708" t="s">
        <v>202</v>
      </c>
      <c r="E15" s="708"/>
      <c r="F15" s="708"/>
      <c r="G15" s="708"/>
      <c r="H15" s="1077">
        <v>2</v>
      </c>
      <c r="I15" s="1078"/>
      <c r="J15" s="1078"/>
      <c r="K15" s="225" t="s">
        <v>323</v>
      </c>
    </row>
    <row r="16" spans="1:11" ht="21" customHeight="1">
      <c r="B16" s="549"/>
      <c r="C16" s="550"/>
      <c r="D16" s="708" t="s">
        <v>203</v>
      </c>
      <c r="E16" s="708"/>
      <c r="F16" s="708"/>
      <c r="G16" s="708"/>
      <c r="H16" s="1077">
        <v>3</v>
      </c>
      <c r="I16" s="1078"/>
      <c r="J16" s="1078"/>
      <c r="K16" s="225" t="s">
        <v>323</v>
      </c>
    </row>
    <row r="17" spans="2:11" ht="21" customHeight="1">
      <c r="B17" s="549"/>
      <c r="C17" s="550"/>
      <c r="D17" s="708" t="s">
        <v>204</v>
      </c>
      <c r="E17" s="708"/>
      <c r="F17" s="708"/>
      <c r="G17" s="708"/>
      <c r="H17" s="1077">
        <v>30</v>
      </c>
      <c r="I17" s="1078"/>
      <c r="J17" s="1078"/>
      <c r="K17" s="225" t="s">
        <v>323</v>
      </c>
    </row>
    <row r="18" spans="2:11" ht="21" customHeight="1">
      <c r="B18" s="549"/>
      <c r="C18" s="550"/>
      <c r="D18" s="708" t="s">
        <v>205</v>
      </c>
      <c r="E18" s="708"/>
      <c r="F18" s="708"/>
      <c r="G18" s="708"/>
      <c r="H18" s="1077">
        <v>20</v>
      </c>
      <c r="I18" s="1078"/>
      <c r="J18" s="1078"/>
      <c r="K18" s="225" t="s">
        <v>323</v>
      </c>
    </row>
    <row r="19" spans="2:11" ht="21" customHeight="1">
      <c r="B19" s="549"/>
      <c r="C19" s="550"/>
      <c r="D19" s="708" t="s">
        <v>882</v>
      </c>
      <c r="E19" s="708"/>
      <c r="F19" s="708"/>
      <c r="G19" s="708"/>
      <c r="H19" s="1077">
        <v>4</v>
      </c>
      <c r="I19" s="1078"/>
      <c r="J19" s="1078"/>
      <c r="K19" s="225" t="s">
        <v>319</v>
      </c>
    </row>
    <row r="20" spans="2:11" ht="21" customHeight="1" thickBot="1">
      <c r="B20" s="549"/>
      <c r="C20" s="550"/>
      <c r="D20" s="765" t="s">
        <v>883</v>
      </c>
      <c r="E20" s="765"/>
      <c r="F20" s="765"/>
      <c r="G20" s="765"/>
      <c r="H20" s="1083">
        <v>1</v>
      </c>
      <c r="I20" s="1084"/>
      <c r="J20" s="1084"/>
      <c r="K20" s="334" t="s">
        <v>319</v>
      </c>
    </row>
    <row r="21" spans="2:11" ht="21" customHeight="1" thickBot="1">
      <c r="B21" s="1085" t="s">
        <v>661</v>
      </c>
      <c r="C21" s="1086"/>
      <c r="D21" s="1086"/>
      <c r="E21" s="1086"/>
      <c r="F21" s="1086"/>
      <c r="G21" s="1087"/>
      <c r="H21" s="226">
        <v>9</v>
      </c>
      <c r="I21" s="227" t="s">
        <v>662</v>
      </c>
      <c r="J21" s="227">
        <v>7</v>
      </c>
      <c r="K21" s="228" t="s">
        <v>663</v>
      </c>
    </row>
    <row r="22" spans="2:11" ht="21" customHeight="1" thickBot="1">
      <c r="B22" s="1085" t="s">
        <v>348</v>
      </c>
      <c r="C22" s="1086"/>
      <c r="D22" s="1086"/>
      <c r="E22" s="1086"/>
      <c r="F22" s="1086"/>
      <c r="G22" s="1087"/>
      <c r="H22" s="1105">
        <v>60</v>
      </c>
      <c r="I22" s="1106"/>
      <c r="J22" s="1106"/>
      <c r="K22" s="228" t="s">
        <v>660</v>
      </c>
    </row>
    <row r="23" spans="2:11" ht="16.5" customHeight="1">
      <c r="B23" s="229"/>
      <c r="C23" s="229"/>
      <c r="D23" s="229"/>
      <c r="E23" s="229"/>
      <c r="F23" s="229"/>
      <c r="G23" s="229"/>
      <c r="H23" s="230"/>
      <c r="I23" s="230"/>
      <c r="J23" s="230"/>
      <c r="K23" s="231"/>
    </row>
    <row r="24" spans="2:11" ht="21" customHeight="1" thickBot="1">
      <c r="B24" s="1095" t="s">
        <v>238</v>
      </c>
      <c r="C24" s="1095"/>
      <c r="D24" s="1095"/>
      <c r="E24" s="1095"/>
      <c r="F24" s="1096"/>
      <c r="G24" s="1096"/>
      <c r="H24" s="1092"/>
      <c r="I24" s="1092"/>
      <c r="J24" s="1092"/>
      <c r="K24" s="1092"/>
    </row>
    <row r="25" spans="2:11" ht="21" customHeight="1">
      <c r="B25" s="759" t="s">
        <v>187</v>
      </c>
      <c r="C25" s="761"/>
      <c r="D25" s="232" t="s">
        <v>55</v>
      </c>
      <c r="E25" s="1088">
        <v>20</v>
      </c>
      <c r="F25" s="1104"/>
      <c r="G25" s="233" t="s">
        <v>347</v>
      </c>
      <c r="H25" s="234" t="s">
        <v>237</v>
      </c>
      <c r="I25" s="1088">
        <v>40</v>
      </c>
      <c r="J25" s="1088"/>
      <c r="K25" s="224" t="s">
        <v>321</v>
      </c>
    </row>
    <row r="26" spans="2:11" ht="21" customHeight="1">
      <c r="B26" s="1097" t="s">
        <v>270</v>
      </c>
      <c r="C26" s="1098"/>
      <c r="D26" s="235" t="s">
        <v>55</v>
      </c>
      <c r="E26" s="642">
        <v>33</v>
      </c>
      <c r="F26" s="643"/>
      <c r="G26" s="236" t="s">
        <v>284</v>
      </c>
      <c r="H26" s="235" t="s">
        <v>237</v>
      </c>
      <c r="I26" s="642">
        <v>67</v>
      </c>
      <c r="J26" s="643"/>
      <c r="K26" s="136" t="s">
        <v>272</v>
      </c>
    </row>
    <row r="27" spans="2:11" ht="21" customHeight="1" thickBot="1">
      <c r="B27" s="1089" t="s">
        <v>271</v>
      </c>
      <c r="C27" s="1090"/>
      <c r="D27" s="237">
        <v>100</v>
      </c>
      <c r="E27" s="157" t="s">
        <v>272</v>
      </c>
      <c r="F27" s="238" t="s">
        <v>206</v>
      </c>
      <c r="G27" s="237">
        <v>85</v>
      </c>
      <c r="H27" s="157" t="s">
        <v>295</v>
      </c>
      <c r="I27" s="239" t="s">
        <v>349</v>
      </c>
      <c r="J27" s="592" t="s">
        <v>903</v>
      </c>
      <c r="K27" s="706"/>
    </row>
    <row r="28" spans="2:11" ht="21" customHeight="1"/>
    <row r="29" spans="2:11" ht="21" customHeight="1" thickBot="1">
      <c r="B29" s="675" t="s">
        <v>207</v>
      </c>
      <c r="C29" s="675"/>
      <c r="D29" s="675"/>
      <c r="E29" s="675"/>
      <c r="F29" s="34"/>
      <c r="G29" s="34"/>
    </row>
    <row r="30" spans="2:11" ht="21" customHeight="1">
      <c r="B30" s="535" t="s">
        <v>208</v>
      </c>
      <c r="C30" s="673"/>
      <c r="D30" s="536"/>
      <c r="E30" s="809" t="s">
        <v>54</v>
      </c>
      <c r="F30" s="673"/>
      <c r="G30" s="1091">
        <v>0</v>
      </c>
      <c r="H30" s="1088"/>
      <c r="I30" s="1088"/>
      <c r="J30" s="1088"/>
      <c r="K30" s="240" t="s">
        <v>321</v>
      </c>
    </row>
    <row r="31" spans="2:11" ht="21" customHeight="1">
      <c r="B31" s="549"/>
      <c r="C31" s="674"/>
      <c r="D31" s="550"/>
      <c r="E31" s="507" t="s">
        <v>52</v>
      </c>
      <c r="F31" s="508"/>
      <c r="G31" s="642">
        <v>1</v>
      </c>
      <c r="H31" s="643"/>
      <c r="I31" s="643"/>
      <c r="J31" s="643"/>
      <c r="K31" s="136" t="s">
        <v>321</v>
      </c>
    </row>
    <row r="32" spans="2:11" ht="21" customHeight="1">
      <c r="B32" s="549"/>
      <c r="C32" s="674"/>
      <c r="D32" s="550"/>
      <c r="E32" s="507" t="s">
        <v>53</v>
      </c>
      <c r="F32" s="508"/>
      <c r="G32" s="642">
        <v>2</v>
      </c>
      <c r="H32" s="643"/>
      <c r="I32" s="643"/>
      <c r="J32" s="643"/>
      <c r="K32" s="136" t="s">
        <v>321</v>
      </c>
    </row>
    <row r="33" spans="2:11" ht="21" customHeight="1">
      <c r="B33" s="549"/>
      <c r="C33" s="674"/>
      <c r="D33" s="550"/>
      <c r="E33" s="507" t="s">
        <v>210</v>
      </c>
      <c r="F33" s="508"/>
      <c r="G33" s="642">
        <v>6</v>
      </c>
      <c r="H33" s="643"/>
      <c r="I33" s="643"/>
      <c r="J33" s="643"/>
      <c r="K33" s="136" t="s">
        <v>321</v>
      </c>
    </row>
    <row r="34" spans="2:11" ht="21" customHeight="1">
      <c r="B34" s="537"/>
      <c r="C34" s="707"/>
      <c r="D34" s="538"/>
      <c r="E34" s="1101" t="s">
        <v>48</v>
      </c>
      <c r="F34" s="674"/>
      <c r="G34" s="642">
        <v>0</v>
      </c>
      <c r="H34" s="643"/>
      <c r="I34" s="643"/>
      <c r="J34" s="643"/>
      <c r="K34" s="136" t="s">
        <v>321</v>
      </c>
    </row>
    <row r="35" spans="2:11" ht="21" customHeight="1">
      <c r="B35" s="527" t="s">
        <v>209</v>
      </c>
      <c r="C35" s="691"/>
      <c r="D35" s="528"/>
      <c r="E35" s="1100" t="s">
        <v>211</v>
      </c>
      <c r="F35" s="528"/>
      <c r="G35" s="642">
        <v>0</v>
      </c>
      <c r="H35" s="643"/>
      <c r="I35" s="643"/>
      <c r="J35" s="643"/>
      <c r="K35" s="136" t="s">
        <v>321</v>
      </c>
    </row>
    <row r="36" spans="2:11" ht="21" customHeight="1">
      <c r="B36" s="549"/>
      <c r="C36" s="674"/>
      <c r="D36" s="550"/>
      <c r="E36" s="1101"/>
      <c r="F36" s="550"/>
      <c r="G36" s="698" t="s">
        <v>334</v>
      </c>
      <c r="H36" s="699"/>
      <c r="I36" s="699"/>
      <c r="J36" s="699"/>
      <c r="K36" s="700"/>
    </row>
    <row r="37" spans="2:11" ht="36" customHeight="1">
      <c r="B37" s="549"/>
      <c r="C37" s="674"/>
      <c r="D37" s="550"/>
      <c r="E37" s="1102"/>
      <c r="F37" s="538"/>
      <c r="G37" s="695"/>
      <c r="H37" s="696"/>
      <c r="I37" s="696"/>
      <c r="J37" s="696"/>
      <c r="K37" s="697"/>
    </row>
    <row r="38" spans="2:11" ht="21" customHeight="1">
      <c r="B38" s="549"/>
      <c r="C38" s="674"/>
      <c r="D38" s="550"/>
      <c r="E38" s="1100" t="s">
        <v>212</v>
      </c>
      <c r="F38" s="528"/>
      <c r="G38" s="642">
        <v>3</v>
      </c>
      <c r="H38" s="643"/>
      <c r="I38" s="643"/>
      <c r="J38" s="643"/>
      <c r="K38" s="136" t="s">
        <v>321</v>
      </c>
    </row>
    <row r="39" spans="2:11" ht="21" customHeight="1">
      <c r="B39" s="549"/>
      <c r="C39" s="674"/>
      <c r="D39" s="550"/>
      <c r="E39" s="1101"/>
      <c r="F39" s="550"/>
      <c r="G39" s="698" t="s">
        <v>334</v>
      </c>
      <c r="H39" s="699"/>
      <c r="I39" s="699"/>
      <c r="J39" s="699"/>
      <c r="K39" s="700"/>
    </row>
    <row r="40" spans="2:11" ht="36" customHeight="1" thickBot="1">
      <c r="B40" s="1080"/>
      <c r="C40" s="1081"/>
      <c r="D40" s="1082"/>
      <c r="E40" s="1103"/>
      <c r="F40" s="1082"/>
      <c r="G40" s="1099" t="s">
        <v>516</v>
      </c>
      <c r="H40" s="740"/>
      <c r="I40" s="740"/>
      <c r="J40" s="740"/>
      <c r="K40" s="741"/>
    </row>
    <row r="41" spans="2:11" ht="20.25" customHeight="1"/>
    <row r="42" spans="2:11">
      <c r="H42" s="56"/>
      <c r="I42" s="56"/>
      <c r="J42" s="56"/>
      <c r="K42" s="56"/>
    </row>
    <row r="55" s="70" customFormat="1"/>
    <row r="56" s="70" customFormat="1"/>
    <row r="57" s="70" customFormat="1"/>
    <row r="58" s="70" customFormat="1"/>
    <row r="59" s="70" customFormat="1"/>
    <row r="60" s="70" customFormat="1"/>
    <row r="61" s="70" customFormat="1"/>
    <row r="62" s="70" customFormat="1"/>
    <row r="63" s="70" customFormat="1"/>
    <row r="64" s="70" customFormat="1"/>
    <row r="65" s="70" customFormat="1"/>
    <row r="66" s="70" customFormat="1"/>
    <row r="67" s="70" customFormat="1"/>
    <row r="68" s="70" customFormat="1"/>
    <row r="69" s="70" customFormat="1"/>
    <row r="70" s="70" customFormat="1"/>
    <row r="71" s="70" customFormat="1"/>
    <row r="72" s="70" customFormat="1"/>
    <row r="73" s="70" customFormat="1"/>
    <row r="74" s="70" customFormat="1"/>
    <row r="75" s="70" customFormat="1"/>
  </sheetData>
  <mergeCells count="75">
    <mergeCell ref="D19:G19"/>
    <mergeCell ref="H19:J19"/>
    <mergeCell ref="H17:J17"/>
    <mergeCell ref="G40:K40"/>
    <mergeCell ref="E35:F37"/>
    <mergeCell ref="G39:K39"/>
    <mergeCell ref="G35:J35"/>
    <mergeCell ref="E38:F40"/>
    <mergeCell ref="D20:G20"/>
    <mergeCell ref="E25:F25"/>
    <mergeCell ref="B22:G22"/>
    <mergeCell ref="H22:J22"/>
    <mergeCell ref="E34:F34"/>
    <mergeCell ref="B29:E29"/>
    <mergeCell ref="I26:J26"/>
    <mergeCell ref="G32:J32"/>
    <mergeCell ref="E26:F26"/>
    <mergeCell ref="G30:J30"/>
    <mergeCell ref="H24:K24"/>
    <mergeCell ref="G31:J31"/>
    <mergeCell ref="H3:J3"/>
    <mergeCell ref="B24:G24"/>
    <mergeCell ref="B7:C14"/>
    <mergeCell ref="D7:G7"/>
    <mergeCell ref="D12:G12"/>
    <mergeCell ref="E31:F31"/>
    <mergeCell ref="B26:C26"/>
    <mergeCell ref="D4:G4"/>
    <mergeCell ref="D6:G6"/>
    <mergeCell ref="B15:C20"/>
    <mergeCell ref="D13:G13"/>
    <mergeCell ref="H5:J5"/>
    <mergeCell ref="H4:J4"/>
    <mergeCell ref="D17:G17"/>
    <mergeCell ref="D16:G16"/>
    <mergeCell ref="H18:J18"/>
    <mergeCell ref="D15:G15"/>
    <mergeCell ref="H14:J14"/>
    <mergeCell ref="H7:J7"/>
    <mergeCell ref="H8:J8"/>
    <mergeCell ref="H9:J9"/>
    <mergeCell ref="H10:J10"/>
    <mergeCell ref="H11:J11"/>
    <mergeCell ref="G38:J38"/>
    <mergeCell ref="G37:K37"/>
    <mergeCell ref="D10:G10"/>
    <mergeCell ref="E30:F30"/>
    <mergeCell ref="G36:K36"/>
    <mergeCell ref="B35:D40"/>
    <mergeCell ref="B25:C25"/>
    <mergeCell ref="D18:G18"/>
    <mergeCell ref="H20:J20"/>
    <mergeCell ref="B21:G21"/>
    <mergeCell ref="I25:J25"/>
    <mergeCell ref="B27:C27"/>
    <mergeCell ref="J27:K27"/>
    <mergeCell ref="B30:D34"/>
    <mergeCell ref="G33:J33"/>
    <mergeCell ref="G34:J34"/>
    <mergeCell ref="E33:F33"/>
    <mergeCell ref="E32:F32"/>
    <mergeCell ref="B1:I1"/>
    <mergeCell ref="D3:G3"/>
    <mergeCell ref="D14:G14"/>
    <mergeCell ref="B3:C6"/>
    <mergeCell ref="H15:J15"/>
    <mergeCell ref="H16:J16"/>
    <mergeCell ref="H13:J13"/>
    <mergeCell ref="H6:J6"/>
    <mergeCell ref="D8:G8"/>
    <mergeCell ref="B2:D2"/>
    <mergeCell ref="H12:J12"/>
    <mergeCell ref="D9:G9"/>
    <mergeCell ref="D5:G5"/>
    <mergeCell ref="D11:G11"/>
  </mergeCells>
  <phoneticPr fontId="2"/>
  <printOptions horizontalCentered="1"/>
  <pageMargins left="0.6692913385826772" right="0.6692913385826772" top="0.59055118110236227" bottom="0.59055118110236227" header="0.51181102362204722" footer="0.39370078740157483"/>
  <pageSetup paperSize="9" fitToHeight="0" orientation="landscape" cellComments="asDisplayed" r:id="rId1"/>
  <headerFooter alignWithMargins="0"/>
  <rowBreaks count="1" manualBreakCount="1">
    <brk id="27" max="14"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0070C0"/>
    <pageSetUpPr fitToPage="1"/>
  </sheetPr>
  <dimension ref="A1:O56"/>
  <sheetViews>
    <sheetView tabSelected="1" view="pageBreakPreview" topLeftCell="A7" zoomScale="90" zoomScaleNormal="70" zoomScaleSheetLayoutView="90" workbookViewId="0">
      <selection activeCell="F26" sqref="F26:K26"/>
    </sheetView>
  </sheetViews>
  <sheetFormatPr defaultRowHeight="22.5" customHeight="1"/>
  <cols>
    <col min="1" max="1" width="2.625" style="376" customWidth="1"/>
    <col min="2" max="2" width="6.625" style="376" customWidth="1"/>
    <col min="3" max="3" width="18" style="376" customWidth="1"/>
    <col min="4" max="4" width="2.625" style="376" customWidth="1"/>
    <col min="5" max="5" width="7.875" style="376" customWidth="1"/>
    <col min="6" max="6" width="3.625" style="384" customWidth="1"/>
    <col min="7" max="7" width="13.25" style="376" customWidth="1"/>
    <col min="8" max="8" width="8.5" style="384" customWidth="1"/>
    <col min="9" max="9" width="6.25" style="376" customWidth="1"/>
    <col min="10" max="10" width="10.125" style="376" customWidth="1"/>
    <col min="11" max="11" width="13" style="376" customWidth="1"/>
    <col min="12" max="12" width="3.375" style="376" customWidth="1"/>
    <col min="13" max="14" width="13" style="376" customWidth="1"/>
    <col min="15" max="15" width="13.375" style="376" customWidth="1"/>
    <col min="16" max="16384" width="9" style="376"/>
  </cols>
  <sheetData>
    <row r="1" spans="1:15" ht="21" customHeight="1">
      <c r="A1" s="159" t="s">
        <v>325</v>
      </c>
      <c r="B1" s="1162" t="s">
        <v>213</v>
      </c>
      <c r="C1" s="1162"/>
      <c r="D1" s="1162"/>
      <c r="E1" s="1092"/>
      <c r="F1" s="19"/>
      <c r="G1" s="20"/>
      <c r="H1" s="19"/>
      <c r="I1" s="20"/>
      <c r="J1" s="20"/>
      <c r="K1" s="20"/>
      <c r="L1" s="20"/>
      <c r="M1" s="20"/>
      <c r="N1" s="20"/>
      <c r="O1" s="20"/>
    </row>
    <row r="2" spans="1:15" ht="21" customHeight="1" thickBot="1">
      <c r="A2" s="377"/>
      <c r="B2" s="1163" t="s">
        <v>326</v>
      </c>
      <c r="C2" s="1164"/>
      <c r="D2" s="1164"/>
      <c r="E2" s="1164"/>
      <c r="F2" s="1164"/>
      <c r="G2" s="1164"/>
      <c r="H2" s="1164"/>
      <c r="I2" s="1164"/>
      <c r="J2" s="1164"/>
      <c r="K2" s="1164"/>
      <c r="L2" s="20"/>
      <c r="M2" s="20"/>
      <c r="N2" s="20"/>
      <c r="O2" s="20"/>
    </row>
    <row r="3" spans="1:15" ht="21" customHeight="1">
      <c r="A3" s="20"/>
      <c r="B3" s="535" t="s">
        <v>779</v>
      </c>
      <c r="C3" s="673"/>
      <c r="D3" s="673"/>
      <c r="E3" s="536"/>
      <c r="F3" s="1157" t="s">
        <v>370</v>
      </c>
      <c r="G3" s="1158"/>
      <c r="H3" s="1158"/>
      <c r="I3" s="1158"/>
      <c r="J3" s="1158"/>
      <c r="K3" s="1159"/>
      <c r="L3" s="20"/>
      <c r="M3" s="20"/>
      <c r="N3" s="20"/>
      <c r="O3" s="20"/>
    </row>
    <row r="4" spans="1:15" ht="21" customHeight="1">
      <c r="A4" s="20"/>
      <c r="B4" s="474" t="s">
        <v>591</v>
      </c>
      <c r="C4" s="508"/>
      <c r="D4" s="508"/>
      <c r="E4" s="475"/>
      <c r="F4" s="1160" t="s">
        <v>621</v>
      </c>
      <c r="G4" s="1161"/>
      <c r="H4" s="1161"/>
      <c r="I4" s="75" t="s">
        <v>620</v>
      </c>
      <c r="J4" s="477" t="s">
        <v>622</v>
      </c>
      <c r="K4" s="478"/>
      <c r="L4" s="20"/>
      <c r="M4" s="20"/>
      <c r="N4" s="20"/>
      <c r="O4" s="20"/>
    </row>
    <row r="5" spans="1:15" ht="21" customHeight="1">
      <c r="A5" s="20"/>
      <c r="B5" s="527" t="s">
        <v>214</v>
      </c>
      <c r="C5" s="528"/>
      <c r="D5" s="507" t="s">
        <v>57</v>
      </c>
      <c r="E5" s="475"/>
      <c r="F5" s="1144" t="s">
        <v>432</v>
      </c>
      <c r="G5" s="1145"/>
      <c r="H5" s="1145"/>
      <c r="I5" s="1145"/>
      <c r="J5" s="1145"/>
      <c r="K5" s="1146"/>
      <c r="L5" s="20"/>
      <c r="M5" s="20"/>
      <c r="N5" s="20"/>
      <c r="O5" s="20"/>
    </row>
    <row r="6" spans="1:15" ht="21" customHeight="1">
      <c r="A6" s="20"/>
      <c r="B6" s="549"/>
      <c r="C6" s="550"/>
      <c r="D6" s="507" t="s">
        <v>58</v>
      </c>
      <c r="E6" s="475"/>
      <c r="F6" s="1144" t="s">
        <v>433</v>
      </c>
      <c r="G6" s="1145"/>
      <c r="H6" s="1145"/>
      <c r="I6" s="1145"/>
      <c r="J6" s="1145"/>
      <c r="K6" s="1146"/>
      <c r="L6" s="20"/>
      <c r="M6" s="20"/>
      <c r="N6" s="20"/>
      <c r="O6" s="20"/>
    </row>
    <row r="7" spans="1:15" ht="21" customHeight="1">
      <c r="A7" s="20"/>
      <c r="B7" s="537"/>
      <c r="C7" s="538"/>
      <c r="D7" s="507" t="s">
        <v>59</v>
      </c>
      <c r="E7" s="475"/>
      <c r="F7" s="1144" t="s">
        <v>434</v>
      </c>
      <c r="G7" s="1145"/>
      <c r="H7" s="1145"/>
      <c r="I7" s="1145"/>
      <c r="J7" s="1145"/>
      <c r="K7" s="1146"/>
      <c r="L7" s="20"/>
      <c r="M7" s="20"/>
      <c r="N7" s="20"/>
      <c r="O7" s="20"/>
    </row>
    <row r="8" spans="1:15" ht="21" customHeight="1" thickBot="1">
      <c r="A8" s="20"/>
      <c r="B8" s="472" t="s">
        <v>215</v>
      </c>
      <c r="C8" s="755"/>
      <c r="D8" s="755"/>
      <c r="E8" s="473"/>
      <c r="F8" s="1107" t="s">
        <v>435</v>
      </c>
      <c r="G8" s="1108"/>
      <c r="H8" s="1108"/>
      <c r="I8" s="1108"/>
      <c r="J8" s="1108"/>
      <c r="K8" s="1109"/>
      <c r="L8" s="20"/>
      <c r="M8" s="20"/>
      <c r="N8" s="20"/>
      <c r="O8" s="20"/>
    </row>
    <row r="9" spans="1:15" ht="21" customHeight="1">
      <c r="A9" s="20"/>
      <c r="B9" s="1110" t="s">
        <v>738</v>
      </c>
      <c r="C9" s="1111"/>
      <c r="D9" s="1111"/>
      <c r="E9" s="1112"/>
      <c r="F9" s="1056" t="s">
        <v>1066</v>
      </c>
      <c r="G9" s="1113"/>
      <c r="H9" s="1113"/>
      <c r="I9" s="1113"/>
      <c r="J9" s="1113"/>
      <c r="K9" s="1114"/>
      <c r="L9" s="20"/>
      <c r="M9" s="20"/>
      <c r="N9" s="20"/>
      <c r="O9" s="20"/>
    </row>
    <row r="10" spans="1:15" ht="21" customHeight="1">
      <c r="A10" s="20"/>
      <c r="B10" s="1115" t="s">
        <v>591</v>
      </c>
      <c r="C10" s="569"/>
      <c r="D10" s="569"/>
      <c r="E10" s="1116"/>
      <c r="F10" s="1155" t="s">
        <v>909</v>
      </c>
      <c r="G10" s="1156"/>
      <c r="H10" s="1156"/>
      <c r="I10" s="379" t="s">
        <v>360</v>
      </c>
      <c r="J10" s="1147" t="s">
        <v>910</v>
      </c>
      <c r="K10" s="1148"/>
      <c r="L10" s="20"/>
      <c r="M10" s="20"/>
      <c r="N10" s="20"/>
      <c r="O10" s="20"/>
    </row>
    <row r="11" spans="1:15" ht="21" customHeight="1">
      <c r="A11" s="20"/>
      <c r="B11" s="1149" t="s">
        <v>214</v>
      </c>
      <c r="C11" s="1150"/>
      <c r="D11" s="568" t="s">
        <v>57</v>
      </c>
      <c r="E11" s="1116"/>
      <c r="F11" s="1131" t="s">
        <v>893</v>
      </c>
      <c r="G11" s="1132"/>
      <c r="H11" s="1132"/>
      <c r="I11" s="1132"/>
      <c r="J11" s="1132"/>
      <c r="K11" s="1133"/>
      <c r="L11" s="20"/>
      <c r="M11" s="20"/>
      <c r="N11" s="20"/>
      <c r="O11" s="20"/>
    </row>
    <row r="12" spans="1:15" ht="21" customHeight="1" thickBot="1">
      <c r="A12" s="20"/>
      <c r="B12" s="1151" t="s">
        <v>215</v>
      </c>
      <c r="C12" s="1041"/>
      <c r="D12" s="1041"/>
      <c r="E12" s="1152"/>
      <c r="F12" s="1127" t="s">
        <v>1065</v>
      </c>
      <c r="G12" s="1041"/>
      <c r="H12" s="1041"/>
      <c r="I12" s="1041"/>
      <c r="J12" s="1041"/>
      <c r="K12" s="1042"/>
      <c r="L12" s="20"/>
      <c r="M12" s="20"/>
      <c r="N12" s="20"/>
      <c r="O12" s="20"/>
    </row>
    <row r="13" spans="1:15" ht="36" customHeight="1">
      <c r="A13" s="20"/>
      <c r="B13" s="732" t="s">
        <v>764</v>
      </c>
      <c r="C13" s="1129"/>
      <c r="D13" s="1129"/>
      <c r="E13" s="1130"/>
      <c r="F13" s="1056" t="s">
        <v>463</v>
      </c>
      <c r="G13" s="1055"/>
      <c r="H13" s="1055"/>
      <c r="I13" s="1055"/>
      <c r="J13" s="1055"/>
      <c r="K13" s="1057"/>
      <c r="L13" s="20"/>
      <c r="M13" s="20"/>
      <c r="N13" s="20"/>
      <c r="O13" s="20"/>
    </row>
    <row r="14" spans="1:15" ht="21" customHeight="1">
      <c r="A14" s="20"/>
      <c r="B14" s="1115" t="s">
        <v>591</v>
      </c>
      <c r="C14" s="569"/>
      <c r="D14" s="569"/>
      <c r="E14" s="1116"/>
      <c r="F14" s="1153" t="s">
        <v>739</v>
      </c>
      <c r="G14" s="1154"/>
      <c r="H14" s="1154"/>
      <c r="I14" s="379" t="s">
        <v>740</v>
      </c>
      <c r="J14" s="1147" t="s">
        <v>742</v>
      </c>
      <c r="K14" s="1148"/>
      <c r="L14" s="20"/>
      <c r="M14" s="20"/>
      <c r="N14" s="20"/>
      <c r="O14" s="20"/>
    </row>
    <row r="15" spans="1:15" ht="21" customHeight="1">
      <c r="A15" s="20"/>
      <c r="B15" s="1149" t="s">
        <v>214</v>
      </c>
      <c r="C15" s="1150"/>
      <c r="D15" s="568" t="s">
        <v>57</v>
      </c>
      <c r="E15" s="1116"/>
      <c r="F15" s="1131" t="s">
        <v>741</v>
      </c>
      <c r="G15" s="1132"/>
      <c r="H15" s="1132"/>
      <c r="I15" s="1132"/>
      <c r="J15" s="1132"/>
      <c r="K15" s="1133"/>
      <c r="L15" s="20"/>
      <c r="M15" s="20"/>
      <c r="N15" s="20"/>
      <c r="O15" s="20"/>
    </row>
    <row r="16" spans="1:15" ht="21" customHeight="1" thickBot="1">
      <c r="A16" s="20"/>
      <c r="B16" s="1151" t="s">
        <v>215</v>
      </c>
      <c r="C16" s="1041"/>
      <c r="D16" s="1041"/>
      <c r="E16" s="1152"/>
      <c r="F16" s="1127" t="s">
        <v>435</v>
      </c>
      <c r="G16" s="1041"/>
      <c r="H16" s="1041"/>
      <c r="I16" s="1041"/>
      <c r="J16" s="1041"/>
      <c r="K16" s="1042"/>
      <c r="L16" s="20"/>
      <c r="M16" s="20"/>
      <c r="N16" s="20"/>
      <c r="O16" s="20"/>
    </row>
    <row r="17" spans="1:15" ht="21" customHeight="1">
      <c r="A17" s="20"/>
      <c r="B17" s="535" t="s">
        <v>273</v>
      </c>
      <c r="C17" s="673"/>
      <c r="D17" s="673"/>
      <c r="E17" s="536"/>
      <c r="F17" s="1157" t="s">
        <v>1063</v>
      </c>
      <c r="G17" s="1158"/>
      <c r="H17" s="1158"/>
      <c r="I17" s="1158"/>
      <c r="J17" s="1158"/>
      <c r="K17" s="1159"/>
      <c r="L17" s="20"/>
      <c r="M17" s="20"/>
      <c r="N17" s="20"/>
      <c r="O17" s="20"/>
    </row>
    <row r="18" spans="1:15" ht="21" customHeight="1">
      <c r="A18" s="20"/>
      <c r="B18" s="474" t="s">
        <v>591</v>
      </c>
      <c r="C18" s="508"/>
      <c r="D18" s="508"/>
      <c r="E18" s="475"/>
      <c r="F18" s="1160" t="s">
        <v>908</v>
      </c>
      <c r="G18" s="1161"/>
      <c r="H18" s="1161"/>
      <c r="I18" s="75" t="s">
        <v>620</v>
      </c>
      <c r="J18" s="477" t="s">
        <v>910</v>
      </c>
      <c r="K18" s="478"/>
      <c r="L18" s="20"/>
      <c r="M18" s="20"/>
      <c r="N18" s="20"/>
      <c r="O18" s="20"/>
    </row>
    <row r="19" spans="1:15" ht="21" customHeight="1">
      <c r="A19" s="20"/>
      <c r="B19" s="527" t="s">
        <v>214</v>
      </c>
      <c r="C19" s="528"/>
      <c r="D19" s="507" t="s">
        <v>57</v>
      </c>
      <c r="E19" s="475"/>
      <c r="F19" s="1144" t="s">
        <v>894</v>
      </c>
      <c r="G19" s="1145"/>
      <c r="H19" s="1145"/>
      <c r="I19" s="1145"/>
      <c r="J19" s="1145"/>
      <c r="K19" s="1146"/>
      <c r="L19" s="20"/>
      <c r="M19" s="20"/>
      <c r="N19" s="20"/>
      <c r="O19" s="20"/>
    </row>
    <row r="20" spans="1:15" ht="21" customHeight="1" thickBot="1">
      <c r="A20" s="20"/>
      <c r="B20" s="472" t="s">
        <v>215</v>
      </c>
      <c r="C20" s="755"/>
      <c r="D20" s="755"/>
      <c r="E20" s="473"/>
      <c r="F20" s="1107" t="s">
        <v>1065</v>
      </c>
      <c r="G20" s="1108"/>
      <c r="H20" s="1108"/>
      <c r="I20" s="1108"/>
      <c r="J20" s="1108"/>
      <c r="K20" s="1109"/>
      <c r="L20" s="20"/>
      <c r="M20" s="20"/>
      <c r="N20" s="20"/>
      <c r="O20" s="20"/>
    </row>
    <row r="21" spans="1:15" ht="53.25" customHeight="1">
      <c r="A21" s="20"/>
      <c r="B21" s="1134" t="s">
        <v>904</v>
      </c>
      <c r="C21" s="673"/>
      <c r="D21" s="673"/>
      <c r="E21" s="536"/>
      <c r="F21" s="1001" t="s">
        <v>926</v>
      </c>
      <c r="G21" s="1168"/>
      <c r="H21" s="1168"/>
      <c r="I21" s="1168"/>
      <c r="J21" s="1168"/>
      <c r="K21" s="1169"/>
      <c r="L21" s="20"/>
      <c r="M21" s="20"/>
      <c r="N21" s="20"/>
      <c r="O21" s="20"/>
    </row>
    <row r="22" spans="1:15" ht="36" customHeight="1">
      <c r="A22" s="20"/>
      <c r="B22" s="474" t="s">
        <v>591</v>
      </c>
      <c r="C22" s="508"/>
      <c r="D22" s="508"/>
      <c r="E22" s="475"/>
      <c r="F22" s="1170" t="s">
        <v>884</v>
      </c>
      <c r="G22" s="1161"/>
      <c r="H22" s="1161"/>
      <c r="I22" s="75" t="s">
        <v>664</v>
      </c>
      <c r="J22" s="1128" t="s">
        <v>665</v>
      </c>
      <c r="K22" s="478"/>
      <c r="L22" s="20"/>
      <c r="M22" s="20"/>
      <c r="N22" s="20"/>
      <c r="O22" s="20"/>
    </row>
    <row r="23" spans="1:15" ht="21" customHeight="1">
      <c r="A23" s="20"/>
      <c r="B23" s="527" t="s">
        <v>214</v>
      </c>
      <c r="C23" s="528"/>
      <c r="D23" s="507" t="s">
        <v>57</v>
      </c>
      <c r="E23" s="475"/>
      <c r="F23" s="641" t="s">
        <v>666</v>
      </c>
      <c r="G23" s="1166"/>
      <c r="H23" s="1166"/>
      <c r="I23" s="1166"/>
      <c r="J23" s="1166"/>
      <c r="K23" s="1167"/>
      <c r="L23" s="20"/>
      <c r="M23" s="20"/>
      <c r="N23" s="20"/>
      <c r="O23" s="20"/>
    </row>
    <row r="24" spans="1:15" ht="21" customHeight="1" thickBot="1">
      <c r="A24" s="20"/>
      <c r="B24" s="472" t="s">
        <v>215</v>
      </c>
      <c r="C24" s="755"/>
      <c r="D24" s="755"/>
      <c r="E24" s="473"/>
      <c r="F24" s="1165" t="s">
        <v>435</v>
      </c>
      <c r="G24" s="592"/>
      <c r="H24" s="592"/>
      <c r="I24" s="592"/>
      <c r="J24" s="592"/>
      <c r="K24" s="706"/>
      <c r="L24" s="20"/>
      <c r="M24" s="20"/>
      <c r="N24" s="20"/>
      <c r="O24" s="20"/>
    </row>
    <row r="25" spans="1:15" ht="21" customHeight="1">
      <c r="A25" s="20"/>
      <c r="B25" s="535" t="s">
        <v>274</v>
      </c>
      <c r="C25" s="673"/>
      <c r="D25" s="673"/>
      <c r="E25" s="536"/>
      <c r="F25" s="1157" t="s">
        <v>1064</v>
      </c>
      <c r="G25" s="1158"/>
      <c r="H25" s="1158"/>
      <c r="I25" s="1158"/>
      <c r="J25" s="1158"/>
      <c r="K25" s="1159"/>
      <c r="L25" s="20"/>
      <c r="M25" s="20"/>
      <c r="N25" s="20"/>
      <c r="O25" s="20"/>
    </row>
    <row r="26" spans="1:15" ht="21" customHeight="1">
      <c r="A26" s="20"/>
      <c r="B26" s="474" t="s">
        <v>591</v>
      </c>
      <c r="C26" s="508"/>
      <c r="D26" s="508"/>
      <c r="E26" s="475"/>
      <c r="F26" s="1170" t="s">
        <v>1067</v>
      </c>
      <c r="G26" s="1172"/>
      <c r="H26" s="1172"/>
      <c r="I26" s="75" t="s">
        <v>620</v>
      </c>
      <c r="J26" s="477" t="s">
        <v>910</v>
      </c>
      <c r="K26" s="478"/>
      <c r="L26" s="20"/>
      <c r="M26" s="20"/>
      <c r="N26" s="20"/>
      <c r="O26" s="20"/>
    </row>
    <row r="27" spans="1:15" ht="21" customHeight="1">
      <c r="A27" s="20"/>
      <c r="B27" s="527" t="s">
        <v>214</v>
      </c>
      <c r="C27" s="528"/>
      <c r="D27" s="507" t="s">
        <v>57</v>
      </c>
      <c r="E27" s="475"/>
      <c r="F27" s="1144" t="s">
        <v>895</v>
      </c>
      <c r="G27" s="1145"/>
      <c r="H27" s="1145"/>
      <c r="I27" s="1145"/>
      <c r="J27" s="1145"/>
      <c r="K27" s="1146"/>
      <c r="L27" s="20"/>
      <c r="M27" s="20"/>
      <c r="N27" s="20"/>
      <c r="O27" s="20"/>
    </row>
    <row r="28" spans="1:15" ht="21" customHeight="1" thickBot="1">
      <c r="A28" s="20"/>
      <c r="B28" s="472" t="s">
        <v>215</v>
      </c>
      <c r="C28" s="755"/>
      <c r="D28" s="755"/>
      <c r="E28" s="473"/>
      <c r="F28" s="1107" t="s">
        <v>1065</v>
      </c>
      <c r="G28" s="1108"/>
      <c r="H28" s="1108"/>
      <c r="I28" s="1108"/>
      <c r="J28" s="1108"/>
      <c r="K28" s="1109"/>
      <c r="L28" s="20"/>
      <c r="M28" s="20"/>
      <c r="N28" s="20"/>
      <c r="O28" s="20"/>
    </row>
    <row r="29" spans="1:15" ht="21" customHeight="1">
      <c r="A29" s="20"/>
      <c r="B29" s="5"/>
      <c r="C29" s="5"/>
      <c r="D29" s="5"/>
      <c r="E29" s="5"/>
      <c r="F29" s="380"/>
      <c r="G29" s="5"/>
      <c r="H29" s="5"/>
      <c r="I29" s="5"/>
      <c r="J29" s="5"/>
      <c r="K29" s="5"/>
      <c r="L29" s="20"/>
      <c r="M29" s="20"/>
      <c r="N29" s="20"/>
      <c r="O29" s="20"/>
    </row>
    <row r="30" spans="1:15" ht="21" customHeight="1">
      <c r="A30" s="20"/>
      <c r="B30" s="5"/>
      <c r="C30" s="5"/>
      <c r="D30" s="5"/>
      <c r="E30" s="5"/>
      <c r="F30" s="380"/>
      <c r="G30" s="5"/>
      <c r="H30" s="5"/>
      <c r="I30" s="5"/>
      <c r="J30" s="5"/>
      <c r="K30" s="5"/>
      <c r="L30" s="20"/>
      <c r="M30" s="20"/>
      <c r="N30" s="20"/>
      <c r="O30" s="20"/>
    </row>
    <row r="31" spans="1:15" ht="21" customHeight="1">
      <c r="A31" s="20"/>
      <c r="B31" s="5"/>
      <c r="C31" s="5"/>
      <c r="D31" s="5"/>
      <c r="E31" s="5"/>
      <c r="F31" s="380"/>
      <c r="G31" s="5"/>
      <c r="H31" s="5"/>
      <c r="I31" s="5"/>
      <c r="J31" s="5"/>
      <c r="K31" s="5"/>
      <c r="L31" s="20"/>
      <c r="M31" s="20"/>
      <c r="N31" s="20"/>
      <c r="O31" s="20"/>
    </row>
    <row r="32" spans="1:15" ht="21" customHeight="1">
      <c r="A32" s="20"/>
      <c r="B32" s="5"/>
      <c r="C32" s="5"/>
      <c r="D32" s="5"/>
      <c r="E32" s="5"/>
      <c r="F32" s="380"/>
      <c r="G32" s="5"/>
      <c r="H32" s="5"/>
      <c r="I32" s="5"/>
      <c r="J32" s="5"/>
      <c r="K32" s="5"/>
      <c r="L32" s="20"/>
      <c r="M32" s="20"/>
      <c r="N32" s="20"/>
      <c r="O32" s="20"/>
    </row>
    <row r="33" spans="1:15" ht="21" customHeight="1" thickBot="1">
      <c r="A33" s="20"/>
      <c r="B33" s="999" t="s">
        <v>216</v>
      </c>
      <c r="C33" s="1173"/>
      <c r="D33" s="1173"/>
      <c r="E33" s="1173"/>
      <c r="F33" s="1173"/>
      <c r="G33" s="1173"/>
      <c r="H33" s="1173"/>
      <c r="I33" s="1173"/>
      <c r="J33" s="1173"/>
      <c r="K33" s="20"/>
      <c r="L33" s="20"/>
      <c r="M33" s="20"/>
      <c r="N33" s="20"/>
      <c r="O33" s="20"/>
    </row>
    <row r="34" spans="1:15" ht="21" customHeight="1">
      <c r="A34" s="20"/>
      <c r="B34" s="535" t="s">
        <v>66</v>
      </c>
      <c r="C34" s="673"/>
      <c r="D34" s="673"/>
      <c r="E34" s="536"/>
      <c r="F34" s="869" t="s">
        <v>783</v>
      </c>
      <c r="G34" s="761"/>
      <c r="H34" s="1174" t="s">
        <v>786</v>
      </c>
      <c r="I34" s="1174"/>
      <c r="J34" s="1174"/>
      <c r="K34" s="1175"/>
      <c r="L34" s="20"/>
      <c r="M34" s="20"/>
      <c r="N34" s="20"/>
      <c r="O34" s="20"/>
    </row>
    <row r="35" spans="1:15" ht="21" customHeight="1">
      <c r="A35" s="20"/>
      <c r="B35" s="549"/>
      <c r="C35" s="674"/>
      <c r="D35" s="674"/>
      <c r="E35" s="550"/>
      <c r="F35" s="864" t="s">
        <v>784</v>
      </c>
      <c r="G35" s="802"/>
      <c r="H35" s="670" t="s">
        <v>787</v>
      </c>
      <c r="I35" s="670"/>
      <c r="J35" s="670"/>
      <c r="K35" s="1123"/>
      <c r="L35" s="20"/>
      <c r="M35" s="20"/>
      <c r="N35" s="20"/>
      <c r="O35" s="20"/>
    </row>
    <row r="36" spans="1:15" ht="21" customHeight="1">
      <c r="A36" s="20"/>
      <c r="B36" s="537"/>
      <c r="C36" s="707"/>
      <c r="D36" s="707"/>
      <c r="E36" s="538"/>
      <c r="F36" s="864" t="s">
        <v>48</v>
      </c>
      <c r="G36" s="1179"/>
      <c r="H36" s="670"/>
      <c r="I36" s="670"/>
      <c r="J36" s="670"/>
      <c r="K36" s="1123"/>
      <c r="L36" s="20"/>
      <c r="M36" s="20"/>
      <c r="N36" s="20"/>
      <c r="O36" s="20"/>
    </row>
    <row r="37" spans="1:15" ht="21" customHeight="1">
      <c r="A37" s="20"/>
      <c r="B37" s="482" t="s">
        <v>635</v>
      </c>
      <c r="C37" s="522"/>
      <c r="D37" s="522"/>
      <c r="E37" s="483"/>
      <c r="F37" s="494" t="s">
        <v>785</v>
      </c>
      <c r="G37" s="495"/>
      <c r="H37" s="495"/>
      <c r="I37" s="495"/>
      <c r="J37" s="495"/>
      <c r="K37" s="496"/>
      <c r="L37" s="20"/>
      <c r="M37" s="20"/>
      <c r="N37" s="20"/>
      <c r="O37" s="20"/>
    </row>
    <row r="38" spans="1:15" ht="21" customHeight="1" thickBot="1">
      <c r="A38" s="20"/>
      <c r="B38" s="1080" t="s">
        <v>217</v>
      </c>
      <c r="C38" s="1081"/>
      <c r="D38" s="1081"/>
      <c r="E38" s="1082"/>
      <c r="F38" s="1067" t="s">
        <v>338</v>
      </c>
      <c r="G38" s="1068"/>
      <c r="H38" s="1188"/>
      <c r="I38" s="1188"/>
      <c r="J38" s="1188"/>
      <c r="K38" s="1189"/>
      <c r="L38" s="20"/>
      <c r="M38" s="20"/>
      <c r="N38" s="20"/>
      <c r="O38" s="20"/>
    </row>
    <row r="39" spans="1:15" ht="21" customHeight="1">
      <c r="A39" s="20"/>
      <c r="B39" s="20"/>
      <c r="C39" s="20"/>
      <c r="D39" s="20"/>
      <c r="E39" s="20"/>
      <c r="F39" s="19"/>
      <c r="G39" s="20"/>
      <c r="H39" s="19"/>
      <c r="I39" s="20"/>
      <c r="J39" s="20"/>
      <c r="K39" s="20"/>
      <c r="L39" s="20"/>
      <c r="M39" s="20"/>
      <c r="N39" s="20"/>
      <c r="O39" s="20"/>
    </row>
    <row r="40" spans="1:15" ht="21" customHeight="1" thickBot="1">
      <c r="A40" s="20"/>
      <c r="B40" s="1176" t="s">
        <v>218</v>
      </c>
      <c r="C40" s="1176"/>
      <c r="D40" s="1176"/>
      <c r="E40" s="1176"/>
      <c r="F40" s="1176"/>
      <c r="G40" s="1177"/>
      <c r="H40" s="1177"/>
      <c r="I40" s="381"/>
      <c r="J40" s="382"/>
      <c r="K40" s="382"/>
      <c r="L40" s="20"/>
      <c r="M40" s="20"/>
      <c r="N40" s="20"/>
      <c r="O40" s="20"/>
    </row>
    <row r="41" spans="1:15" ht="21" customHeight="1">
      <c r="A41" s="20"/>
      <c r="B41" s="1134" t="s">
        <v>569</v>
      </c>
      <c r="C41" s="1135"/>
      <c r="D41" s="1136" t="s">
        <v>338</v>
      </c>
      <c r="E41" s="1137"/>
      <c r="F41" s="1140" t="s">
        <v>288</v>
      </c>
      <c r="G41" s="1141"/>
      <c r="H41" s="1142"/>
      <c r="I41" s="1142"/>
      <c r="J41" s="1142"/>
      <c r="K41" s="1143"/>
      <c r="L41" s="20"/>
      <c r="M41" s="20"/>
      <c r="N41" s="20"/>
      <c r="O41" s="20"/>
    </row>
    <row r="42" spans="1:15" ht="21" customHeight="1">
      <c r="A42" s="20"/>
      <c r="B42" s="516"/>
      <c r="C42" s="517"/>
      <c r="D42" s="1119"/>
      <c r="E42" s="1120"/>
      <c r="F42" s="937"/>
      <c r="G42" s="351" t="s">
        <v>286</v>
      </c>
      <c r="H42" s="341" t="s">
        <v>815</v>
      </c>
      <c r="I42" s="497" t="s">
        <v>905</v>
      </c>
      <c r="J42" s="497"/>
      <c r="K42" s="498"/>
      <c r="L42" s="20"/>
      <c r="M42" s="20"/>
      <c r="N42" s="20"/>
      <c r="O42" s="20"/>
    </row>
    <row r="43" spans="1:15" ht="21" customHeight="1">
      <c r="A43" s="20"/>
      <c r="B43" s="516"/>
      <c r="C43" s="517"/>
      <c r="D43" s="1119"/>
      <c r="E43" s="1120"/>
      <c r="F43" s="937"/>
      <c r="G43" s="629" t="s">
        <v>287</v>
      </c>
      <c r="H43" s="1019" t="s">
        <v>338</v>
      </c>
      <c r="I43" s="1019"/>
      <c r="J43" s="1019"/>
      <c r="K43" s="1192"/>
      <c r="L43" s="20"/>
      <c r="M43" s="20"/>
      <c r="N43" s="20"/>
      <c r="O43" s="20"/>
    </row>
    <row r="44" spans="1:15" ht="21" customHeight="1">
      <c r="A44" s="20"/>
      <c r="B44" s="514"/>
      <c r="C44" s="515"/>
      <c r="D44" s="1138"/>
      <c r="E44" s="1139"/>
      <c r="F44" s="1124"/>
      <c r="G44" s="630"/>
      <c r="H44" s="991" t="s">
        <v>289</v>
      </c>
      <c r="I44" s="802"/>
      <c r="J44" s="1190" t="s">
        <v>436</v>
      </c>
      <c r="K44" s="1191"/>
      <c r="L44" s="20"/>
      <c r="M44" s="20"/>
      <c r="N44" s="20"/>
      <c r="O44" s="20"/>
    </row>
    <row r="45" spans="1:15" ht="21" customHeight="1">
      <c r="A45" s="20"/>
      <c r="B45" s="512" t="s">
        <v>219</v>
      </c>
      <c r="C45" s="646"/>
      <c r="D45" s="1117" t="s">
        <v>338</v>
      </c>
      <c r="E45" s="1118"/>
      <c r="F45" s="937" t="s">
        <v>288</v>
      </c>
      <c r="G45" s="932"/>
      <c r="H45" s="932"/>
      <c r="I45" s="932"/>
      <c r="J45" s="932"/>
      <c r="K45" s="1193"/>
      <c r="L45" s="20"/>
      <c r="M45" s="20"/>
      <c r="N45" s="20"/>
      <c r="O45" s="20"/>
    </row>
    <row r="46" spans="1:15" ht="21" customHeight="1">
      <c r="A46" s="20"/>
      <c r="B46" s="516"/>
      <c r="C46" s="924"/>
      <c r="D46" s="1119"/>
      <c r="E46" s="1120"/>
      <c r="F46" s="1187"/>
      <c r="G46" s="357" t="s">
        <v>220</v>
      </c>
      <c r="H46" s="341" t="s">
        <v>815</v>
      </c>
      <c r="I46" s="378" t="s">
        <v>906</v>
      </c>
      <c r="J46" s="378"/>
      <c r="K46" s="383"/>
      <c r="L46" s="20"/>
      <c r="M46" s="20"/>
      <c r="N46" s="20"/>
      <c r="O46" s="20"/>
    </row>
    <row r="47" spans="1:15" ht="36" customHeight="1">
      <c r="A47" s="20"/>
      <c r="B47" s="516"/>
      <c r="C47" s="924"/>
      <c r="D47" s="1119"/>
      <c r="E47" s="1120"/>
      <c r="F47" s="1187"/>
      <c r="G47" s="357" t="s">
        <v>222</v>
      </c>
      <c r="H47" s="669" t="s">
        <v>437</v>
      </c>
      <c r="I47" s="670"/>
      <c r="J47" s="670"/>
      <c r="K47" s="1123"/>
      <c r="L47" s="20"/>
      <c r="M47" s="20"/>
      <c r="N47" s="20"/>
      <c r="O47" s="20"/>
    </row>
    <row r="48" spans="1:15" ht="21" customHeight="1">
      <c r="A48" s="20"/>
      <c r="B48" s="516"/>
      <c r="C48" s="924"/>
      <c r="D48" s="1119"/>
      <c r="E48" s="1120"/>
      <c r="F48" s="1187"/>
      <c r="G48" s="906" t="s">
        <v>221</v>
      </c>
      <c r="H48" s="1065" t="s">
        <v>338</v>
      </c>
      <c r="I48" s="1019"/>
      <c r="J48" s="1190"/>
      <c r="K48" s="1191"/>
      <c r="L48" s="20"/>
      <c r="M48" s="20"/>
      <c r="N48" s="20"/>
      <c r="O48" s="20"/>
    </row>
    <row r="49" spans="1:15" ht="21" customHeight="1" thickBot="1">
      <c r="A49" s="20"/>
      <c r="B49" s="653"/>
      <c r="C49" s="654"/>
      <c r="D49" s="1121"/>
      <c r="E49" s="1122"/>
      <c r="F49" s="1171"/>
      <c r="G49" s="1171"/>
      <c r="H49" s="822" t="s">
        <v>289</v>
      </c>
      <c r="I49" s="823"/>
      <c r="J49" s="1125" t="s">
        <v>438</v>
      </c>
      <c r="K49" s="1126"/>
      <c r="L49" s="20"/>
      <c r="M49" s="20"/>
      <c r="N49" s="20"/>
      <c r="O49" s="20"/>
    </row>
    <row r="50" spans="1:15" ht="21" customHeight="1">
      <c r="A50" s="20"/>
      <c r="B50" s="91"/>
      <c r="C50" s="91"/>
      <c r="D50" s="5"/>
      <c r="E50" s="5"/>
      <c r="F50" s="380"/>
      <c r="G50" s="380"/>
      <c r="H50" s="380"/>
      <c r="I50" s="380"/>
      <c r="J50" s="380"/>
      <c r="K50" s="380"/>
      <c r="L50" s="20"/>
      <c r="M50" s="20"/>
      <c r="N50" s="20"/>
      <c r="O50" s="20"/>
    </row>
    <row r="51" spans="1:15" ht="21" customHeight="1" thickBot="1">
      <c r="A51" s="159" t="s">
        <v>224</v>
      </c>
      <c r="B51" s="1178" t="s">
        <v>225</v>
      </c>
      <c r="C51" s="1178"/>
      <c r="D51" s="690"/>
      <c r="E51" s="690"/>
      <c r="F51" s="690"/>
      <c r="G51" s="690"/>
      <c r="H51" s="690"/>
      <c r="I51" s="20"/>
      <c r="J51" s="20"/>
      <c r="K51" s="20"/>
      <c r="L51" s="20"/>
      <c r="M51" s="20"/>
      <c r="N51" s="20"/>
      <c r="O51" s="20"/>
    </row>
    <row r="52" spans="1:15" ht="21" customHeight="1">
      <c r="A52" s="19"/>
      <c r="B52" s="865" t="s">
        <v>226</v>
      </c>
      <c r="C52" s="862"/>
      <c r="D52" s="928" t="s">
        <v>439</v>
      </c>
      <c r="E52" s="929"/>
      <c r="F52" s="929"/>
      <c r="G52" s="929"/>
      <c r="H52" s="929"/>
      <c r="I52" s="929"/>
      <c r="J52" s="929"/>
      <c r="K52" s="1186"/>
      <c r="L52" s="20"/>
      <c r="M52" s="20"/>
      <c r="N52" s="20"/>
      <c r="O52" s="20"/>
    </row>
    <row r="53" spans="1:15" ht="21" customHeight="1">
      <c r="A53" s="19"/>
      <c r="B53" s="873" t="s">
        <v>227</v>
      </c>
      <c r="C53" s="780"/>
      <c r="D53" s="1065" t="s">
        <v>439</v>
      </c>
      <c r="E53" s="1019"/>
      <c r="F53" s="1019"/>
      <c r="G53" s="1019"/>
      <c r="H53" s="1019"/>
      <c r="I53" s="1019"/>
      <c r="J53" s="1019"/>
      <c r="K53" s="1192"/>
      <c r="L53" s="20"/>
      <c r="M53" s="20"/>
      <c r="N53" s="20"/>
      <c r="O53" s="20"/>
    </row>
    <row r="54" spans="1:15" ht="21" customHeight="1">
      <c r="A54" s="19"/>
      <c r="B54" s="879" t="s">
        <v>228</v>
      </c>
      <c r="C54" s="1187"/>
      <c r="D54" s="1183" t="s">
        <v>530</v>
      </c>
      <c r="E54" s="1184"/>
      <c r="F54" s="1184"/>
      <c r="G54" s="1184"/>
      <c r="H54" s="1184"/>
      <c r="I54" s="1184"/>
      <c r="J54" s="1184"/>
      <c r="K54" s="1185"/>
      <c r="L54" s="20"/>
      <c r="M54" s="20"/>
      <c r="N54" s="20"/>
      <c r="O54" s="20"/>
    </row>
    <row r="55" spans="1:15" ht="21" customHeight="1">
      <c r="A55" s="19"/>
      <c r="B55" s="873" t="s">
        <v>229</v>
      </c>
      <c r="C55" s="780"/>
      <c r="D55" s="1183" t="s">
        <v>439</v>
      </c>
      <c r="E55" s="1184"/>
      <c r="F55" s="1184"/>
      <c r="G55" s="1184"/>
      <c r="H55" s="1184"/>
      <c r="I55" s="1184"/>
      <c r="J55" s="1184"/>
      <c r="K55" s="1185"/>
      <c r="L55" s="20"/>
      <c r="M55" s="20"/>
      <c r="N55" s="20"/>
      <c r="O55" s="20"/>
    </row>
    <row r="56" spans="1:15" ht="21" customHeight="1" thickBot="1">
      <c r="A56" s="19"/>
      <c r="B56" s="786" t="s">
        <v>230</v>
      </c>
      <c r="C56" s="1171"/>
      <c r="D56" s="1180" t="s">
        <v>530</v>
      </c>
      <c r="E56" s="1181"/>
      <c r="F56" s="1181"/>
      <c r="G56" s="1181"/>
      <c r="H56" s="1181"/>
      <c r="I56" s="1181"/>
      <c r="J56" s="1181"/>
      <c r="K56" s="1182"/>
      <c r="L56" s="20"/>
      <c r="M56" s="20"/>
      <c r="N56" s="20"/>
      <c r="O56" s="20"/>
    </row>
  </sheetData>
  <mergeCells count="111">
    <mergeCell ref="F35:G35"/>
    <mergeCell ref="B28:E28"/>
    <mergeCell ref="D27:E27"/>
    <mergeCell ref="F27:K27"/>
    <mergeCell ref="B27:C27"/>
    <mergeCell ref="H35:K35"/>
    <mergeCell ref="B34:E36"/>
    <mergeCell ref="D56:K56"/>
    <mergeCell ref="D54:K54"/>
    <mergeCell ref="D52:K52"/>
    <mergeCell ref="B56:C56"/>
    <mergeCell ref="B54:C54"/>
    <mergeCell ref="B45:C49"/>
    <mergeCell ref="F38:G38"/>
    <mergeCell ref="H38:K38"/>
    <mergeCell ref="J44:K44"/>
    <mergeCell ref="D53:K53"/>
    <mergeCell ref="H43:K43"/>
    <mergeCell ref="H48:I48"/>
    <mergeCell ref="J48:K48"/>
    <mergeCell ref="F45:K45"/>
    <mergeCell ref="F46:F49"/>
    <mergeCell ref="D55:K55"/>
    <mergeCell ref="B55:C55"/>
    <mergeCell ref="B52:C52"/>
    <mergeCell ref="B53:C53"/>
    <mergeCell ref="G48:G49"/>
    <mergeCell ref="F34:G34"/>
    <mergeCell ref="F17:K17"/>
    <mergeCell ref="B17:E17"/>
    <mergeCell ref="B18:E18"/>
    <mergeCell ref="J26:K26"/>
    <mergeCell ref="F26:H26"/>
    <mergeCell ref="B25:E25"/>
    <mergeCell ref="F25:K25"/>
    <mergeCell ref="B26:E26"/>
    <mergeCell ref="B33:J33"/>
    <mergeCell ref="B38:E38"/>
    <mergeCell ref="H34:K34"/>
    <mergeCell ref="B40:H40"/>
    <mergeCell ref="H49:I49"/>
    <mergeCell ref="B51:H51"/>
    <mergeCell ref="B37:E37"/>
    <mergeCell ref="F37:K37"/>
    <mergeCell ref="H36:K36"/>
    <mergeCell ref="F36:G36"/>
    <mergeCell ref="F28:K28"/>
    <mergeCell ref="B24:E24"/>
    <mergeCell ref="F24:K24"/>
    <mergeCell ref="D19:E19"/>
    <mergeCell ref="B19:C19"/>
    <mergeCell ref="B20:E20"/>
    <mergeCell ref="B22:E22"/>
    <mergeCell ref="F20:K20"/>
    <mergeCell ref="B21:E21"/>
    <mergeCell ref="F18:H18"/>
    <mergeCell ref="J18:K18"/>
    <mergeCell ref="B23:C23"/>
    <mergeCell ref="D23:E23"/>
    <mergeCell ref="F23:K23"/>
    <mergeCell ref="F21:K21"/>
    <mergeCell ref="F22:H22"/>
    <mergeCell ref="F3:K3"/>
    <mergeCell ref="F5:K5"/>
    <mergeCell ref="F4:H4"/>
    <mergeCell ref="J4:K4"/>
    <mergeCell ref="B1:E1"/>
    <mergeCell ref="B3:E3"/>
    <mergeCell ref="B4:E4"/>
    <mergeCell ref="B2:K2"/>
    <mergeCell ref="D5:E5"/>
    <mergeCell ref="B5:C7"/>
    <mergeCell ref="F6:K6"/>
    <mergeCell ref="F7:K7"/>
    <mergeCell ref="J10:K10"/>
    <mergeCell ref="B11:C11"/>
    <mergeCell ref="B14:E14"/>
    <mergeCell ref="B16:E16"/>
    <mergeCell ref="B15:C15"/>
    <mergeCell ref="F14:H14"/>
    <mergeCell ref="D11:E11"/>
    <mergeCell ref="B12:E12"/>
    <mergeCell ref="F10:H10"/>
    <mergeCell ref="F11:K11"/>
    <mergeCell ref="F13:K13"/>
    <mergeCell ref="F16:K16"/>
    <mergeCell ref="J14:K14"/>
    <mergeCell ref="F8:K8"/>
    <mergeCell ref="D6:E6"/>
    <mergeCell ref="D7:E7"/>
    <mergeCell ref="B8:E8"/>
    <mergeCell ref="B9:E9"/>
    <mergeCell ref="F9:K9"/>
    <mergeCell ref="B10:E10"/>
    <mergeCell ref="D45:E49"/>
    <mergeCell ref="H47:K47"/>
    <mergeCell ref="G43:G44"/>
    <mergeCell ref="F42:F44"/>
    <mergeCell ref="J49:K49"/>
    <mergeCell ref="F12:K12"/>
    <mergeCell ref="J22:K22"/>
    <mergeCell ref="B13:E13"/>
    <mergeCell ref="D15:E15"/>
    <mergeCell ref="F15:K15"/>
    <mergeCell ref="H44:I44"/>
    <mergeCell ref="B41:C44"/>
    <mergeCell ref="I42:K42"/>
    <mergeCell ref="D41:E44"/>
    <mergeCell ref="F41:G41"/>
    <mergeCell ref="H41:K41"/>
    <mergeCell ref="F19:K19"/>
  </mergeCells>
  <phoneticPr fontId="2"/>
  <dataValidations count="4">
    <dataValidation type="list" allowBlank="1" showInputMessage="1" showErrorMessage="1" sqref="H48 D41 H43 D45 F38">
      <formula1>"あり,なし"</formula1>
    </dataValidation>
    <dataValidation type="list" allowBlank="1" showInputMessage="1" showErrorMessage="1" sqref="D52:D53">
      <formula1>"入居希望者に公開,入居希望者に交付,入居希望者に公開・入居希望者に交付,公開していない"</formula1>
    </dataValidation>
    <dataValidation type="list" allowBlank="1" showInputMessage="1" showErrorMessage="1" sqref="D54:K56">
      <formula1>"入居希望者に公開,入居希望者に交付,入居希望者に公開・入居希望者に交付,公開していない,大阪府有料老人ホーム設置運営指導指針の適用外のため公開しない"</formula1>
    </dataValidation>
    <dataValidation type="list" allowBlank="1" showInputMessage="1" showErrorMessage="1" sqref="H42 H46">
      <formula1>"昭和,平成,令和"</formula1>
    </dataValidation>
  </dataValidations>
  <printOptions horizontalCentered="1"/>
  <pageMargins left="0.6692913385826772" right="0.6692913385826772" top="0.59055118110236227" bottom="0.59055118110236227" header="0.51181102362204722" footer="0.39370078740157483"/>
  <pageSetup paperSize="9" scale="98" fitToHeight="0" orientation="landscape" cellComments="asDisplayed" r:id="rId1"/>
  <headerFooter alignWithMargins="0"/>
  <rowBreaks count="2" manualBreakCount="2">
    <brk id="16" max="14" man="1"/>
    <brk id="32" max="14"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002060"/>
    <pageSetUpPr fitToPage="1"/>
  </sheetPr>
  <dimension ref="A1:R98"/>
  <sheetViews>
    <sheetView view="pageBreakPreview" topLeftCell="A19" zoomScale="90" zoomScaleNormal="85" zoomScaleSheetLayoutView="90" workbookViewId="0">
      <selection activeCell="K55" sqref="K55"/>
    </sheetView>
  </sheetViews>
  <sheetFormatPr defaultRowHeight="22.5" customHeight="1"/>
  <cols>
    <col min="1" max="1" width="3.25" style="282" customWidth="1"/>
    <col min="2" max="2" width="2.625" style="282" customWidth="1"/>
    <col min="3" max="3" width="9" style="282"/>
    <col min="4" max="4" width="17.125" style="282" customWidth="1"/>
    <col min="5" max="5" width="7" style="282" customWidth="1"/>
    <col min="6" max="6" width="2.625" style="281" customWidth="1"/>
    <col min="7" max="7" width="14" style="282" customWidth="1"/>
    <col min="8" max="8" width="6.875" style="281" customWidth="1"/>
    <col min="9" max="9" width="12.5" style="282" customWidth="1"/>
    <col min="10" max="10" width="12.25" style="282" customWidth="1"/>
    <col min="11" max="11" width="12.125" style="282" customWidth="1"/>
    <col min="12" max="12" width="3.375" style="282" customWidth="1"/>
    <col min="13" max="15" width="13" style="282" customWidth="1"/>
    <col min="16" max="16384" width="9" style="282"/>
  </cols>
  <sheetData>
    <row r="1" spans="1:12" ht="21" customHeight="1" thickBot="1">
      <c r="A1" s="280">
        <v>10</v>
      </c>
      <c r="B1" s="1219" t="s">
        <v>48</v>
      </c>
      <c r="C1" s="1219"/>
      <c r="D1" s="1219"/>
      <c r="E1" s="280"/>
    </row>
    <row r="2" spans="1:12" ht="21" customHeight="1">
      <c r="B2" s="1240" t="s">
        <v>292</v>
      </c>
      <c r="C2" s="1241"/>
      <c r="D2" s="1242"/>
      <c r="E2" s="1232" t="s">
        <v>338</v>
      </c>
      <c r="F2" s="1234" t="s">
        <v>288</v>
      </c>
      <c r="G2" s="1235"/>
      <c r="H2" s="1235"/>
      <c r="I2" s="1235"/>
      <c r="J2" s="1235"/>
      <c r="K2" s="1236"/>
    </row>
    <row r="3" spans="1:12" ht="21" customHeight="1">
      <c r="B3" s="1243"/>
      <c r="C3" s="1244"/>
      <c r="D3" s="1245"/>
      <c r="E3" s="1233"/>
      <c r="F3" s="1220"/>
      <c r="G3" s="283" t="s">
        <v>291</v>
      </c>
      <c r="H3" s="284" t="s">
        <v>335</v>
      </c>
      <c r="I3" s="285">
        <v>2</v>
      </c>
      <c r="J3" s="286" t="s">
        <v>336</v>
      </c>
      <c r="K3" s="287"/>
      <c r="L3" s="288"/>
    </row>
    <row r="4" spans="1:12" ht="21" customHeight="1">
      <c r="B4" s="1243"/>
      <c r="C4" s="1244"/>
      <c r="D4" s="1245"/>
      <c r="E4" s="1233"/>
      <c r="F4" s="1221"/>
      <c r="G4" s="289" t="s">
        <v>290</v>
      </c>
      <c r="H4" s="1237" t="s">
        <v>460</v>
      </c>
      <c r="I4" s="1238"/>
      <c r="J4" s="1238"/>
      <c r="K4" s="1239"/>
    </row>
    <row r="5" spans="1:12" ht="36" customHeight="1">
      <c r="B5" s="1243"/>
      <c r="C5" s="1244"/>
      <c r="D5" s="1245"/>
      <c r="E5" s="1233"/>
      <c r="F5" s="1222" t="s">
        <v>275</v>
      </c>
      <c r="G5" s="1223"/>
      <c r="H5" s="1224"/>
      <c r="I5" s="1224"/>
      <c r="J5" s="1224"/>
      <c r="K5" s="1225"/>
    </row>
    <row r="6" spans="1:12" customFormat="1" ht="19.899999999999999" customHeight="1">
      <c r="B6" s="512" t="s">
        <v>928</v>
      </c>
      <c r="C6" s="646"/>
      <c r="D6" s="513"/>
      <c r="E6" s="386"/>
      <c r="F6" s="864" t="s">
        <v>929</v>
      </c>
      <c r="G6" s="1194"/>
      <c r="H6" s="1194"/>
      <c r="I6" s="1194"/>
      <c r="J6" s="1194"/>
      <c r="K6" s="1195"/>
    </row>
    <row r="7" spans="1:12" customFormat="1" ht="19.899999999999999" customHeight="1">
      <c r="B7" s="516"/>
      <c r="C7" s="647"/>
      <c r="D7" s="517"/>
      <c r="E7" s="386"/>
      <c r="F7" s="864" t="s">
        <v>930</v>
      </c>
      <c r="G7" s="1194"/>
      <c r="H7" s="1194"/>
      <c r="I7" s="1194"/>
      <c r="J7" s="1194"/>
      <c r="K7" s="1195"/>
    </row>
    <row r="8" spans="1:12" customFormat="1" ht="19.899999999999999" customHeight="1">
      <c r="B8" s="516"/>
      <c r="C8" s="647"/>
      <c r="D8" s="517"/>
      <c r="E8" s="386"/>
      <c r="F8" s="864" t="s">
        <v>931</v>
      </c>
      <c r="G8" s="1194"/>
      <c r="H8" s="1194"/>
      <c r="I8" s="1194"/>
      <c r="J8" s="1194"/>
      <c r="K8" s="1195"/>
    </row>
    <row r="9" spans="1:12" customFormat="1" ht="19.899999999999999" customHeight="1">
      <c r="B9" s="514"/>
      <c r="C9" s="1023"/>
      <c r="D9" s="515"/>
      <c r="E9" s="386"/>
      <c r="F9" s="864" t="s">
        <v>932</v>
      </c>
      <c r="G9" s="1194"/>
      <c r="H9" s="1194"/>
      <c r="I9" s="1194"/>
      <c r="J9" s="1194"/>
      <c r="K9" s="1195"/>
    </row>
    <row r="10" spans="1:12" customFormat="1" ht="19.899999999999999" customHeight="1">
      <c r="B10" s="512" t="s">
        <v>933</v>
      </c>
      <c r="C10" s="646"/>
      <c r="D10" s="513"/>
      <c r="E10" s="386"/>
      <c r="F10" s="864" t="s">
        <v>934</v>
      </c>
      <c r="G10" s="1194"/>
      <c r="H10" s="1194"/>
      <c r="I10" s="1194"/>
      <c r="J10" s="1194"/>
      <c r="K10" s="1195"/>
    </row>
    <row r="11" spans="1:12" customFormat="1" ht="19.899999999999999" customHeight="1">
      <c r="B11" s="516"/>
      <c r="C11" s="647"/>
      <c r="D11" s="517"/>
      <c r="E11" s="386"/>
      <c r="F11" s="864" t="s">
        <v>930</v>
      </c>
      <c r="G11" s="1194"/>
      <c r="H11" s="1194"/>
      <c r="I11" s="1194"/>
      <c r="J11" s="1194"/>
      <c r="K11" s="1195"/>
    </row>
    <row r="12" spans="1:12" customFormat="1" ht="19.899999999999999" customHeight="1">
      <c r="B12" s="516"/>
      <c r="C12" s="647"/>
      <c r="D12" s="517"/>
      <c r="E12" s="386"/>
      <c r="F12" s="936" t="s">
        <v>935</v>
      </c>
      <c r="G12" s="954"/>
      <c r="H12" s="954"/>
      <c r="I12" s="954"/>
      <c r="J12" s="954"/>
      <c r="K12" s="1196"/>
    </row>
    <row r="13" spans="1:12" customFormat="1" ht="19.899999999999999" customHeight="1">
      <c r="B13" s="516"/>
      <c r="C13" s="647"/>
      <c r="D13" s="517"/>
      <c r="E13" s="1246"/>
      <c r="F13" s="936" t="s">
        <v>936</v>
      </c>
      <c r="G13" s="954"/>
      <c r="H13" s="954"/>
      <c r="I13" s="954"/>
      <c r="J13" s="954"/>
      <c r="K13" s="1196"/>
      <c r="L13" s="397"/>
    </row>
    <row r="14" spans="1:12" customFormat="1" ht="19.899999999999999" customHeight="1">
      <c r="B14" s="516"/>
      <c r="C14" s="647"/>
      <c r="D14" s="517"/>
      <c r="E14" s="1247"/>
      <c r="F14" s="1197"/>
      <c r="G14" s="959"/>
      <c r="H14" s="959"/>
      <c r="I14" s="959"/>
      <c r="J14" s="959"/>
      <c r="K14" s="1198"/>
    </row>
    <row r="15" spans="1:12" customFormat="1" ht="19.899999999999999" customHeight="1">
      <c r="B15" s="516"/>
      <c r="C15" s="647"/>
      <c r="D15" s="517"/>
      <c r="E15" s="1247"/>
      <c r="F15" s="1199"/>
      <c r="G15" s="1200" t="s">
        <v>937</v>
      </c>
      <c r="H15" s="1201"/>
      <c r="I15" s="1201"/>
      <c r="J15" s="1202"/>
      <c r="K15" s="1206"/>
    </row>
    <row r="16" spans="1:12" customFormat="1" ht="19.899999999999999" customHeight="1">
      <c r="B16" s="516"/>
      <c r="C16" s="647"/>
      <c r="D16" s="517"/>
      <c r="E16" s="1247"/>
      <c r="F16" s="1199"/>
      <c r="G16" s="1203"/>
      <c r="H16" s="1204"/>
      <c r="I16" s="1204"/>
      <c r="J16" s="1205"/>
      <c r="K16" s="1206"/>
    </row>
    <row r="17" spans="2:11" customFormat="1" ht="19.899999999999999" customHeight="1">
      <c r="B17" s="512" t="s">
        <v>938</v>
      </c>
      <c r="C17" s="646"/>
      <c r="D17" s="513"/>
      <c r="E17" s="386"/>
      <c r="F17" s="864" t="s">
        <v>939</v>
      </c>
      <c r="G17" s="1194"/>
      <c r="H17" s="1194"/>
      <c r="I17" s="1194"/>
      <c r="J17" s="1194"/>
      <c r="K17" s="1195"/>
    </row>
    <row r="18" spans="2:11" customFormat="1" ht="19.899999999999999" customHeight="1">
      <c r="B18" s="516"/>
      <c r="C18" s="647"/>
      <c r="D18" s="517"/>
      <c r="E18" s="386"/>
      <c r="F18" s="864" t="s">
        <v>940</v>
      </c>
      <c r="G18" s="1194"/>
      <c r="H18" s="1194"/>
      <c r="I18" s="1194"/>
      <c r="J18" s="1194"/>
      <c r="K18" s="1195"/>
    </row>
    <row r="19" spans="2:11" customFormat="1" ht="19.899999999999999" customHeight="1">
      <c r="B19" s="516"/>
      <c r="C19" s="647"/>
      <c r="D19" s="517"/>
      <c r="E19" s="386"/>
      <c r="F19" s="864" t="s">
        <v>941</v>
      </c>
      <c r="G19" s="1194"/>
      <c r="H19" s="1194"/>
      <c r="I19" s="1194"/>
      <c r="J19" s="1194"/>
      <c r="K19" s="1195"/>
    </row>
    <row r="20" spans="2:11" customFormat="1" ht="19.899999999999999" customHeight="1">
      <c r="B20" s="516"/>
      <c r="C20" s="647"/>
      <c r="D20" s="517"/>
      <c r="E20" s="386"/>
      <c r="F20" s="864" t="s">
        <v>935</v>
      </c>
      <c r="G20" s="1194"/>
      <c r="H20" s="1194"/>
      <c r="I20" s="1194"/>
      <c r="J20" s="1194"/>
      <c r="K20" s="1195"/>
    </row>
    <row r="21" spans="2:11" customFormat="1" ht="19.899999999999999" customHeight="1">
      <c r="B21" s="516"/>
      <c r="C21" s="647"/>
      <c r="D21" s="517"/>
      <c r="E21" s="386"/>
      <c r="F21" s="864" t="s">
        <v>942</v>
      </c>
      <c r="G21" s="1194"/>
      <c r="H21" s="1194"/>
      <c r="I21" s="1194"/>
      <c r="J21" s="1194"/>
      <c r="K21" s="1195"/>
    </row>
    <row r="22" spans="2:11" customFormat="1" ht="19.899999999999999" customHeight="1">
      <c r="B22" s="514"/>
      <c r="C22" s="1023"/>
      <c r="D22" s="515"/>
      <c r="E22" s="386"/>
      <c r="F22" s="864" t="s">
        <v>943</v>
      </c>
      <c r="G22" s="1194"/>
      <c r="H22" s="1194"/>
      <c r="I22" s="1194"/>
      <c r="J22" s="1194"/>
      <c r="K22" s="1195"/>
    </row>
    <row r="23" spans="2:11" ht="36" customHeight="1">
      <c r="B23" s="1278" t="s">
        <v>239</v>
      </c>
      <c r="C23" s="1279"/>
      <c r="D23" s="1280"/>
      <c r="E23" s="290" t="s">
        <v>389</v>
      </c>
      <c r="F23" s="1222" t="s">
        <v>293</v>
      </c>
      <c r="G23" s="1223"/>
      <c r="H23" s="1224"/>
      <c r="I23" s="1224"/>
      <c r="J23" s="1224"/>
      <c r="K23" s="1225"/>
    </row>
    <row r="24" spans="2:11" ht="159.94999999999999" customHeight="1">
      <c r="B24" s="1278" t="s">
        <v>659</v>
      </c>
      <c r="C24" s="1279"/>
      <c r="D24" s="1280"/>
      <c r="E24" s="1281" t="s">
        <v>907</v>
      </c>
      <c r="F24" s="1282"/>
      <c r="G24" s="1282"/>
      <c r="H24" s="1282"/>
      <c r="I24" s="1282"/>
      <c r="J24" s="1282"/>
      <c r="K24" s="1283"/>
    </row>
    <row r="25" spans="2:11" ht="135" customHeight="1">
      <c r="B25" s="1278" t="s">
        <v>545</v>
      </c>
      <c r="C25" s="1279"/>
      <c r="D25" s="1280"/>
      <c r="E25" s="1281" t="s">
        <v>793</v>
      </c>
      <c r="F25" s="1282"/>
      <c r="G25" s="1282"/>
      <c r="H25" s="1282"/>
      <c r="I25" s="1282"/>
      <c r="J25" s="1282"/>
      <c r="K25" s="1283"/>
    </row>
    <row r="26" spans="2:11" ht="18" customHeight="1">
      <c r="B26" s="1226" t="s">
        <v>652</v>
      </c>
      <c r="C26" s="1227"/>
      <c r="D26" s="1228"/>
      <c r="E26" s="1289" t="s">
        <v>440</v>
      </c>
      <c r="F26" s="1222" t="s">
        <v>359</v>
      </c>
      <c r="G26" s="1275"/>
      <c r="H26" s="1224"/>
      <c r="I26" s="1224"/>
      <c r="J26" s="1224"/>
      <c r="K26" s="1225"/>
    </row>
    <row r="27" spans="2:11" ht="18" customHeight="1">
      <c r="B27" s="1229"/>
      <c r="C27" s="1230"/>
      <c r="D27" s="1231"/>
      <c r="E27" s="1290"/>
      <c r="F27" s="1276"/>
      <c r="G27" s="1277"/>
      <c r="H27" s="1284"/>
      <c r="I27" s="1284"/>
      <c r="J27" s="1284"/>
      <c r="K27" s="1285"/>
    </row>
    <row r="28" spans="2:11" ht="45" customHeight="1">
      <c r="B28" s="1226" t="s">
        <v>896</v>
      </c>
      <c r="C28" s="1227"/>
      <c r="D28" s="1228"/>
      <c r="E28" s="1286" t="s">
        <v>389</v>
      </c>
      <c r="F28" s="1287"/>
      <c r="G28" s="1287"/>
      <c r="H28" s="1287"/>
      <c r="I28" s="1287"/>
      <c r="J28" s="1287"/>
      <c r="K28" s="1288"/>
    </row>
    <row r="29" spans="2:11" ht="36" customHeight="1">
      <c r="B29" s="291"/>
      <c r="C29" s="1248" t="s">
        <v>223</v>
      </c>
      <c r="D29" s="1228"/>
      <c r="E29" s="1255"/>
      <c r="F29" s="1256"/>
      <c r="G29" s="1256"/>
      <c r="H29" s="1256"/>
      <c r="I29" s="1256"/>
      <c r="J29" s="1256"/>
      <c r="K29" s="1257"/>
    </row>
    <row r="30" spans="2:11" ht="21" customHeight="1">
      <c r="B30" s="291"/>
      <c r="C30" s="1249" t="s">
        <v>927</v>
      </c>
      <c r="D30" s="513"/>
      <c r="E30" s="1272"/>
      <c r="F30" s="1273"/>
      <c r="G30" s="1273"/>
      <c r="H30" s="1273"/>
      <c r="I30" s="1273"/>
      <c r="J30" s="1273"/>
      <c r="K30" s="1274"/>
    </row>
    <row r="31" spans="2:11" ht="45" customHeight="1">
      <c r="B31" s="291"/>
      <c r="C31" s="1250"/>
      <c r="D31" s="517"/>
      <c r="E31" s="1248" t="s">
        <v>534</v>
      </c>
      <c r="F31" s="1228"/>
      <c r="G31" s="1260"/>
      <c r="H31" s="1261"/>
      <c r="I31" s="1261"/>
      <c r="J31" s="1261"/>
      <c r="K31" s="1262"/>
    </row>
    <row r="32" spans="2:11" ht="45" customHeight="1">
      <c r="B32" s="291"/>
      <c r="C32" s="1251"/>
      <c r="D32" s="515"/>
      <c r="E32" s="1271"/>
      <c r="F32" s="1231"/>
      <c r="G32" s="1263"/>
      <c r="H32" s="1264"/>
      <c r="I32" s="1264"/>
      <c r="J32" s="1264"/>
      <c r="K32" s="1265"/>
    </row>
    <row r="33" spans="2:18" ht="36" customHeight="1">
      <c r="B33" s="292"/>
      <c r="C33" s="1248" t="s">
        <v>489</v>
      </c>
      <c r="D33" s="1228"/>
      <c r="E33" s="1255"/>
      <c r="F33" s="1256"/>
      <c r="G33" s="1256"/>
      <c r="H33" s="1256"/>
      <c r="I33" s="1256"/>
      <c r="J33" s="1256"/>
      <c r="K33" s="1257"/>
      <c r="P33" s="293"/>
      <c r="Q33" s="294"/>
      <c r="R33" s="294"/>
    </row>
    <row r="34" spans="2:18" ht="21" customHeight="1">
      <c r="B34" s="1226" t="s">
        <v>532</v>
      </c>
      <c r="C34" s="1227"/>
      <c r="D34" s="1228"/>
      <c r="E34" s="1258" t="s">
        <v>389</v>
      </c>
      <c r="F34" s="1259"/>
      <c r="G34" s="295"/>
      <c r="H34" s="295"/>
      <c r="I34" s="295"/>
      <c r="J34" s="295"/>
      <c r="K34" s="296"/>
    </row>
    <row r="35" spans="2:18" ht="21" customHeight="1">
      <c r="B35" s="297"/>
      <c r="C35" s="1248" t="s">
        <v>533</v>
      </c>
      <c r="D35" s="1228"/>
      <c r="E35" s="1252"/>
      <c r="F35" s="1253"/>
      <c r="G35" s="1253"/>
      <c r="H35" s="1253"/>
      <c r="I35" s="1253"/>
      <c r="J35" s="1253"/>
      <c r="K35" s="1254"/>
    </row>
    <row r="36" spans="2:18" ht="21" customHeight="1">
      <c r="B36" s="292"/>
      <c r="C36" s="1248" t="s">
        <v>534</v>
      </c>
      <c r="D36" s="1228"/>
      <c r="E36" s="1252"/>
      <c r="F36" s="1253"/>
      <c r="G36" s="1253"/>
      <c r="H36" s="1253"/>
      <c r="I36" s="1253"/>
      <c r="J36" s="1253"/>
      <c r="K36" s="1254"/>
    </row>
    <row r="37" spans="2:18" ht="36" customHeight="1" thickBot="1">
      <c r="B37" s="298"/>
      <c r="C37" s="1266" t="s">
        <v>489</v>
      </c>
      <c r="D37" s="1267"/>
      <c r="E37" s="1268"/>
      <c r="F37" s="1269"/>
      <c r="G37" s="1269"/>
      <c r="H37" s="1269"/>
      <c r="I37" s="1269"/>
      <c r="J37" s="1269"/>
      <c r="K37" s="1270"/>
      <c r="P37" s="293"/>
      <c r="Q37" s="294"/>
      <c r="R37" s="294"/>
    </row>
    <row r="38" spans="2:18" ht="21" customHeight="1">
      <c r="B38" s="279"/>
      <c r="C38" s="279"/>
      <c r="D38" s="279"/>
      <c r="E38" s="279"/>
      <c r="F38" s="279"/>
      <c r="G38" s="279"/>
      <c r="H38" s="279"/>
      <c r="I38" s="279"/>
      <c r="J38" s="279"/>
      <c r="K38" s="279"/>
    </row>
    <row r="39" spans="2:18" ht="21" customHeight="1">
      <c r="B39" s="279"/>
      <c r="C39" s="279"/>
      <c r="D39" s="279"/>
      <c r="E39" s="279"/>
      <c r="F39" s="279"/>
      <c r="G39" s="279"/>
      <c r="H39" s="279"/>
      <c r="I39" s="279"/>
      <c r="J39" s="279"/>
      <c r="K39" s="279"/>
    </row>
    <row r="40" spans="2:18" ht="21" customHeight="1">
      <c r="B40" s="322"/>
      <c r="C40" s="1208" t="s">
        <v>838</v>
      </c>
      <c r="D40" s="1208"/>
      <c r="E40" s="1208"/>
      <c r="F40" s="1208"/>
      <c r="G40" s="1208"/>
      <c r="H40" s="1208"/>
      <c r="I40" s="1208"/>
      <c r="J40" s="1208"/>
      <c r="K40" s="1208"/>
    </row>
    <row r="41" spans="2:18" ht="21" customHeight="1">
      <c r="B41" s="322"/>
      <c r="C41" s="1208" t="s">
        <v>839</v>
      </c>
      <c r="D41" s="1208"/>
      <c r="E41" s="1208"/>
      <c r="F41" s="1208"/>
      <c r="G41" s="1208"/>
      <c r="H41" s="1208"/>
      <c r="I41" s="1208"/>
      <c r="J41" s="1208"/>
      <c r="K41" s="1208"/>
    </row>
    <row r="42" spans="2:18" ht="21" customHeight="1">
      <c r="B42" s="322"/>
      <c r="C42" s="1218" t="s">
        <v>841</v>
      </c>
      <c r="D42" s="1208"/>
      <c r="E42" s="1208"/>
      <c r="F42" s="1208"/>
      <c r="G42" s="1208"/>
      <c r="H42" s="1208"/>
      <c r="I42" s="1208"/>
      <c r="J42" s="1208"/>
      <c r="K42" s="1208"/>
    </row>
    <row r="43" spans="2:18" ht="21" customHeight="1">
      <c r="B43" s="322"/>
      <c r="C43" s="1208" t="s">
        <v>840</v>
      </c>
      <c r="D43" s="1208"/>
      <c r="E43" s="1208"/>
      <c r="F43" s="1208"/>
      <c r="G43" s="1208"/>
      <c r="H43" s="1208"/>
      <c r="I43" s="1208"/>
      <c r="J43" s="1208"/>
      <c r="K43" s="1208"/>
    </row>
    <row r="44" spans="2:18" ht="21" customHeight="1">
      <c r="B44" s="322"/>
      <c r="C44" s="304"/>
      <c r="D44" s="304"/>
      <c r="E44" s="304"/>
      <c r="F44" s="302"/>
      <c r="G44" s="303"/>
      <c r="H44" s="302"/>
      <c r="I44" s="303"/>
      <c r="J44" s="303"/>
      <c r="K44" s="303"/>
    </row>
    <row r="45" spans="2:18" ht="36" customHeight="1">
      <c r="B45" s="1214" t="s">
        <v>791</v>
      </c>
      <c r="C45" s="1215"/>
      <c r="D45" s="1215"/>
      <c r="E45" s="1215"/>
      <c r="F45" s="1215"/>
      <c r="G45" s="1215"/>
      <c r="H45" s="1215"/>
      <c r="I45" s="1215"/>
      <c r="J45" s="1215"/>
      <c r="K45" s="1215"/>
    </row>
    <row r="46" spans="2:18" ht="21" customHeight="1">
      <c r="B46" s="323"/>
      <c r="C46" s="323"/>
      <c r="D46" s="323"/>
      <c r="E46" s="323"/>
      <c r="F46" s="323"/>
      <c r="G46" s="323"/>
      <c r="H46" s="323"/>
      <c r="I46" s="323"/>
      <c r="J46" s="323"/>
      <c r="K46" s="323"/>
    </row>
    <row r="47" spans="2:18" ht="21" customHeight="1">
      <c r="B47" s="1213" t="s">
        <v>570</v>
      </c>
      <c r="C47" s="1213"/>
      <c r="D47" s="301"/>
      <c r="E47" s="301"/>
      <c r="F47" s="301"/>
      <c r="G47" s="301"/>
      <c r="H47" s="301"/>
      <c r="I47" s="301"/>
      <c r="J47" s="301"/>
      <c r="K47" s="301"/>
    </row>
    <row r="48" spans="2:18" ht="21" customHeight="1">
      <c r="B48" s="1210" t="s">
        <v>571</v>
      </c>
      <c r="C48" s="1210"/>
      <c r="D48" s="1209"/>
      <c r="E48" s="1209"/>
      <c r="F48" s="1209"/>
      <c r="G48" s="1209"/>
      <c r="H48" s="302"/>
      <c r="I48" s="303"/>
      <c r="J48" s="303"/>
      <c r="K48" s="303"/>
    </row>
    <row r="49" spans="2:11" ht="21" customHeight="1">
      <c r="B49" s="1216" t="s">
        <v>572</v>
      </c>
      <c r="C49" s="1216"/>
      <c r="D49" s="1217"/>
      <c r="E49" s="1217"/>
      <c r="F49" s="1217"/>
      <c r="G49" s="1217"/>
      <c r="H49" s="302"/>
      <c r="I49" s="304" t="s">
        <v>61</v>
      </c>
      <c r="J49" s="303"/>
      <c r="K49" s="303"/>
    </row>
    <row r="50" spans="2:11" ht="21" customHeight="1">
      <c r="B50" s="279"/>
      <c r="C50" s="279"/>
      <c r="D50" s="279"/>
      <c r="E50" s="305"/>
      <c r="F50" s="305"/>
      <c r="G50" s="305"/>
      <c r="H50" s="302"/>
      <c r="I50" s="304"/>
      <c r="J50" s="303"/>
      <c r="K50" s="303"/>
    </row>
    <row r="51" spans="2:11" ht="21" customHeight="1">
      <c r="B51" s="1212" t="s">
        <v>576</v>
      </c>
      <c r="C51" s="1212"/>
      <c r="D51" s="1212"/>
      <c r="E51" s="305"/>
      <c r="F51" s="305"/>
      <c r="G51" s="305"/>
      <c r="H51" s="302"/>
      <c r="I51" s="304"/>
      <c r="J51" s="303"/>
      <c r="K51" s="303"/>
    </row>
    <row r="52" spans="2:11" ht="21" customHeight="1">
      <c r="B52" s="1210" t="s">
        <v>571</v>
      </c>
      <c r="C52" s="1210"/>
      <c r="D52" s="1209"/>
      <c r="E52" s="1209"/>
      <c r="F52" s="1209"/>
      <c r="G52" s="1209"/>
      <c r="H52" s="302"/>
      <c r="I52" s="303"/>
      <c r="J52" s="303"/>
      <c r="K52" s="303"/>
    </row>
    <row r="53" spans="2:11" ht="21" customHeight="1">
      <c r="B53" s="1210" t="s">
        <v>572</v>
      </c>
      <c r="C53" s="1210"/>
      <c r="D53" s="1211"/>
      <c r="E53" s="1211"/>
      <c r="F53" s="1211"/>
      <c r="G53" s="1211"/>
      <c r="H53" s="302"/>
      <c r="I53" s="304" t="s">
        <v>61</v>
      </c>
      <c r="J53" s="303"/>
      <c r="K53" s="303"/>
    </row>
    <row r="54" spans="2:11" ht="21" customHeight="1">
      <c r="B54" s="306"/>
      <c r="C54" s="306"/>
      <c r="D54" s="307"/>
      <c r="E54" s="308"/>
      <c r="F54" s="304"/>
      <c r="G54" s="304"/>
      <c r="H54" s="302"/>
      <c r="I54" s="303"/>
      <c r="J54" s="303"/>
      <c r="K54" s="303"/>
    </row>
    <row r="55" spans="2:11" s="278" customFormat="1" ht="21" customHeight="1">
      <c r="B55" s="306"/>
      <c r="C55" s="306"/>
      <c r="D55" s="307"/>
      <c r="E55" s="308"/>
      <c r="F55" s="304"/>
      <c r="G55" s="304"/>
      <c r="H55" s="302"/>
      <c r="I55" s="303"/>
      <c r="J55" s="303"/>
      <c r="K55" s="303"/>
    </row>
    <row r="56" spans="2:11" s="278" customFormat="1" ht="21" customHeight="1">
      <c r="B56" s="309"/>
      <c r="C56" s="308"/>
      <c r="D56" s="308"/>
      <c r="E56" s="308"/>
      <c r="F56" s="304"/>
      <c r="G56" s="304"/>
      <c r="H56" s="302"/>
      <c r="I56" s="303"/>
      <c r="J56" s="303"/>
      <c r="K56" s="303"/>
    </row>
    <row r="57" spans="2:11" ht="21" customHeight="1">
      <c r="B57" s="309"/>
      <c r="C57" s="304"/>
      <c r="D57" s="304" t="s">
        <v>743</v>
      </c>
      <c r="E57" s="310"/>
      <c r="F57" s="310"/>
      <c r="G57" s="310"/>
      <c r="H57" s="310"/>
      <c r="I57" s="310"/>
      <c r="J57" s="310"/>
      <c r="K57" s="310"/>
    </row>
    <row r="58" spans="2:11" ht="21" customHeight="1">
      <c r="B58" s="309"/>
      <c r="C58" s="301"/>
      <c r="D58" s="301"/>
      <c r="E58" s="301"/>
      <c r="F58" s="301"/>
      <c r="G58" s="301"/>
      <c r="H58" s="301"/>
      <c r="I58" s="301"/>
      <c r="J58" s="301"/>
      <c r="K58" s="301"/>
    </row>
    <row r="59" spans="2:11" ht="21" customHeight="1">
      <c r="B59" s="309"/>
      <c r="C59" s="304"/>
      <c r="D59" s="304"/>
      <c r="E59" s="304"/>
      <c r="F59" s="302"/>
      <c r="G59" s="311" t="s">
        <v>350</v>
      </c>
      <c r="H59" s="312" t="s">
        <v>794</v>
      </c>
      <c r="I59" s="313" t="s">
        <v>582</v>
      </c>
      <c r="J59" s="313" t="s">
        <v>583</v>
      </c>
      <c r="K59" s="313" t="s">
        <v>584</v>
      </c>
    </row>
    <row r="60" spans="2:11" ht="21" customHeight="1">
      <c r="B60" s="309"/>
      <c r="C60" s="304"/>
      <c r="D60" s="304"/>
      <c r="E60" s="304"/>
      <c r="F60" s="302"/>
      <c r="G60" s="314" t="s">
        <v>327</v>
      </c>
      <c r="H60" s="1209"/>
      <c r="I60" s="1209"/>
      <c r="J60" s="1209"/>
      <c r="K60" s="1209"/>
    </row>
    <row r="61" spans="2:11" ht="21" customHeight="1">
      <c r="B61" s="299"/>
      <c r="C61" s="271"/>
      <c r="D61" s="271"/>
      <c r="E61" s="271"/>
      <c r="F61" s="300"/>
      <c r="G61" s="315"/>
      <c r="H61" s="316"/>
      <c r="I61" s="317"/>
      <c r="J61" s="318"/>
      <c r="K61" s="318"/>
    </row>
    <row r="62" spans="2:11" ht="21" customHeight="1">
      <c r="B62" s="299"/>
      <c r="C62" s="271"/>
      <c r="D62" s="1207"/>
      <c r="E62" s="1207"/>
      <c r="F62" s="1207"/>
      <c r="G62" s="1207"/>
      <c r="H62" s="1207"/>
      <c r="I62" s="1207"/>
      <c r="J62" s="1207"/>
      <c r="K62" s="1207"/>
    </row>
    <row r="84" spans="1:15" ht="22.5" customHeight="1">
      <c r="A84" s="319"/>
      <c r="B84" s="319"/>
      <c r="C84" s="319"/>
      <c r="D84" s="319"/>
      <c r="E84" s="319"/>
      <c r="F84" s="320"/>
      <c r="G84" s="319"/>
      <c r="H84" s="320"/>
      <c r="I84" s="319"/>
      <c r="J84" s="319"/>
      <c r="K84" s="319"/>
      <c r="L84" s="319"/>
      <c r="M84" s="319"/>
      <c r="N84" s="319"/>
      <c r="O84" s="319"/>
    </row>
    <row r="85" spans="1:15" ht="22.5" customHeight="1">
      <c r="A85" s="319"/>
      <c r="B85" s="319"/>
      <c r="C85" s="319"/>
      <c r="D85" s="319"/>
      <c r="E85" s="319"/>
      <c r="F85" s="320"/>
      <c r="G85" s="319"/>
      <c r="H85" s="320"/>
      <c r="I85" s="319"/>
      <c r="J85" s="319"/>
      <c r="K85" s="319"/>
      <c r="L85" s="319"/>
      <c r="M85" s="319"/>
      <c r="N85" s="319"/>
      <c r="O85" s="319"/>
    </row>
    <row r="86" spans="1:15" ht="22.5" customHeight="1">
      <c r="A86" s="319"/>
      <c r="B86" s="319"/>
      <c r="C86" s="319"/>
      <c r="D86" s="319"/>
      <c r="E86" s="319"/>
      <c r="F86" s="320"/>
      <c r="G86" s="319"/>
      <c r="H86" s="320"/>
      <c r="I86" s="319"/>
      <c r="J86" s="319"/>
      <c r="K86" s="319"/>
      <c r="L86" s="319"/>
      <c r="M86" s="319"/>
      <c r="N86" s="319"/>
      <c r="O86" s="319"/>
    </row>
    <row r="87" spans="1:15" ht="22.5" customHeight="1">
      <c r="A87" s="319"/>
      <c r="B87" s="319"/>
      <c r="C87" s="319"/>
      <c r="D87" s="319"/>
      <c r="E87" s="319"/>
      <c r="F87" s="320"/>
      <c r="G87" s="319"/>
      <c r="H87" s="320"/>
      <c r="I87" s="319"/>
      <c r="J87" s="319"/>
      <c r="K87" s="319"/>
      <c r="L87" s="319"/>
      <c r="M87" s="319"/>
      <c r="N87" s="319"/>
      <c r="O87" s="319"/>
    </row>
    <row r="88" spans="1:15" ht="22.5" customHeight="1">
      <c r="A88" s="319"/>
      <c r="B88" s="319"/>
      <c r="C88" s="319"/>
      <c r="D88" s="319"/>
      <c r="E88" s="319"/>
      <c r="F88" s="320"/>
      <c r="G88" s="319"/>
      <c r="H88" s="320"/>
      <c r="I88" s="319"/>
      <c r="J88" s="319"/>
      <c r="K88" s="319"/>
      <c r="L88" s="319"/>
      <c r="M88" s="319"/>
      <c r="N88" s="319"/>
      <c r="O88" s="319"/>
    </row>
    <row r="89" spans="1:15" ht="22.5" customHeight="1">
      <c r="A89" s="319"/>
      <c r="B89" s="319"/>
      <c r="C89" s="319"/>
      <c r="D89" s="319"/>
      <c r="E89" s="319"/>
      <c r="F89" s="320"/>
      <c r="G89" s="319"/>
      <c r="H89" s="320"/>
      <c r="I89" s="319"/>
      <c r="J89" s="319"/>
      <c r="K89" s="319"/>
      <c r="L89" s="319"/>
      <c r="M89" s="319"/>
      <c r="N89" s="319"/>
      <c r="O89" s="319"/>
    </row>
    <row r="90" spans="1:15" ht="22.5" customHeight="1">
      <c r="A90" s="319"/>
      <c r="B90" s="319"/>
      <c r="C90" s="319"/>
      <c r="D90" s="319"/>
      <c r="E90" s="319"/>
      <c r="F90" s="320"/>
      <c r="G90" s="319"/>
      <c r="H90" s="320"/>
      <c r="I90" s="319"/>
      <c r="J90" s="319"/>
      <c r="K90" s="319"/>
      <c r="L90" s="319"/>
      <c r="M90" s="319"/>
      <c r="N90" s="319"/>
      <c r="O90" s="319"/>
    </row>
    <row r="91" spans="1:15" ht="22.5" customHeight="1">
      <c r="A91" s="319"/>
      <c r="B91" s="319"/>
      <c r="C91" s="319"/>
      <c r="D91" s="319"/>
      <c r="E91" s="319"/>
      <c r="F91" s="320"/>
      <c r="G91" s="319"/>
      <c r="H91" s="320"/>
      <c r="I91" s="319"/>
      <c r="J91" s="319"/>
      <c r="K91" s="319"/>
      <c r="L91" s="319"/>
      <c r="M91" s="319"/>
      <c r="N91" s="319"/>
      <c r="O91" s="319"/>
    </row>
    <row r="92" spans="1:15" ht="22.5" customHeight="1">
      <c r="A92" s="319"/>
      <c r="B92" s="319"/>
      <c r="C92" s="319"/>
      <c r="D92" s="319"/>
      <c r="E92" s="319"/>
      <c r="F92" s="320"/>
      <c r="G92" s="319"/>
      <c r="H92" s="320"/>
      <c r="I92" s="319"/>
      <c r="J92" s="319"/>
      <c r="K92" s="319"/>
      <c r="L92" s="319"/>
      <c r="M92" s="319"/>
      <c r="N92" s="319"/>
      <c r="O92" s="319"/>
    </row>
    <row r="93" spans="1:15" ht="22.5" customHeight="1">
      <c r="A93" s="319"/>
      <c r="B93" s="319"/>
      <c r="C93" s="319"/>
      <c r="D93" s="319"/>
      <c r="E93" s="319"/>
      <c r="F93" s="320"/>
      <c r="G93" s="319"/>
      <c r="H93" s="320"/>
      <c r="I93" s="319"/>
      <c r="J93" s="319"/>
      <c r="K93" s="319"/>
      <c r="L93" s="319"/>
      <c r="M93" s="319"/>
      <c r="N93" s="319"/>
      <c r="O93" s="319"/>
    </row>
    <row r="94" spans="1:15" ht="22.5" customHeight="1">
      <c r="A94" s="319"/>
      <c r="B94" s="319"/>
      <c r="C94" s="319"/>
      <c r="D94" s="319"/>
      <c r="E94" s="319"/>
      <c r="F94" s="320"/>
      <c r="G94" s="319"/>
      <c r="H94" s="320"/>
      <c r="I94" s="319"/>
      <c r="J94" s="319"/>
      <c r="K94" s="319"/>
      <c r="L94" s="319"/>
      <c r="M94" s="319"/>
      <c r="N94" s="319"/>
      <c r="O94" s="319"/>
    </row>
    <row r="95" spans="1:15" ht="22.5" customHeight="1">
      <c r="A95" s="319"/>
      <c r="B95" s="319"/>
      <c r="C95" s="319"/>
      <c r="D95" s="319"/>
      <c r="E95" s="319"/>
      <c r="F95" s="320"/>
      <c r="G95" s="319"/>
      <c r="H95" s="320"/>
      <c r="I95" s="319"/>
      <c r="J95" s="319"/>
      <c r="K95" s="319"/>
      <c r="L95" s="319"/>
      <c r="M95" s="319"/>
      <c r="N95" s="319"/>
      <c r="O95" s="319"/>
    </row>
    <row r="96" spans="1:15" ht="22.5" customHeight="1">
      <c r="A96" s="319"/>
      <c r="B96" s="319"/>
      <c r="C96" s="319"/>
      <c r="D96" s="319"/>
      <c r="E96" s="319"/>
      <c r="F96" s="320"/>
      <c r="G96" s="319"/>
      <c r="H96" s="320"/>
      <c r="I96" s="319"/>
      <c r="J96" s="319"/>
      <c r="K96" s="319"/>
      <c r="L96" s="319"/>
      <c r="M96" s="319"/>
      <c r="N96" s="319"/>
      <c r="O96" s="319"/>
    </row>
    <row r="97" spans="1:15" ht="22.5" customHeight="1">
      <c r="A97" s="319"/>
      <c r="B97" s="319"/>
      <c r="C97" s="319"/>
      <c r="D97" s="319"/>
      <c r="E97" s="319"/>
      <c r="F97" s="320"/>
      <c r="G97" s="319"/>
      <c r="H97" s="320"/>
      <c r="I97" s="319"/>
      <c r="J97" s="319"/>
      <c r="K97" s="319"/>
      <c r="L97" s="319"/>
      <c r="M97" s="319"/>
      <c r="N97" s="319"/>
      <c r="O97" s="319"/>
    </row>
    <row r="98" spans="1:15" ht="22.5" customHeight="1">
      <c r="A98" s="319"/>
      <c r="B98" s="319"/>
      <c r="C98" s="319"/>
      <c r="D98" s="319"/>
      <c r="E98" s="319"/>
      <c r="F98" s="320"/>
      <c r="G98" s="319"/>
      <c r="H98" s="320"/>
      <c r="I98" s="319"/>
      <c r="J98" s="319"/>
      <c r="K98" s="319"/>
      <c r="L98" s="319"/>
      <c r="M98" s="319"/>
      <c r="N98" s="319"/>
      <c r="O98" s="319"/>
    </row>
  </sheetData>
  <mergeCells count="75">
    <mergeCell ref="C29:D29"/>
    <mergeCell ref="B34:D34"/>
    <mergeCell ref="E30:K30"/>
    <mergeCell ref="H23:K23"/>
    <mergeCell ref="F26:G27"/>
    <mergeCell ref="F23:G23"/>
    <mergeCell ref="B25:D25"/>
    <mergeCell ref="E24:K24"/>
    <mergeCell ref="E25:K25"/>
    <mergeCell ref="B28:D28"/>
    <mergeCell ref="B23:D23"/>
    <mergeCell ref="B24:D24"/>
    <mergeCell ref="H26:K27"/>
    <mergeCell ref="E28:K28"/>
    <mergeCell ref="E26:E27"/>
    <mergeCell ref="E29:K29"/>
    <mergeCell ref="C40:K40"/>
    <mergeCell ref="C35:D35"/>
    <mergeCell ref="C30:D32"/>
    <mergeCell ref="E36:K36"/>
    <mergeCell ref="E33:K33"/>
    <mergeCell ref="E34:F34"/>
    <mergeCell ref="E35:K35"/>
    <mergeCell ref="G31:K32"/>
    <mergeCell ref="C37:D37"/>
    <mergeCell ref="E37:K37"/>
    <mergeCell ref="C33:D33"/>
    <mergeCell ref="C36:D36"/>
    <mergeCell ref="E31:F32"/>
    <mergeCell ref="B1:D1"/>
    <mergeCell ref="F3:F4"/>
    <mergeCell ref="F5:G5"/>
    <mergeCell ref="H5:K5"/>
    <mergeCell ref="B26:D27"/>
    <mergeCell ref="E2:E5"/>
    <mergeCell ref="F2:K2"/>
    <mergeCell ref="H4:K4"/>
    <mergeCell ref="B2:D5"/>
    <mergeCell ref="E13:E16"/>
    <mergeCell ref="F21:K21"/>
    <mergeCell ref="B6:D9"/>
    <mergeCell ref="F6:K6"/>
    <mergeCell ref="F7:K7"/>
    <mergeCell ref="F8:K8"/>
    <mergeCell ref="F9:K9"/>
    <mergeCell ref="D62:K62"/>
    <mergeCell ref="C41:K41"/>
    <mergeCell ref="H60:K60"/>
    <mergeCell ref="B52:C52"/>
    <mergeCell ref="B53:C53"/>
    <mergeCell ref="D53:G53"/>
    <mergeCell ref="B51:D51"/>
    <mergeCell ref="B47:C47"/>
    <mergeCell ref="D52:G52"/>
    <mergeCell ref="B45:K45"/>
    <mergeCell ref="B49:C49"/>
    <mergeCell ref="B48:C48"/>
    <mergeCell ref="D48:G48"/>
    <mergeCell ref="D49:G49"/>
    <mergeCell ref="C42:K42"/>
    <mergeCell ref="C43:K43"/>
    <mergeCell ref="B10:D16"/>
    <mergeCell ref="F10:K10"/>
    <mergeCell ref="F11:K11"/>
    <mergeCell ref="F12:K12"/>
    <mergeCell ref="F22:K22"/>
    <mergeCell ref="F13:K14"/>
    <mergeCell ref="F15:F16"/>
    <mergeCell ref="G15:J16"/>
    <mergeCell ref="K15:K16"/>
    <mergeCell ref="B17:D22"/>
    <mergeCell ref="F17:K17"/>
    <mergeCell ref="F18:K18"/>
    <mergeCell ref="F19:K19"/>
    <mergeCell ref="F20:K20"/>
  </mergeCells>
  <phoneticPr fontId="2"/>
  <dataValidations count="4">
    <dataValidation type="list" allowBlank="1" showInputMessage="1" showErrorMessage="1" sqref="E34 E2:E13 E17:E23 K15">
      <formula1>"あり,なし"</formula1>
    </dataValidation>
    <dataValidation type="list" allowBlank="1" showInputMessage="1" showErrorMessage="1" sqref="E26:E27">
      <formula1>"適合,不適合"</formula1>
    </dataValidation>
    <dataValidation type="list" allowBlank="1" showInputMessage="1" showErrorMessage="1" sqref="E30">
      <formula1>"適合している,適合していない,該当しない"</formula1>
    </dataValidation>
    <dataValidation type="list" allowBlank="1" showInputMessage="1" showErrorMessage="1" sqref="E28:K28">
      <formula1>"あり,なし,大阪府有料老人ホーム設置運営指導指針適用外"</formula1>
    </dataValidation>
  </dataValidations>
  <printOptions horizontalCentered="1"/>
  <pageMargins left="0.6692913385826772" right="0.6692913385826772" top="0.59055118110236227" bottom="0.59055118110236227" header="0.51181102362204722" footer="0.39370078740157483"/>
  <pageSetup paperSize="9" scale="94" fitToHeight="0" orientation="landscape" cellComments="asDisplayed" r:id="rId1"/>
  <headerFooter alignWithMargins="0"/>
  <rowBreaks count="2" manualBreakCount="2">
    <brk id="27" max="14" man="1"/>
    <brk id="39" max="1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０作成にあたっての注意事項</vt:lpstr>
      <vt:lpstr>１事業主体　２事業概要</vt:lpstr>
      <vt:lpstr>３建物概要</vt:lpstr>
      <vt:lpstr>４サービス内容</vt:lpstr>
      <vt:lpstr>５職員体制</vt:lpstr>
      <vt:lpstr>６利用料金</vt:lpstr>
      <vt:lpstr>７入居者状況</vt:lpstr>
      <vt:lpstr>８苦情等体制　９情報開示</vt:lpstr>
      <vt:lpstr>10その他</vt:lpstr>
      <vt:lpstr>別添１</vt:lpstr>
      <vt:lpstr>別添２</vt:lpstr>
      <vt:lpstr>別添３</vt:lpstr>
      <vt:lpstr>別添４</vt:lpstr>
      <vt:lpstr>'０作成にあたっての注意事項'!Print_Area</vt:lpstr>
      <vt:lpstr>'10その他'!Print_Area</vt:lpstr>
      <vt:lpstr>'１事業主体　２事業概要'!Print_Area</vt:lpstr>
      <vt:lpstr>'３建物概要'!Print_Area</vt:lpstr>
      <vt:lpstr>'４サービス内容'!Print_Area</vt:lpstr>
      <vt:lpstr>'５職員体制'!Print_Area</vt:lpstr>
      <vt:lpstr>'６利用料金'!Print_Area</vt:lpstr>
      <vt:lpstr>'７入居者状況'!Print_Area</vt:lpstr>
      <vt:lpstr>'８苦情等体制　９情報開示'!Print_Area</vt:lpstr>
      <vt:lpstr>別添１!Print_Area</vt:lpstr>
      <vt:lpstr>別添２!Print_Area</vt:lpstr>
      <vt:lpstr>別添３!Print_Area</vt:lpstr>
      <vt:lpstr>別添４!Print_Area</vt:lpstr>
      <vt:lpstr>別添４!Print_Titles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hirota</dc:creator>
  <cp:lastModifiedBy>門真市</cp:lastModifiedBy>
  <cp:lastPrinted>2021-07-09T02:20:58Z</cp:lastPrinted>
  <dcterms:created xsi:type="dcterms:W3CDTF">2006-04-10T13:47:18Z</dcterms:created>
  <dcterms:modified xsi:type="dcterms:W3CDTF">2025-03-03T05:46:07Z</dcterms:modified>
</cp:coreProperties>
</file>