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75F3F1E7-7655-4288-9E8A-14BE9ABFACD2}"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s="1"/>
  <c r="BW35" i="10" s="1"/>
  <c r="BW36" i="10" s="1"/>
  <c r="BW37" i="10" s="1"/>
  <c r="BW38" i="10" s="1"/>
  <c r="BW39" i="10" s="1"/>
  <c r="BW40" i="10" s="1"/>
  <c r="BW41" i="10" s="1"/>
  <c r="BW42" i="10" s="1"/>
  <c r="U35" i="10"/>
  <c r="U36" i="10" s="1"/>
  <c r="AM34" i="10"/>
  <c r="AM35" i="10" s="1"/>
  <c r="CO34" i="10" l="1"/>
</calcChain>
</file>

<file path=xl/sharedStrings.xml><?xml version="1.0" encoding="utf-8"?>
<sst xmlns="http://schemas.openxmlformats.org/spreadsheetml/2006/main" count="1078" uniqueCount="562">
  <si>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</si>
  <si>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</si>
  <si>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</si>
  <si>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</si>
  <si>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</si>
  <si>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</si>
  <si>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</si>
  <si>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</si>
  <si>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</si>
  <si>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</si>
  <si>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</si>
  <si>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</si>
  <si>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</si>
  <si>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</si>
  <si>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</si>
  <si>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</si>
  <si>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</si>
  <si>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</si>
  <si>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</si>
  <si>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</si>
  <si>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</si>
  <si>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</si>
  <si>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</si>
  <si>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</si>
  <si>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</si>
  <si>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</si>
  <si>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</si>
  <si>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</si>
  <si>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</si>
  <si>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</si>
  <si>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</si>
  <si>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</si>
  <si>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</si>
  <si>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</si>
  <si>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</si>
  <si>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</si>
  <si>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</si>
  <si>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</si>
  <si>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</si>
  <si>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</si>
  <si>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</si>
  <si>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</si>
  <si>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</si>
  <si>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</si>
  <si>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</si>
  <si>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</si>
  <si>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</si>
  <si>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</si>
  <si>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</si>
  <si>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</si>
  <si>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</si>
  <si>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</si>
  <si>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</si>
  <si>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</si>
  <si>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</si>
  <si>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</si>
  <si>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</si>
  <si>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</si>
  <si>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</si>
  <si>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</si>
  <si>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</si>
  <si>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</si>
  <si>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</si>
  <si>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</si>
  <si>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</si>
  <si>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</si>
  <si>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</si>
  <si>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</si>
  <si>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</si>
  <si>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</si>
  <si>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</si>
  <si>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</si>
  <si>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</si>
  <si>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</si>
  <si>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</si>
  <si>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</si>
  <si>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</si>
  <si>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</si>
  <si>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</si>
  <si>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</si>
  <si>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</si>
  <si>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</si>
  <si>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</si>
  <si>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</si>
  <si>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</si>
  <si>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</si>
  <si>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</si>
  <si>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</si>
  <si>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</si>
  <si>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</si>
  <si>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</si>
  <si>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</si>
  <si>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</si>
  <si>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</si>
  <si>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</si>
  <si>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</si>
  <si>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</si>
  <si>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</si>
  <si>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</si>
  <si>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</si>
  <si>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</si>
  <si>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</si>
  <si>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</si>
  <si>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</si>
  <si>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</si>
  <si>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</si>
  <si>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</si>
  <si>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</si>
  <si>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</si>
  <si>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</si>
  <si>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</si>
  <si>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</si>
  <si>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</si>
  <si>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</si>
  <si>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</si>
  <si>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</si>
  <si>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</si>
  <si>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</si>
  <si>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</si>
  <si>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</si>
  <si>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</si>
  <si>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</si>
  <si>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</si>
  <si>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</si>
  <si>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</si>
  <si>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</si>
  <si>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</si>
  <si>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</si>
  <si>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</si>
  <si>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</si>
  <si>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</si>
  <si>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</si>
  <si>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</si>
  <si>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</si>
  <si>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</si>
  <si>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</si>
  <si>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</si>
  <si>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</si>
  <si>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</si>
  <si>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</si>
  <si>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</si>
  <si>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</si>
  <si>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</si>
  <si>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</si>
  <si>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</si>
  <si>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</si>
  <si>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</si>
  <si>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</si>
  <si>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</si>
  <si>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</si>
  <si>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</si>
  <si>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</si>
  <si>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</si>
  <si>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</si>
  <si>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</si>
  <si>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</si>
  <si>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</si>
  <si>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</si>
  <si>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</si>
  <si>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</si>
  <si>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</si>
  <si>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</si>
  <si>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</si>
  <si>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</si>
  <si>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</si>
  <si>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</si>
  <si>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</si>
  <si>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</si>
  <si>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</si>
  <si>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</si>
  <si>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</si>
  <si>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</si>
  <si>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</si>
  <si>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</si>
  <si>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</si>
  <si>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</si>
  <si>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</si>
  <si>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</si>
  <si>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</si>
  <si>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</si>
  <si>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</si>
  <si>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</si>
  <si>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</si>
  <si>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</si>
  <si>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</si>
  <si>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</si>
  <si>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</si>
  <si>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</si>
  <si>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</si>
  <si>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</si>
  <si>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</si>
  <si>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</si>
  <si>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</si>
  <si>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</si>
  <si>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</si>
  <si>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</si>
  <si>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</si>
  <si>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</si>
  <si>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</si>
  <si>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</si>
  <si>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</si>
  <si>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</si>
  <si>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</si>
  <si>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大阪府門真市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</si>
  <si>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</si>
  <si>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</si>
  <si>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</si>
  <si>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</si>
  <si>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</si>
  <si>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</si>
  <si>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</si>
  <si>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</si>
  <si>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</si>
  <si>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</si>
  <si>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</si>
  <si>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</si>
  <si>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</si>
  <si>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</si>
  <si>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</si>
  <si>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</si>
  <si>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</si>
  <si>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</si>
  <si>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</si>
  <si>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</si>
  <si>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</si>
  <si>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</si>
  <si>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</si>
  <si>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</si>
  <si>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</si>
  <si>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</si>
  <si>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</si>
  <si>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</si>
  <si>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</si>
  <si>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</si>
  <si>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</si>
  <si>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</si>
  <si>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</si>
  <si>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</si>
  <si>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</si>
  <si>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</si>
  <si>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</si>
  <si>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</si>
  <si>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</si>
  <si>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</si>
  <si>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</si>
  <si>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</si>
  <si>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</si>
  <si>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</si>
  <si>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</si>
  <si>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</si>
  <si>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</si>
  <si>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</si>
  <si>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</si>
  <si>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</si>
  <si>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</si>
  <si>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</si>
  <si>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</si>
  <si>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</si>
  <si>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</si>
  <si>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</si>
  <si>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</si>
  <si>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</si>
  <si>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</si>
  <si>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</si>
  <si>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</si>
  <si>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</si>
  <si>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</si>
  <si>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</si>
  <si>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</si>
  <si>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</si>
  <si>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</si>
  <si>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</si>
  <si>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</si>
  <si>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</si>
  <si>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</si>
  <si>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</si>
  <si>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</si>
  <si>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</si>
  <si>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</si>
  <si>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</si>
  <si>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</si>
  <si>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</si>
  <si>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</si>
  <si>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</si>
  <si>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</si>
  <si>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</si>
  <si>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</si>
  <si>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</si>
  <si>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</si>
  <si>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</si>
  <si>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</si>
  <si>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</si>
  <si>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</si>
  <si>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</si>
  <si>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</si>
  <si>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</si>
  <si>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</si>
  <si>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</si>
  <si>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</si>
  <si>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</si>
  <si>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</si>
  <si>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</si>
  <si>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</si>
  <si>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</si>
  <si>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</si>
  <si>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</si>
  <si>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</si>
  <si>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</si>
  <si>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</si>
  <si>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</si>
  <si>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</si>
  <si>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</si>
  <si>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</si>
  <si>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</si>
  <si>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</si>
  <si>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</si>
  <si>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</si>
  <si>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</si>
  <si>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</si>
  <si>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</si>
  <si>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</si>
  <si>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</si>
  <si>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</si>
  <si>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</si>
  <si>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</si>
  <si>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</si>
  <si>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</si>
  <si>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</si>
  <si>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</si>
  <si>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</si>
  <si>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</si>
  <si>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</si>
  <si>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</si>
  <si>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</si>
  <si>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</si>
  <si>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</si>
  <si>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</si>
  <si>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</si>
  <si>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</si>
  <si>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</si>
  <si>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</si>
  <si>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</si>
  <si>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</si>
  <si>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</si>
  <si>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</si>
  <si>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</si>
  <si>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</si>
  <si>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</si>
  <si>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</si>
  <si>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</si>
  <si>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</si>
  <si>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</si>
  <si>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</si>
  <si>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</si>
  <si>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大阪府門真市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</si>
  <si>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</si>
  <si>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</si>
  <si>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</si>
  <si>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</si>
  <si>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</si>
  <si>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</si>
  <si>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</si>
  <si>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</si>
  <si>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</si>
  <si>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</si>
  <si>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</si>
  <si>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</si>
  <si>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</si>
  <si>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</si>
  <si>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</si>
  <si>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</si>
  <si>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</si>
  <si>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</si>
  <si>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</si>
  <si>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</si>
  <si>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</si>
  <si>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</si>
  <si>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</si>
  <si>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</si>
  <si>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</si>
  <si>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</si>
  <si>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</si>
  <si>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</si>
  <si>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</si>
  <si>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</si>
  <si>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</si>
  <si>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</si>
  <si>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</si>
  <si>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</si>
  <si>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</si>
  <si>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</si>
  <si>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</si>
  <si>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</si>
  <si>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</si>
  <si>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</si>
  <si>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</si>
  <si>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</si>
  <si>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</si>
  <si>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</si>
  <si>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</si>
  <si>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</si>
  <si>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</si>
  <si>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</si>
  <si>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</si>
  <si>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</si>
  <si>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</si>
  <si>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</si>
  <si>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</si>
  <si>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</si>
  <si>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</si>
  <si>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</si>
  <si>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</si>
  <si>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</si>
  <si>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</si>
  <si>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</si>
  <si>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</si>
  <si>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</si>
  <si>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</si>
  <si>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</si>
  <si>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</si>
  <si>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</si>
  <si>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</si>
  <si>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</si>
  <si>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</si>
  <si>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</si>
  <si>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</si>
  <si>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</si>
  <si>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</si>
  <si>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</si>
  <si>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</si>
  <si>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</si>
  <si>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</si>
  <si>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</si>
  <si>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</si>
  <si>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</si>
  <si>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</si>
  <si>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</si>
  <si>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</si>
  <si>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</si>
  <si>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</si>
  <si>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</si>
  <si>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</si>
  <si>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</si>
  <si>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</si>
  <si>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</si>
  <si>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</si>
  <si>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</si>
  <si>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</si>
  <si>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</si>
  <si>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</si>
  <si>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</si>
  <si>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</si>
  <si>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</si>
  <si>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</si>
  <si>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</si>
  <si>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</si>
  <si>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</si>
  <si>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</si>
  <si>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</si>
  <si>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</si>
  <si>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</si>
  <si>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</si>
  <si>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</si>
  <si>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</si>
  <si>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</si>
  <si>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</si>
  <si>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</si>
  <si>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</si>
  <si>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</si>
  <si>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</si>
  <si>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</si>
  <si>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</si>
  <si>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</si>
  <si>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</si>
  <si>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</si>
  <si>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</si>
  <si>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</si>
  <si>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</si>
  <si>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</si>
  <si>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</si>
  <si>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</si>
  <si>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</si>
  <si>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</si>
  <si>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</si>
  <si>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</si>
  <si>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</si>
  <si>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</si>
  <si>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</si>
  <si>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</si>
  <si>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</si>
  <si>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</si>
  <si>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</si>
  <si>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</si>
  <si>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</si>
  <si>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</si>
  <si>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</si>
  <si>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</si>
  <si>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</si>
  <si>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</si>
  <si>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</si>
  <si>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</si>
  <si>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</si>
  <si>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</si>
  <si>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</si>
  <si>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</si>
  <si>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</si>
  <si>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</si>
  <si>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</si>
  <si>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</si>
  <si>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</si>
  <si>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</si>
  <si>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</si>
  <si>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</si>
  <si>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</si>
  <si>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</si>
  <si>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</si>
  <si>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</si>
  <si>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</si>
  <si>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</si>
  <si>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</si>
  <si>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</si>
  <si>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</si>
  <si>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</si>
  <si>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</si>
  <si>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</si>
  <si>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</si>
  <si>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</si>
  <si>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</si>
  <si>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</si>
  <si>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</si>
  <si>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</si>
  <si>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公共下水道事業会計</t>
  </si>
  <si>
    <t>後期高齢者医療事業特別会計</t>
  </si>
  <si>
    <t>一般会計</t>
  </si>
  <si>
    <t>国民健康保険事業特別会計</t>
  </si>
  <si>
    <t>▲ 1.10</t>
  </si>
  <si>
    <t>介護保険事業特別会計</t>
  </si>
  <si>
    <t>都市開発資金特別会計</t>
  </si>
  <si>
    <t>その他会計（赤字）</t>
  </si>
  <si>
    <t>その他会計（黒字）</t>
  </si>
  <si>
    <t>R01</t>
    <phoneticPr fontId="5"/>
  </si>
  <si>
    <t>R02</t>
    <phoneticPr fontId="5"/>
  </si>
  <si>
    <t>R03</t>
    <phoneticPr fontId="5"/>
  </si>
  <si>
    <t>R04</t>
    <phoneticPr fontId="5"/>
  </si>
  <si>
    <t>R05</t>
    <phoneticPr fontId="5"/>
  </si>
  <si>
    <t>-</t>
    <phoneticPr fontId="2"/>
  </si>
  <si>
    <t>守口市門真市消防組合</t>
    <phoneticPr fontId="2"/>
  </si>
  <si>
    <t>飯盛霊園組合（一般会計）</t>
    <phoneticPr fontId="2"/>
  </si>
  <si>
    <t>飯盛霊園組合（霊園事業特別会計）</t>
    <phoneticPr fontId="2"/>
  </si>
  <si>
    <t>淀川左岸水防事務組合</t>
    <phoneticPr fontId="2"/>
  </si>
  <si>
    <t>くすのき広域連合</t>
    <phoneticPr fontId="2"/>
  </si>
  <si>
    <t>大阪府後期高齢者医療広域連合（一般会計）</t>
    <phoneticPr fontId="2"/>
  </si>
  <si>
    <t>大阪府後期高齢者医療広域連合（後期高齢者医療特別会計）</t>
    <phoneticPr fontId="2"/>
  </si>
  <si>
    <t>大阪広域水道企業団（水道事業会計）</t>
    <phoneticPr fontId="2"/>
  </si>
  <si>
    <t>大阪広域水道企業団（工業用水道事業会計）</t>
    <phoneticPr fontId="2"/>
  </si>
  <si>
    <t>門真市都市開発ビル</t>
    <phoneticPr fontId="2"/>
  </si>
  <si>
    <t>-</t>
    <phoneticPr fontId="2"/>
  </si>
  <si>
    <t>まちづくり整備基金</t>
    <phoneticPr fontId="5"/>
  </si>
  <si>
    <t>教育振興基金</t>
    <phoneticPr fontId="2"/>
  </si>
  <si>
    <t>都市整備基金</t>
    <phoneticPr fontId="2"/>
  </si>
  <si>
    <t>市営住宅建設基金</t>
    <phoneticPr fontId="2"/>
  </si>
  <si>
    <t>文化芸術振興基金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</si>
</sst>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02D3-4C10-AF3C-072FB1D9B8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48548</c:v>
                </c:pt>
                <c:pt idx="1">
                  <c:v>60408</c:v>
                </c:pt>
                <c:pt idx="2">
                  <c:v>35697</c:v>
                </c:pt>
                <c:pt idx="3">
                  <c:v>61930</c:v>
                </c:pt>
                <c:pt idx="4">
                  <c:v>72294</c:v>
                </c:pt>
              </c:numCache>
            </c:numRef>
          </c:val>
          <c:smooth val="0"/>
          <c:extLst>
            <c:ext xmlns:c16="http://schemas.microsoft.com/office/drawing/2014/chart" uri="{C3380CC4-5D6E-409C-BE32-E72D297353CC}">
              <c16:uniqueId val="{00000001-02D3-4C10-AF3C-072FB1D9B8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0.67</c:v>
                </c:pt>
                <c:pt idx="1">
                  <c:v>1.26</c:v>
                </c:pt>
                <c:pt idx="2">
                  <c:v>1.7</c:v>
                </c:pt>
                <c:pt idx="3">
                  <c:v>0.48</c:v>
                </c:pt>
                <c:pt idx="4">
                  <c:v>0.25</c:v>
                </c:pt>
              </c:numCache>
            </c:numRef>
          </c:val>
          <c:extLst>
            <c:ext xmlns:c16="http://schemas.microsoft.com/office/drawing/2014/chart" uri="{C3380CC4-5D6E-409C-BE32-E72D297353CC}">
              <c16:uniqueId val="{00000000-0030-471C-9F0B-1810DF3A3F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5.77</c:v>
                </c:pt>
                <c:pt idx="1">
                  <c:v>6.28</c:v>
                </c:pt>
                <c:pt idx="2">
                  <c:v>7.96</c:v>
                </c:pt>
                <c:pt idx="3">
                  <c:v>9.91</c:v>
                </c:pt>
                <c:pt idx="4">
                  <c:v>10.220000000000001</c:v>
                </c:pt>
              </c:numCache>
            </c:numRef>
          </c:val>
          <c:extLst>
            <c:ext xmlns:c16="http://schemas.microsoft.com/office/drawing/2014/chart" uri="{C3380CC4-5D6E-409C-BE32-E72D297353CC}">
              <c16:uniqueId val="{00000001-0030-471C-9F0B-1810DF3A3F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c:v>
                </c:pt>
                <c:pt idx="1">
                  <c:v>1.27</c:v>
                </c:pt>
                <c:pt idx="2">
                  <c:v>2.38</c:v>
                </c:pt>
                <c:pt idx="3">
                  <c:v>0.59</c:v>
                </c:pt>
                <c:pt idx="4">
                  <c:v>0.32</c:v>
                </c:pt>
              </c:numCache>
            </c:numRef>
          </c:val>
          <c:smooth val="0"/>
          <c:extLst>
            <c:ext xmlns:c16="http://schemas.microsoft.com/office/drawing/2014/chart" uri="{C3380CC4-5D6E-409C-BE32-E72D297353CC}">
              <c16:uniqueId val="{00000002-0030-471C-9F0B-1810DF3A3F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789-4E08-83C8-7C70490028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89-4E08-83C8-7C70490028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89-4E08-83C8-7C70490028E7}"/>
            </c:ext>
          </c:extLst>
        </c:ser>
        <c:ser>
          <c:idx val="3"/>
          <c:order val="3"/>
          <c:tx>
            <c:strRef>
              <c:f>データシート!$A$30</c:f>
              <c:strCache>
                <c:ptCount val="1"/>
                <c:pt idx="0">
                  <c:v>都市開発資金特別会計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789-4E08-83C8-7C70490028E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D789-4E08-83C8-7C70490028E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1.1000000000000001</c:v>
                </c:pt>
                <c:pt idx="1">
                  <c:v>#N/A</c:v>
                </c:pt>
                <c:pt idx="2">
                  <c:v>#N/A</c:v>
                </c:pt>
                <c:pt idx="3">
                  <c:v>0.03</c:v>
                </c:pt>
                <c:pt idx="4">
                  <c:v>#N/A</c:v>
                </c:pt>
                <c:pt idx="5">
                  <c:v>0.64</c:v>
                </c:pt>
                <c:pt idx="6">
                  <c:v>#N/A</c:v>
                </c:pt>
                <c:pt idx="7">
                  <c:v>0.39</c:v>
                </c:pt>
                <c:pt idx="8">
                  <c:v>#N/A</c:v>
                </c:pt>
                <c:pt idx="9">
                  <c:v>0.17</c:v>
                </c:pt>
              </c:numCache>
            </c:numRef>
          </c:val>
          <c:extLst>
            <c:ext xmlns:c16="http://schemas.microsoft.com/office/drawing/2014/chart" uri="{C3380CC4-5D6E-409C-BE32-E72D297353CC}">
              <c16:uniqueId val="{00000005-D789-4E08-83C8-7C70490028E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1.25</c:v>
                </c:pt>
                <c:pt idx="4">
                  <c:v>#N/A</c:v>
                </c:pt>
                <c:pt idx="5">
                  <c:v>1.69</c:v>
                </c:pt>
                <c:pt idx="6">
                  <c:v>#N/A</c:v>
                </c:pt>
                <c:pt idx="7">
                  <c:v>0.48</c:v>
                </c:pt>
                <c:pt idx="8">
                  <c:v>#N/A</c:v>
                </c:pt>
                <c:pt idx="9">
                  <c:v>0.25</c:v>
                </c:pt>
              </c:numCache>
            </c:numRef>
          </c:val>
          <c:extLst>
            <c:ext xmlns:c16="http://schemas.microsoft.com/office/drawing/2014/chart" uri="{C3380CC4-5D6E-409C-BE32-E72D297353CC}">
              <c16:uniqueId val="{00000006-D789-4E08-83C8-7C70490028E7}"/>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0.32</c:v>
                </c:pt>
                <c:pt idx="4">
                  <c:v>#N/A</c:v>
                </c:pt>
                <c:pt idx="5">
                  <c:v>0.32</c:v>
                </c:pt>
                <c:pt idx="6">
                  <c:v>#N/A</c:v>
                </c:pt>
                <c:pt idx="7">
                  <c:v>0.36</c:v>
                </c:pt>
                <c:pt idx="8">
                  <c:v>#N/A</c:v>
                </c:pt>
                <c:pt idx="9">
                  <c:v>0.35</c:v>
                </c:pt>
              </c:numCache>
            </c:numRef>
          </c:val>
          <c:extLst>
            <c:ext xmlns:c16="http://schemas.microsoft.com/office/drawing/2014/chart" uri="{C3380CC4-5D6E-409C-BE32-E72D297353CC}">
              <c16:uniqueId val="{00000007-D789-4E08-83C8-7C70490028E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1.71</c:v>
                </c:pt>
                <c:pt idx="2">
                  <c:v>#N/A</c:v>
                </c:pt>
                <c:pt idx="3">
                  <c:v>0.68</c:v>
                </c:pt>
                <c:pt idx="4">
                  <c:v>#N/A</c:v>
                </c:pt>
                <c:pt idx="5">
                  <c:v>1.68</c:v>
                </c:pt>
                <c:pt idx="6">
                  <c:v>#N/A</c:v>
                </c:pt>
                <c:pt idx="7">
                  <c:v>1.57</c:v>
                </c:pt>
                <c:pt idx="8">
                  <c:v>#N/A</c:v>
                </c:pt>
                <c:pt idx="9">
                  <c:v>0.47</c:v>
                </c:pt>
              </c:numCache>
            </c:numRef>
          </c:val>
          <c:extLst>
            <c:ext xmlns:c16="http://schemas.microsoft.com/office/drawing/2014/chart" uri="{C3380CC4-5D6E-409C-BE32-E72D297353CC}">
              <c16:uniqueId val="{00000008-D789-4E08-83C8-7C70490028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13.51</c:v>
                </c:pt>
                <c:pt idx="2">
                  <c:v>#N/A</c:v>
                </c:pt>
                <c:pt idx="3">
                  <c:v>13.52</c:v>
                </c:pt>
                <c:pt idx="4">
                  <c:v>#N/A</c:v>
                </c:pt>
                <c:pt idx="5">
                  <c:v>11.49</c:v>
                </c:pt>
                <c:pt idx="6">
                  <c:v>#N/A</c:v>
                </c:pt>
                <c:pt idx="7">
                  <c:v>10.11</c:v>
                </c:pt>
                <c:pt idx="8">
                  <c:v>#N/A</c:v>
                </c:pt>
                <c:pt idx="9">
                  <c:v>9.14</c:v>
                </c:pt>
              </c:numCache>
            </c:numRef>
          </c:val>
          <c:extLst>
            <c:ext xmlns:c16="http://schemas.microsoft.com/office/drawing/2014/chart" uri="{C3380CC4-5D6E-409C-BE32-E72D297353CC}">
              <c16:uniqueId val="{00000009-D789-4E08-83C8-7C70490028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4779</c:v>
                </c:pt>
                <c:pt idx="5">
                  <c:v>4662</c:v>
                </c:pt>
                <c:pt idx="8">
                  <c:v>4921</c:v>
                </c:pt>
                <c:pt idx="11">
                  <c:v>4813</c:v>
                </c:pt>
                <c:pt idx="14">
                  <c:v>4834</c:v>
                </c:pt>
              </c:numCache>
            </c:numRef>
          </c:val>
          <c:extLst>
            <c:ext xmlns:c16="http://schemas.microsoft.com/office/drawing/2014/chart" uri="{C3380CC4-5D6E-409C-BE32-E72D297353CC}">
              <c16:uniqueId val="{00000000-2423-41CF-8932-B648B90E2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23-41CF-8932-B648B90E2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47</c:v>
                </c:pt>
                <c:pt idx="6">
                  <c:v>47</c:v>
                </c:pt>
                <c:pt idx="9">
                  <c:v>48</c:v>
                </c:pt>
                <c:pt idx="12">
                  <c:v>48</c:v>
                </c:pt>
              </c:numCache>
            </c:numRef>
          </c:val>
          <c:extLst>
            <c:ext xmlns:c16="http://schemas.microsoft.com/office/drawing/2014/chart" uri="{C3380CC4-5D6E-409C-BE32-E72D297353CC}">
              <c16:uniqueId val="{00000002-2423-41CF-8932-B648B90E2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134</c:v>
                </c:pt>
                <c:pt idx="6">
                  <c:v>118</c:v>
                </c:pt>
                <c:pt idx="9">
                  <c:v>132</c:v>
                </c:pt>
                <c:pt idx="12">
                  <c:v>123</c:v>
                </c:pt>
              </c:numCache>
            </c:numRef>
          </c:val>
          <c:extLst>
            <c:ext xmlns:c16="http://schemas.microsoft.com/office/drawing/2014/chart" uri="{C3380CC4-5D6E-409C-BE32-E72D297353CC}">
              <c16:uniqueId val="{00000003-2423-41CF-8932-B648B90E2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1469</c:v>
                </c:pt>
                <c:pt idx="3">
                  <c:v>1418</c:v>
                </c:pt>
                <c:pt idx="6">
                  <c:v>1406</c:v>
                </c:pt>
                <c:pt idx="9">
                  <c:v>1384</c:v>
                </c:pt>
                <c:pt idx="12">
                  <c:v>1366</c:v>
                </c:pt>
              </c:numCache>
            </c:numRef>
          </c:val>
          <c:extLst>
            <c:ext xmlns:c16="http://schemas.microsoft.com/office/drawing/2014/chart" uri="{C3380CC4-5D6E-409C-BE32-E72D297353CC}">
              <c16:uniqueId val="{00000004-2423-41CF-8932-B648B90E2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23-41CF-8932-B648B90E2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23-41CF-8932-B648B90E2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4066</c:v>
                </c:pt>
                <c:pt idx="3">
                  <c:v>4155</c:v>
                </c:pt>
                <c:pt idx="6">
                  <c:v>4136</c:v>
                </c:pt>
                <c:pt idx="9">
                  <c:v>4295</c:v>
                </c:pt>
                <c:pt idx="12">
                  <c:v>4409</c:v>
                </c:pt>
              </c:numCache>
            </c:numRef>
          </c:val>
          <c:extLst>
            <c:ext xmlns:c16="http://schemas.microsoft.com/office/drawing/2014/chart" uri="{C3380CC4-5D6E-409C-BE32-E72D297353CC}">
              <c16:uniqueId val="{00000007-2423-41CF-8932-B648B90E2A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902</c:v>
                </c:pt>
                <c:pt idx="2">
                  <c:v>#N/A</c:v>
                </c:pt>
                <c:pt idx="3">
                  <c:v>#N/A</c:v>
                </c:pt>
                <c:pt idx="4">
                  <c:v>1092</c:v>
                </c:pt>
                <c:pt idx="5">
                  <c:v>#N/A</c:v>
                </c:pt>
                <c:pt idx="6">
                  <c:v>#N/A</c:v>
                </c:pt>
                <c:pt idx="7">
                  <c:v>786</c:v>
                </c:pt>
                <c:pt idx="8">
                  <c:v>#N/A</c:v>
                </c:pt>
                <c:pt idx="9">
                  <c:v>#N/A</c:v>
                </c:pt>
                <c:pt idx="10">
                  <c:v>1046</c:v>
                </c:pt>
                <c:pt idx="11">
                  <c:v>#N/A</c:v>
                </c:pt>
                <c:pt idx="12">
                  <c:v>#N/A</c:v>
                </c:pt>
                <c:pt idx="13">
                  <c:v>1112</c:v>
                </c:pt>
                <c:pt idx="14">
                  <c:v>#N/A</c:v>
                </c:pt>
              </c:numCache>
            </c:numRef>
          </c:val>
          <c:smooth val="0"/>
          <c:extLst>
            <c:ext xmlns:c16="http://schemas.microsoft.com/office/drawing/2014/chart" uri="{C3380CC4-5D6E-409C-BE32-E72D297353CC}">
              <c16:uniqueId val="{00000008-2423-41CF-8932-B648B90E2A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47406</c:v>
                </c:pt>
                <c:pt idx="5">
                  <c:v>46985</c:v>
                </c:pt>
                <c:pt idx="8">
                  <c:v>46694</c:v>
                </c:pt>
                <c:pt idx="11">
                  <c:v>45962</c:v>
                </c:pt>
                <c:pt idx="14">
                  <c:v>45486</c:v>
                </c:pt>
              </c:numCache>
            </c:numRef>
          </c:val>
          <c:extLst>
            <c:ext xmlns:c16="http://schemas.microsoft.com/office/drawing/2014/chart" uri="{C3380CC4-5D6E-409C-BE32-E72D297353CC}">
              <c16:uniqueId val="{00000000-F271-4681-82EF-8D924DB999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22396</c:v>
                </c:pt>
                <c:pt idx="5">
                  <c:v>22956</c:v>
                </c:pt>
                <c:pt idx="8">
                  <c:v>24664</c:v>
                </c:pt>
                <c:pt idx="11">
                  <c:v>24070</c:v>
                </c:pt>
                <c:pt idx="14">
                  <c:v>23930</c:v>
                </c:pt>
              </c:numCache>
            </c:numRef>
          </c:val>
          <c:extLst>
            <c:ext xmlns:c16="http://schemas.microsoft.com/office/drawing/2014/chart" uri="{C3380CC4-5D6E-409C-BE32-E72D297353CC}">
              <c16:uniqueId val="{00000001-F271-4681-82EF-8D924DB999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5138</c:v>
                </c:pt>
                <c:pt idx="5">
                  <c:v>5753</c:v>
                </c:pt>
                <c:pt idx="8">
                  <c:v>8327</c:v>
                </c:pt>
                <c:pt idx="11">
                  <c:v>9799</c:v>
                </c:pt>
                <c:pt idx="14">
                  <c:v>11673</c:v>
                </c:pt>
              </c:numCache>
            </c:numRef>
          </c:val>
          <c:extLst>
            <c:ext xmlns:c16="http://schemas.microsoft.com/office/drawing/2014/chart" uri="{C3380CC4-5D6E-409C-BE32-E72D297353CC}">
              <c16:uniqueId val="{00000002-F271-4681-82EF-8D924DB999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71-4681-82EF-8D924DB999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71-4681-82EF-8D924DB999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71-4681-82EF-8D924DB999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4908</c:v>
                </c:pt>
                <c:pt idx="3">
                  <c:v>4930</c:v>
                </c:pt>
                <c:pt idx="6">
                  <c:v>4881</c:v>
                </c:pt>
                <c:pt idx="9">
                  <c:v>4973</c:v>
                </c:pt>
                <c:pt idx="12">
                  <c:v>5163</c:v>
                </c:pt>
              </c:numCache>
            </c:numRef>
          </c:val>
          <c:extLst>
            <c:ext xmlns:c16="http://schemas.microsoft.com/office/drawing/2014/chart" uri="{C3380CC4-5D6E-409C-BE32-E72D297353CC}">
              <c16:uniqueId val="{00000006-F271-4681-82EF-8D924DB999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1092</c:v>
                </c:pt>
                <c:pt idx="3">
                  <c:v>1417</c:v>
                </c:pt>
                <c:pt idx="6">
                  <c:v>1476</c:v>
                </c:pt>
                <c:pt idx="9">
                  <c:v>1848</c:v>
                </c:pt>
                <c:pt idx="12">
                  <c:v>2059</c:v>
                </c:pt>
              </c:numCache>
            </c:numRef>
          </c:val>
          <c:extLst>
            <c:ext xmlns:c16="http://schemas.microsoft.com/office/drawing/2014/chart" uri="{C3380CC4-5D6E-409C-BE32-E72D297353CC}">
              <c16:uniqueId val="{00000007-F271-4681-82EF-8D924DB999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26566</c:v>
                </c:pt>
                <c:pt idx="3">
                  <c:v>25550</c:v>
                </c:pt>
                <c:pt idx="6">
                  <c:v>24758</c:v>
                </c:pt>
                <c:pt idx="9">
                  <c:v>24013</c:v>
                </c:pt>
                <c:pt idx="12">
                  <c:v>22695</c:v>
                </c:pt>
              </c:numCache>
            </c:numRef>
          </c:val>
          <c:extLst>
            <c:ext xmlns:c16="http://schemas.microsoft.com/office/drawing/2014/chart" uri="{C3380CC4-5D6E-409C-BE32-E72D297353CC}">
              <c16:uniqueId val="{00000008-F271-4681-82EF-8D924DB999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443</c:v>
                </c:pt>
                <c:pt idx="3">
                  <c:v>443</c:v>
                </c:pt>
                <c:pt idx="6">
                  <c:v>317</c:v>
                </c:pt>
                <c:pt idx="9">
                  <c:v>254</c:v>
                </c:pt>
                <c:pt idx="12">
                  <c:v>190</c:v>
                </c:pt>
              </c:numCache>
            </c:numRef>
          </c:val>
          <c:extLst>
            <c:ext xmlns:c16="http://schemas.microsoft.com/office/drawing/2014/chart" uri="{C3380CC4-5D6E-409C-BE32-E72D297353CC}">
              <c16:uniqueId val="{00000009-F271-4681-82EF-8D924DB999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51209</c:v>
                </c:pt>
                <c:pt idx="3">
                  <c:v>52155</c:v>
                </c:pt>
                <c:pt idx="6">
                  <c:v>52126</c:v>
                </c:pt>
                <c:pt idx="9">
                  <c:v>52076</c:v>
                </c:pt>
                <c:pt idx="12">
                  <c:v>52081</c:v>
                </c:pt>
              </c:numCache>
            </c:numRef>
          </c:val>
          <c:extLst>
            <c:ext xmlns:c16="http://schemas.microsoft.com/office/drawing/2014/chart" uri="{C3380CC4-5D6E-409C-BE32-E72D297353CC}">
              <c16:uniqueId val="{0000000A-F271-4681-82EF-8D924DB999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9278</c:v>
                </c:pt>
                <c:pt idx="2">
                  <c:v>#N/A</c:v>
                </c:pt>
                <c:pt idx="3">
                  <c:v>#N/A</c:v>
                </c:pt>
                <c:pt idx="4">
                  <c:v>8800</c:v>
                </c:pt>
                <c:pt idx="5">
                  <c:v>#N/A</c:v>
                </c:pt>
                <c:pt idx="6">
                  <c:v>#N/A</c:v>
                </c:pt>
                <c:pt idx="7">
                  <c:v>3872</c:v>
                </c:pt>
                <c:pt idx="8">
                  <c:v>#N/A</c:v>
                </c:pt>
                <c:pt idx="9">
                  <c:v>#N/A</c:v>
                </c:pt>
                <c:pt idx="10">
                  <c:v>3332</c:v>
                </c:pt>
                <c:pt idx="11">
                  <c:v>#N/A</c:v>
                </c:pt>
                <c:pt idx="12">
                  <c:v>#N/A</c:v>
                </c:pt>
                <c:pt idx="13">
                  <c:v>1099</c:v>
                </c:pt>
                <c:pt idx="14">
                  <c:v>#N/A</c:v>
                </c:pt>
              </c:numCache>
            </c:numRef>
          </c:val>
          <c:smooth val="0"/>
          <c:extLst>
            <c:ext xmlns:c16="http://schemas.microsoft.com/office/drawing/2014/chart" uri="{C3380CC4-5D6E-409C-BE32-E72D297353CC}">
              <c16:uniqueId val="{0000000B-F271-4681-82EF-8D924DB999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2295</c:v>
                </c:pt>
                <c:pt idx="1">
                  <c:v>2785</c:v>
                </c:pt>
                <c:pt idx="2">
                  <c:v>2939</c:v>
                </c:pt>
              </c:numCache>
            </c:numRef>
          </c:val>
          <c:extLst>
            <c:ext xmlns:c16="http://schemas.microsoft.com/office/drawing/2014/chart" uri="{C3380CC4-5D6E-409C-BE32-E72D297353CC}">
              <c16:uniqueId val="{00000000-E8CF-423D-80AB-B53C97291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782</c:v>
                </c:pt>
                <c:pt idx="1">
                  <c:v>752</c:v>
                </c:pt>
                <c:pt idx="2">
                  <c:v>899</c:v>
                </c:pt>
              </c:numCache>
            </c:numRef>
          </c:val>
          <c:extLst>
            <c:ext xmlns:c16="http://schemas.microsoft.com/office/drawing/2014/chart" uri="{C3380CC4-5D6E-409C-BE32-E72D297353CC}">
              <c16:uniqueId val="{00000001-E8CF-423D-80AB-B53C97291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5190</c:v>
                </c:pt>
                <c:pt idx="1">
                  <c:v>6202</c:v>
                </c:pt>
                <c:pt idx="2">
                  <c:v>7765</c:v>
                </c:pt>
              </c:numCache>
            </c:numRef>
          </c:val>
          <c:extLst>
            <c:ext xmlns:c16="http://schemas.microsoft.com/office/drawing/2014/chart" uri="{C3380CC4-5D6E-409C-BE32-E72D297353CC}">
              <c16:uniqueId val="{00000002-E8CF-423D-80AB-B53C97291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117,139
113,306
12.30
68,246,154
67,315,513
71,945
28,766,545
52,081,094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概ね例年と同水準の値となっており、類似団体平均を下回っている。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市税収入の確保に努め、「まちの成長」と「財政の健全化」の両立を図る。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扶助費については、資格審査等の適正化を図っているものの、依然として高い水準にあり、今後も増加が見込まれる。　</a:t>
          </a:r>
        </a:p>
        <a:p>
          <a:r>
            <a:rPr kumimoji="1" lang="ja-JP" altLang="en-US" sz="1300">
              <a:latin typeface="ＭＳ Ｐゴシック" panose="020B0600070205080204" pitchFamily="50" charset="-128"/>
              <a:ea typeface="ＭＳ Ｐゴシック" panose="020B0600070205080204" pitchFamily="50" charset="-128"/>
            </a:rPr>
            <a:t>　定員管理の適正化や、高利率の地方債の繰り上げ償還や借換え、新規発行額の抑制等により義務的経費の圧縮に努める。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059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128778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8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186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人当たりの金額は、類似団体平均を下回っている。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ワクチン接種に係る事業費の影響等により減少したものであるが、今後も定員管理の適正化に努めるとともに、ごみ処理事業の広域化などの検討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89808</xdr:rowOff>
    </xdr:from>
    <xdr:to>
      <xdr:col>23</xdr:col>
      <xdr:colOff>133350</xdr:colOff>
      <xdr:row>84</xdr:row>
      <xdr:rowOff>93275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20158"/>
          <a:ext cx="838200" cy="1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105172</xdr:rowOff>
    </xdr:from>
    <xdr:to>
      <xdr:col>19</xdr:col>
      <xdr:colOff>133350</xdr:colOff>
      <xdr:row>84</xdr:row>
      <xdr:rowOff>93275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5522"/>
          <a:ext cx="889000" cy="1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153318</xdr:rowOff>
    </xdr:from>
    <xdr:to>
      <xdr:col>15</xdr:col>
      <xdr:colOff>82550</xdr:colOff>
      <xdr:row>83</xdr:row>
      <xdr:rowOff>105172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12218"/>
          <a:ext cx="889000" cy="1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141004</xdr:rowOff>
    </xdr:from>
    <xdr:to>
      <xdr:col>11</xdr:col>
      <xdr:colOff>31750</xdr:colOff>
      <xdr:row>82</xdr:row>
      <xdr:rowOff>153318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8454"/>
          <a:ext cx="889000" cy="1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39008</xdr:rowOff>
    </xdr:from>
    <xdr:to>
      <xdr:col>23</xdr:col>
      <xdr:colOff>184150</xdr:colOff>
      <xdr:row>83</xdr:row>
      <xdr:rowOff>140608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55535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42475</xdr:rowOff>
    </xdr:from>
    <xdr:to>
      <xdr:col>19</xdr:col>
      <xdr:colOff>184150</xdr:colOff>
      <xdr:row>84</xdr:row>
      <xdr:rowOff>144075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128852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3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54372</xdr:rowOff>
    </xdr:from>
    <xdr:to>
      <xdr:col>15</xdr:col>
      <xdr:colOff>133350</xdr:colOff>
      <xdr:row>83</xdr:row>
      <xdr:rowOff>155972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7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102518</xdr:rowOff>
    </xdr:from>
    <xdr:to>
      <xdr:col>11</xdr:col>
      <xdr:colOff>82550</xdr:colOff>
      <xdr:row>83</xdr:row>
      <xdr:rowOff>32668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42845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90204</xdr:rowOff>
    </xdr:from>
    <xdr:to>
      <xdr:col>7</xdr:col>
      <xdr:colOff>31750</xdr:colOff>
      <xdr:row>82</xdr:row>
      <xdr:rowOff>20354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30531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職員の採用及び退職、年齢構成などに変動するものであるが、今後も、国家公務員の給与改定やそれに対応する各地方公共団体の動向に注視しながら、人件費の適正化に努める。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98879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258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947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48079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概ね類似団体平均を上回っている。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委託化による職員数の削減や、退職者の補充の抑制などを行ってきているが、引き続き、定員管理の適正化を進め、より適切な定員管理に努める。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45931</xdr:rowOff>
    </xdr:from>
    <xdr:to>
      <xdr:col>81</xdr:col>
      <xdr:colOff>44450</xdr:colOff>
      <xdr:row>63</xdr:row>
      <xdr:rowOff>57996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472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23813</xdr:rowOff>
    </xdr:from>
    <xdr:to>
      <xdr:col>77</xdr:col>
      <xdr:colOff>44450</xdr:colOff>
      <xdr:row>63</xdr:row>
      <xdr:rowOff>45931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2516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9737</xdr:rowOff>
    </xdr:from>
    <xdr:to>
      <xdr:col>72</xdr:col>
      <xdr:colOff>203200</xdr:colOff>
      <xdr:row>63</xdr:row>
      <xdr:rowOff>23813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10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9737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166581</xdr:rowOff>
    </xdr:from>
    <xdr:to>
      <xdr:col>77</xdr:col>
      <xdr:colOff>95250</xdr:colOff>
      <xdr:row>63</xdr:row>
      <xdr:rowOff>96731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81508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144463</xdr:rowOff>
    </xdr:from>
    <xdr:to>
      <xdr:col>73</xdr:col>
      <xdr:colOff>44450</xdr:colOff>
      <xdr:row>63</xdr:row>
      <xdr:rowOff>74613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59390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130387</xdr:rowOff>
    </xdr:from>
    <xdr:to>
      <xdr:col>68</xdr:col>
      <xdr:colOff>203200</xdr:colOff>
      <xdr:row>63</xdr:row>
      <xdr:rowOff>60537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70714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60659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元利償還金（繰上償還額を除く）が増加したものの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他会計の公債費に係る繰入金は減少したこと等により、前年度と同じ比率になっている。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引き続き、財政収支を見据えつつ、地方債の繰り上げ償還や発行抑制等により公債費負担の適正化に努める。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104019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930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620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類似団体平均を上回っているものの、前年度と比較して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従前は、決算における財政調整基金の繰り入れが常態化しており、年々基金残高が減少していたが、事務事業の見直しによる収支改善により、一定額を積み立てている。事務事業の見直しに加え、高利率の地方債の繰り上げ償還や借換え、新規発行額の抑制等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158478</xdr:rowOff>
    </xdr:from>
    <xdr:to>
      <xdr:col>81</xdr:col>
      <xdr:colOff>44450</xdr:colOff>
      <xdr:row>14</xdr:row>
      <xdr:rowOff>143873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87328"/>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143873</xdr:rowOff>
    </xdr:from>
    <xdr:to>
      <xdr:col>77</xdr:col>
      <xdr:colOff>44450</xdr:colOff>
      <xdr:row>15</xdr:row>
      <xdr:rowOff>3447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441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xdr:rowOff>
    </xdr:from>
    <xdr:to>
      <xdr:col>72</xdr:col>
      <xdr:colOff>203200</xdr:colOff>
      <xdr:row>17</xdr:row>
      <xdr:rowOff>17326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75197"/>
          <a:ext cx="88900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17326</xdr:rowOff>
    </xdr:from>
    <xdr:to>
      <xdr:col>68</xdr:col>
      <xdr:colOff>152400</xdr:colOff>
      <xdr:row>17</xdr:row>
      <xdr:rowOff>70757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319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107678</xdr:rowOff>
    </xdr:from>
    <xdr:to>
      <xdr:col>81</xdr:col>
      <xdr:colOff>95250</xdr:colOff>
      <xdr:row>14</xdr:row>
      <xdr:rowOff>37828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79755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93073</xdr:rowOff>
    </xdr:from>
    <xdr:to>
      <xdr:col>77</xdr:col>
      <xdr:colOff>95250</xdr:colOff>
      <xdr:row>15</xdr:row>
      <xdr:rowOff>23223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8000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7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124097</xdr:rowOff>
    </xdr:from>
    <xdr:to>
      <xdr:col>73</xdr:col>
      <xdr:colOff>44450</xdr:colOff>
      <xdr:row>15</xdr:row>
      <xdr:rowOff>54247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39024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137976</xdr:rowOff>
    </xdr:from>
    <xdr:to>
      <xdr:col>68</xdr:col>
      <xdr:colOff>203200</xdr:colOff>
      <xdr:row>17</xdr:row>
      <xdr:rowOff>68126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78303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19957</xdr:rowOff>
    </xdr:from>
    <xdr:to>
      <xdr:col>64</xdr:col>
      <xdr:colOff>152400</xdr:colOff>
      <xdr:row>17</xdr:row>
      <xdr:rowOff>121557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131734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117,139
113,306
12.30
68,246,154
67,315,513
71,945
28,766,545
52,081,094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概ね横ばいであり、類似団体平均を下回っている。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引き続き、定員管理の適正化や、ごみ処理事業の広域化などの検討を進め、より適切な定員管理に努める。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6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14241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事務事業の見直しによる収支改善により減少傾向にある。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今後は、ごみ処理事業の委託化により、増加が想定される。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97064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0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78014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資格審査等の適正化を図っているものの、類似団体平均と比べると、扶助費に係る経常収支比率が依然として高い水準にある。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近年では、障がい者自立支援給付費の増加も経常収支比率を押し上げる要因となっている。診療報酬明細書点検等充実事業や後発医薬品の利用促進などの取組みにより、引き続き、扶助費の適正化に努める。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5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77470</xdr:rowOff>
    </xdr:from>
    <xdr:to>
      <xdr:col>11</xdr:col>
      <xdr:colOff>9525</xdr:colOff>
      <xdr:row>60</xdr:row>
      <xdr:rowOff>27940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9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26670</xdr:rowOff>
    </xdr:from>
    <xdr:to>
      <xdr:col>11</xdr:col>
      <xdr:colOff>60325</xdr:colOff>
      <xdr:row>59</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148590</xdr:rowOff>
    </xdr:from>
    <xdr:to>
      <xdr:col>6</xdr:col>
      <xdr:colOff>171450</xdr:colOff>
      <xdr:row>60</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類似団体平均と比べると、高い水準にある。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の中では、繰出金が多くの割合を占めており、介護保険事業に係る広域連合負担金が増加したことが主な要因である。当該広域連合は令和５年度末で解散し、その後は特別会計で介護保険事業を実施するが、各事業の必要性等、様々な面から検証・検討を行い、廃止を含めた見直しにより、整理合理化を推進す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公共下水道普及向上を図るため、公共下水道事業会計への補助を行っていること、常備消防を一部組合により行っていること等により、類似団体より高い水準にある。</a:t>
          </a:r>
        </a:p>
        <a:p>
          <a:r>
            <a:rPr kumimoji="1" lang="ja-JP" altLang="en-US" sz="1300">
              <a:latin typeface="ＭＳ Ｐゴシック" panose="020B0600070205080204" pitchFamily="50" charset="-128"/>
              <a:ea typeface="ＭＳ Ｐゴシック" panose="020B0600070205080204" pitchFamily="50" charset="-128"/>
            </a:rPr>
            <a:t>　今後は、補助金等の事業内容、市民ニーズ、また、公益性の度合いなど、様々な面から検証・検討を行い、廃止を含めた見直しにより、整理合理化を推進する。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41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78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78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極的なまちづくりへの投資により、地方債現在高が増加している傾向にある。引き続き、大規模な建設事業が控えているため、財政収支を考慮しながら、地方債の繰り上げ償還や発行抑制等により公債費負担の適正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62230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4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77470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引き続き、様々な面から事務事業の見直し等を行い、適正な水準となるよう努める。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454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00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80</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001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119380</xdr:rowOff>
    </xdr:from>
    <xdr:to>
      <xdr:col>69</xdr:col>
      <xdr:colOff>92075</xdr:colOff>
      <xdr:row>80</xdr:row>
      <xdr:rowOff>134620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58633</xdr:rowOff>
    </xdr:from>
    <xdr:to>
      <xdr:col>29</xdr:col>
      <xdr:colOff>127000</xdr:colOff>
      <xdr:row>15</xdr:row>
      <xdr:rowOff>63137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8008"/>
          <a:ext cx="647700" cy="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63137</xdr:rowOff>
    </xdr:from>
    <xdr:to>
      <xdr:col>26</xdr:col>
      <xdr:colOff>50800</xdr:colOff>
      <xdr:row>15</xdr:row>
      <xdr:rowOff>91552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82512"/>
          <a:ext cx="698500" cy="2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91552</xdr:rowOff>
    </xdr:from>
    <xdr:to>
      <xdr:col>22</xdr:col>
      <xdr:colOff>114300</xdr:colOff>
      <xdr:row>15</xdr:row>
      <xdr:rowOff>129454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10927"/>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129454</xdr:rowOff>
    </xdr:from>
    <xdr:to>
      <xdr:col>18</xdr:col>
      <xdr:colOff>177800</xdr:colOff>
      <xdr:row>15</xdr:row>
      <xdr:rowOff>149250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48829"/>
          <a:ext cx="6985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7833</xdr:rowOff>
    </xdr:from>
    <xdr:to>
      <xdr:col>29</xdr:col>
      <xdr:colOff>177800</xdr:colOff>
      <xdr:row>15</xdr:row>
      <xdr:rowOff>109433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24360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12337</xdr:rowOff>
    </xdr:from>
    <xdr:to>
      <xdr:col>26</xdr:col>
      <xdr:colOff>101600</xdr:colOff>
      <xdr:row>15</xdr:row>
      <xdr:rowOff>113937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124114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0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40752</xdr:rowOff>
    </xdr:from>
    <xdr:to>
      <xdr:col>22</xdr:col>
      <xdr:colOff>165100</xdr:colOff>
      <xdr:row>15</xdr:row>
      <xdr:rowOff>142352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6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152529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78654</xdr:rowOff>
    </xdr:from>
    <xdr:to>
      <xdr:col>19</xdr:col>
      <xdr:colOff>38100</xdr:colOff>
      <xdr:row>16</xdr:row>
      <xdr:rowOff>8804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9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165031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8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98450</xdr:rowOff>
    </xdr:from>
    <xdr:to>
      <xdr:col>15</xdr:col>
      <xdr:colOff>101600</xdr:colOff>
      <xdr:row>16</xdr:row>
      <xdr:rowOff>28600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0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203543</xdr:rowOff>
    </xdr:from>
    <xdr:to>
      <xdr:col>29</xdr:col>
      <xdr:colOff>127000</xdr:colOff>
      <xdr:row>35</xdr:row>
      <xdr:rowOff>227394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13893"/>
          <a:ext cx="6477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227394</xdr:rowOff>
    </xdr:from>
    <xdr:to>
      <xdr:col>26</xdr:col>
      <xdr:colOff>50800</xdr:colOff>
      <xdr:row>35</xdr:row>
      <xdr:rowOff>314033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37744"/>
          <a:ext cx="6985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219926</xdr:rowOff>
    </xdr:from>
    <xdr:to>
      <xdr:col>22</xdr:col>
      <xdr:colOff>114300</xdr:colOff>
      <xdr:row>35</xdr:row>
      <xdr:rowOff>314033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30276"/>
          <a:ext cx="6985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219926</xdr:rowOff>
    </xdr:from>
    <xdr:to>
      <xdr:col>18</xdr:col>
      <xdr:colOff>177800</xdr:colOff>
      <xdr:row>35</xdr:row>
      <xdr:rowOff>282334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30276"/>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152743</xdr:rowOff>
    </xdr:from>
    <xdr:to>
      <xdr:col>29</xdr:col>
      <xdr:colOff>177800</xdr:colOff>
      <xdr:row>35</xdr:row>
      <xdr:rowOff>254343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6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124820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3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176594</xdr:rowOff>
    </xdr:from>
    <xdr:to>
      <xdr:col>26</xdr:col>
      <xdr:colOff>101600</xdr:colOff>
      <xdr:row>35</xdr:row>
      <xdr:rowOff>278194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262971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7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263233</xdr:rowOff>
    </xdr:from>
    <xdr:to>
      <xdr:col>22</xdr:col>
      <xdr:colOff>165100</xdr:colOff>
      <xdr:row>36</xdr:row>
      <xdr:rowOff>21933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5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169126</xdr:rowOff>
    </xdr:from>
    <xdr:to>
      <xdr:col>19</xdr:col>
      <xdr:colOff>38100</xdr:colOff>
      <xdr:row>35</xdr:row>
      <xdr:rowOff>270726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255503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231534</xdr:rowOff>
    </xdr:from>
    <xdr:to>
      <xdr:col>15</xdr:col>
      <xdr:colOff>101600</xdr:colOff>
      <xdr:row>35</xdr:row>
      <xdr:rowOff>333134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317911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117,139
113,306
12.30
68,246,154
67,315,513
71,945
28,766,545
52,081,094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8118</xdr:rowOff>
    </xdr:from>
    <xdr:to>
      <xdr:col>24</xdr:col>
      <xdr:colOff>63500</xdr:colOff>
      <xdr:row>36</xdr:row>
      <xdr:rowOff>23480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0318"/>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152067</xdr:rowOff>
    </xdr:from>
    <xdr:to>
      <xdr:col>19</xdr:col>
      <xdr:colOff>177800</xdr:colOff>
      <xdr:row>36</xdr:row>
      <xdr:rowOff>23480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5281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152067</xdr:rowOff>
    </xdr:from>
    <xdr:to>
      <xdr:col>15</xdr:col>
      <xdr:colOff>50800</xdr:colOff>
      <xdr:row>36</xdr:row>
      <xdr:rowOff>32646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52817"/>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32646</xdr:rowOff>
    </xdr:from>
    <xdr:to>
      <xdr:col>10</xdr:col>
      <xdr:colOff>114300</xdr:colOff>
      <xdr:row>36</xdr:row>
      <xdr:rowOff>113617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0484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128768</xdr:rowOff>
    </xdr:from>
    <xdr:to>
      <xdr:col>24</xdr:col>
      <xdr:colOff>114300</xdr:colOff>
      <xdr:row>36</xdr:row>
      <xdr:rowOff>58918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144130</xdr:rowOff>
    </xdr:from>
    <xdr:to>
      <xdr:col>20</xdr:col>
      <xdr:colOff>38100</xdr:colOff>
      <xdr:row>36</xdr:row>
      <xdr:rowOff>74280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65407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101267</xdr:rowOff>
    </xdr:from>
    <xdr:to>
      <xdr:col>15</xdr:col>
      <xdr:colOff>101600</xdr:colOff>
      <xdr:row>36</xdr:row>
      <xdr:rowOff>31417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9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153296</xdr:rowOff>
    </xdr:from>
    <xdr:to>
      <xdr:col>10</xdr:col>
      <xdr:colOff>165100</xdr:colOff>
      <xdr:row>36</xdr:row>
      <xdr:rowOff>83446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62817</xdr:rowOff>
    </xdr:from>
    <xdr:to>
      <xdr:col>6</xdr:col>
      <xdr:colOff>38100</xdr:colOff>
      <xdr:row>36</xdr:row>
      <xdr:rowOff>164417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126409</xdr:rowOff>
    </xdr:from>
    <xdr:to>
      <xdr:col>24</xdr:col>
      <xdr:colOff>63500</xdr:colOff>
      <xdr:row>57</xdr:row>
      <xdr:rowOff>31033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6159"/>
          <a:ext cx="838200" cy="2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126409</xdr:rowOff>
    </xdr:from>
    <xdr:to>
      <xdr:col>19</xdr:col>
      <xdr:colOff>177800</xdr:colOff>
      <xdr:row>56</xdr:row>
      <xdr:rowOff>140892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6159"/>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140892</xdr:rowOff>
    </xdr:from>
    <xdr:to>
      <xdr:col>15</xdr:col>
      <xdr:colOff>50800</xdr:colOff>
      <xdr:row>57</xdr:row>
      <xdr:rowOff>110945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092"/>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110945</xdr:rowOff>
    </xdr:from>
    <xdr:to>
      <xdr:col>10</xdr:col>
      <xdr:colOff>114300</xdr:colOff>
      <xdr:row>58</xdr:row>
      <xdr:rowOff>116791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3595"/>
          <a:ext cx="889000" cy="1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151683</xdr:rowOff>
    </xdr:from>
    <xdr:to>
      <xdr:col>24</xdr:col>
      <xdr:colOff>114300</xdr:colOff>
      <xdr:row>57</xdr:row>
      <xdr:rowOff>81833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75609</xdr:rowOff>
    </xdr:from>
    <xdr:to>
      <xdr:col>20</xdr:col>
      <xdr:colOff>38100</xdr:colOff>
      <xdr:row>56</xdr:row>
      <xdr:rowOff>5759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22286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90092</xdr:rowOff>
    </xdr:from>
    <xdr:to>
      <xdr:col>15</xdr:col>
      <xdr:colOff>101600</xdr:colOff>
      <xdr:row>57</xdr:row>
      <xdr:rowOff>20242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36769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60145</xdr:rowOff>
    </xdr:from>
    <xdr:to>
      <xdr:col>10</xdr:col>
      <xdr:colOff>165100</xdr:colOff>
      <xdr:row>57</xdr:row>
      <xdr:rowOff>161745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152872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65991</xdr:rowOff>
    </xdr:from>
    <xdr:to>
      <xdr:col>6</xdr:col>
      <xdr:colOff>38100</xdr:colOff>
      <xdr:row>58</xdr:row>
      <xdr:rowOff>167591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91351</xdr:rowOff>
    </xdr:from>
    <xdr:to>
      <xdr:col>24</xdr:col>
      <xdr:colOff>63500</xdr:colOff>
      <xdr:row>77</xdr:row>
      <xdr:rowOff>100609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3001"/>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100609</xdr:rowOff>
    </xdr:from>
    <xdr:to>
      <xdr:col>19</xdr:col>
      <xdr:colOff>177800</xdr:colOff>
      <xdr:row>77</xdr:row>
      <xdr:rowOff>110096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225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82035</xdr:rowOff>
    </xdr:from>
    <xdr:to>
      <xdr:col>15</xdr:col>
      <xdr:colOff>50800</xdr:colOff>
      <xdr:row>77</xdr:row>
      <xdr:rowOff>110096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3685"/>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65348</xdr:rowOff>
    </xdr:from>
    <xdr:to>
      <xdr:col>10</xdr:col>
      <xdr:colOff>114300</xdr:colOff>
      <xdr:row>77</xdr:row>
      <xdr:rowOff>82035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699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40551</xdr:rowOff>
    </xdr:from>
    <xdr:to>
      <xdr:col>24</xdr:col>
      <xdr:colOff>114300</xdr:colOff>
      <xdr:row>77</xdr:row>
      <xdr:rowOff>142151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126928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49809</xdr:rowOff>
    </xdr:from>
    <xdr:to>
      <xdr:col>20</xdr:col>
      <xdr:colOff>38100</xdr:colOff>
      <xdr:row>77</xdr:row>
      <xdr:rowOff>151409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142536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59296</xdr:rowOff>
    </xdr:from>
    <xdr:to>
      <xdr:col>15</xdr:col>
      <xdr:colOff>101600</xdr:colOff>
      <xdr:row>77</xdr:row>
      <xdr:rowOff>160896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152023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31235</xdr:rowOff>
    </xdr:from>
    <xdr:to>
      <xdr:col>10</xdr:col>
      <xdr:colOff>165100</xdr:colOff>
      <xdr:row>77</xdr:row>
      <xdr:rowOff>132835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123962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14548</xdr:rowOff>
    </xdr:from>
    <xdr:to>
      <xdr:col>6</xdr:col>
      <xdr:colOff>38100</xdr:colOff>
      <xdr:row>77</xdr:row>
      <xdr:rowOff>116148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49189</xdr:rowOff>
    </xdr:from>
    <xdr:to>
      <xdr:col>24</xdr:col>
      <xdr:colOff>63500</xdr:colOff>
      <xdr:row>93</xdr:row>
      <xdr:rowOff>4468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22589"/>
          <a:ext cx="838200" cy="1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4468</xdr:rowOff>
    </xdr:from>
    <xdr:to>
      <xdr:col>19</xdr:col>
      <xdr:colOff>177800</xdr:colOff>
      <xdr:row>93</xdr:row>
      <xdr:rowOff>27023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94931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27023</xdr:rowOff>
    </xdr:from>
    <xdr:to>
      <xdr:col>15</xdr:col>
      <xdr:colOff>50800</xdr:colOff>
      <xdr:row>93</xdr:row>
      <xdr:rowOff>120765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71873"/>
          <a:ext cx="8890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120765</xdr:rowOff>
    </xdr:from>
    <xdr:to>
      <xdr:col>10</xdr:col>
      <xdr:colOff>114300</xdr:colOff>
      <xdr:row>93</xdr:row>
      <xdr:rowOff>135700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6561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34379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169839</xdr:rowOff>
    </xdr:from>
    <xdr:to>
      <xdr:col>24</xdr:col>
      <xdr:colOff>114300</xdr:colOff>
      <xdr:row>92</xdr:row>
      <xdr:rowOff>99989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21266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125118</xdr:rowOff>
    </xdr:from>
    <xdr:to>
      <xdr:col>20</xdr:col>
      <xdr:colOff>38100</xdr:colOff>
      <xdr:row>93</xdr:row>
      <xdr:rowOff>55268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8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71795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147673</xdr:rowOff>
    </xdr:from>
    <xdr:to>
      <xdr:col>15</xdr:col>
      <xdr:colOff>101600</xdr:colOff>
      <xdr:row>93</xdr:row>
      <xdr:rowOff>77823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94350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9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69965</xdr:rowOff>
    </xdr:from>
    <xdr:to>
      <xdr:col>10</xdr:col>
      <xdr:colOff>165100</xdr:colOff>
      <xdr:row>94</xdr:row>
      <xdr:rowOff>115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0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16642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84900</xdr:rowOff>
    </xdr:from>
    <xdr:to>
      <xdr:col>6</xdr:col>
      <xdr:colOff>38100</xdr:colOff>
      <xdr:row>94</xdr:row>
      <xdr:rowOff>15050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31577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80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163227</xdr:rowOff>
    </xdr:from>
    <xdr:to>
      <xdr:col>55</xdr:col>
      <xdr:colOff>0</xdr:colOff>
      <xdr:row>37</xdr:row>
      <xdr:rowOff>22457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35427"/>
          <a:ext cx="8382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08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63309</xdr:rowOff>
    </xdr:from>
    <xdr:to>
      <xdr:col>50</xdr:col>
      <xdr:colOff>114300</xdr:colOff>
      <xdr:row>36</xdr:row>
      <xdr:rowOff>163227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35509"/>
          <a:ext cx="8890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63564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119278</xdr:rowOff>
    </xdr:from>
    <xdr:to>
      <xdr:col>45</xdr:col>
      <xdr:colOff>177800</xdr:colOff>
      <xdr:row>36</xdr:row>
      <xdr:rowOff>63309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4228"/>
          <a:ext cx="889000" cy="8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96902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119278</xdr:rowOff>
    </xdr:from>
    <xdr:to>
      <xdr:col>41</xdr:col>
      <xdr:colOff>50800</xdr:colOff>
      <xdr:row>37</xdr:row>
      <xdr:rowOff>52699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4228"/>
          <a:ext cx="889000" cy="9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143107</xdr:rowOff>
    </xdr:from>
    <xdr:to>
      <xdr:col>55</xdr:col>
      <xdr:colOff>50800</xdr:colOff>
      <xdr:row>37</xdr:row>
      <xdr:rowOff>73257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165984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112427</xdr:rowOff>
    </xdr:from>
    <xdr:to>
      <xdr:col>50</xdr:col>
      <xdr:colOff>165100</xdr:colOff>
      <xdr:row>37</xdr:row>
      <xdr:rowOff>42577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59104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12509</xdr:rowOff>
    </xdr:from>
    <xdr:to>
      <xdr:col>46</xdr:col>
      <xdr:colOff>38100</xdr:colOff>
      <xdr:row>36</xdr:row>
      <xdr:rowOff>114109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130636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68478</xdr:rowOff>
    </xdr:from>
    <xdr:to>
      <xdr:col>41</xdr:col>
      <xdr:colOff>101600</xdr:colOff>
      <xdr:row>31</xdr:row>
      <xdr:rowOff>170078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161205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1899</xdr:rowOff>
    </xdr:from>
    <xdr:to>
      <xdr:col>36</xdr:col>
      <xdr:colOff>165100</xdr:colOff>
      <xdr:row>37</xdr:row>
      <xdr:rowOff>103499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94626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155016</xdr:rowOff>
    </xdr:from>
    <xdr:to>
      <xdr:col>55</xdr:col>
      <xdr:colOff>0</xdr:colOff>
      <xdr:row>54</xdr:row>
      <xdr:rowOff>115189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41866"/>
          <a:ext cx="8382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115189</xdr:rowOff>
    </xdr:from>
    <xdr:to>
      <xdr:col>50</xdr:col>
      <xdr:colOff>114300</xdr:colOff>
      <xdr:row>56</xdr:row>
      <xdr:rowOff>105448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73489"/>
          <a:ext cx="889000" cy="3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134518</xdr:rowOff>
    </xdr:from>
    <xdr:to>
      <xdr:col>45</xdr:col>
      <xdr:colOff>177800</xdr:colOff>
      <xdr:row>56</xdr:row>
      <xdr:rowOff>105448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92818"/>
          <a:ext cx="889000" cy="3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134518</xdr:rowOff>
    </xdr:from>
    <xdr:to>
      <xdr:col>41</xdr:col>
      <xdr:colOff>50800</xdr:colOff>
      <xdr:row>55</xdr:row>
      <xdr:rowOff>113691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92818"/>
          <a:ext cx="889000" cy="1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104216</xdr:rowOff>
    </xdr:from>
    <xdr:to>
      <xdr:col>55</xdr:col>
      <xdr:colOff>50800</xdr:colOff>
      <xdr:row>54</xdr:row>
      <xdr:rowOff>34366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127093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64389</xdr:rowOff>
    </xdr:from>
    <xdr:to>
      <xdr:col>50</xdr:col>
      <xdr:colOff>165100</xdr:colOff>
      <xdr:row>54</xdr:row>
      <xdr:rowOff>165989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54648</xdr:rowOff>
    </xdr:from>
    <xdr:to>
      <xdr:col>46</xdr:col>
      <xdr:colOff>38100</xdr:colOff>
      <xdr:row>56</xdr:row>
      <xdr:rowOff>156248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147375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83718</xdr:rowOff>
    </xdr:from>
    <xdr:to>
      <xdr:col>41</xdr:col>
      <xdr:colOff>101600</xdr:colOff>
      <xdr:row>55</xdr:row>
      <xdr:rowOff>13868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62891</xdr:rowOff>
    </xdr:from>
    <xdr:to>
      <xdr:col>36</xdr:col>
      <xdr:colOff>165100</xdr:colOff>
      <xdr:row>55</xdr:row>
      <xdr:rowOff>164491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155618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5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82299</xdr:rowOff>
    </xdr:from>
    <xdr:to>
      <xdr:col>55</xdr:col>
      <xdr:colOff>0</xdr:colOff>
      <xdr:row>76</xdr:row>
      <xdr:rowOff>17422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598149"/>
          <a:ext cx="8382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17422</xdr:rowOff>
    </xdr:from>
    <xdr:to>
      <xdr:col>50</xdr:col>
      <xdr:colOff>114300</xdr:colOff>
      <xdr:row>76</xdr:row>
      <xdr:rowOff>103649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47622"/>
          <a:ext cx="889000" cy="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21286</xdr:rowOff>
    </xdr:from>
    <xdr:to>
      <xdr:col>45</xdr:col>
      <xdr:colOff>177800</xdr:colOff>
      <xdr:row>76</xdr:row>
      <xdr:rowOff>103649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708586"/>
          <a:ext cx="889000" cy="4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21286</xdr:rowOff>
    </xdr:from>
    <xdr:to>
      <xdr:col>41</xdr:col>
      <xdr:colOff>50800</xdr:colOff>
      <xdr:row>77</xdr:row>
      <xdr:rowOff>25355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708586"/>
          <a:ext cx="889000" cy="5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83878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31499</xdr:rowOff>
    </xdr:from>
    <xdr:to>
      <xdr:col>55</xdr:col>
      <xdr:colOff>50800</xdr:colOff>
      <xdr:row>73</xdr:row>
      <xdr:rowOff>133099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5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54376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39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138072</xdr:rowOff>
    </xdr:from>
    <xdr:to>
      <xdr:col>50</xdr:col>
      <xdr:colOff>165100</xdr:colOff>
      <xdr:row>76</xdr:row>
      <xdr:rowOff>68222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84749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52849</xdr:rowOff>
    </xdr:from>
    <xdr:to>
      <xdr:col>46</xdr:col>
      <xdr:colOff>38100</xdr:colOff>
      <xdr:row>76</xdr:row>
      <xdr:rowOff>154449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170976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141936</xdr:rowOff>
    </xdr:from>
    <xdr:to>
      <xdr:col>41</xdr:col>
      <xdr:colOff>101600</xdr:colOff>
      <xdr:row>74</xdr:row>
      <xdr:rowOff>72086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88613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146005</xdr:rowOff>
    </xdr:from>
    <xdr:to>
      <xdr:col>36</xdr:col>
      <xdr:colOff>165100</xdr:colOff>
      <xdr:row>77</xdr:row>
      <xdr:rowOff>76155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67282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106038</xdr:rowOff>
    </xdr:from>
    <xdr:to>
      <xdr:col>55</xdr:col>
      <xdr:colOff>0</xdr:colOff>
      <xdr:row>98</xdr:row>
      <xdr:rowOff>64757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36688"/>
          <a:ext cx="838200" cy="1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61213</xdr:rowOff>
    </xdr:from>
    <xdr:to>
      <xdr:col>50</xdr:col>
      <xdr:colOff>114300</xdr:colOff>
      <xdr:row>98</xdr:row>
      <xdr:rowOff>64757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6331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4998</xdr:rowOff>
    </xdr:from>
    <xdr:to>
      <xdr:col>45</xdr:col>
      <xdr:colOff>177800</xdr:colOff>
      <xdr:row>98</xdr:row>
      <xdr:rowOff>61213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07098"/>
          <a:ext cx="889000" cy="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72701</xdr:rowOff>
    </xdr:from>
    <xdr:to>
      <xdr:col>41</xdr:col>
      <xdr:colOff>50800</xdr:colOff>
      <xdr:row>98</xdr:row>
      <xdr:rowOff>4998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31901"/>
          <a:ext cx="889000" cy="27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55238</xdr:rowOff>
    </xdr:from>
    <xdr:to>
      <xdr:col>55</xdr:col>
      <xdr:colOff>50800</xdr:colOff>
      <xdr:row>97</xdr:row>
      <xdr:rowOff>156838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33665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13957</xdr:rowOff>
    </xdr:from>
    <xdr:to>
      <xdr:col>50</xdr:col>
      <xdr:colOff>165100</xdr:colOff>
      <xdr:row>98</xdr:row>
      <xdr:rowOff>115557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106684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10413</xdr:rowOff>
    </xdr:from>
    <xdr:to>
      <xdr:col>46</xdr:col>
      <xdr:colOff>38100</xdr:colOff>
      <xdr:row>98</xdr:row>
      <xdr:rowOff>112013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103140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0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125648</xdr:rowOff>
    </xdr:from>
    <xdr:to>
      <xdr:col>41</xdr:col>
      <xdr:colOff>101600</xdr:colOff>
      <xdr:row>98</xdr:row>
      <xdr:rowOff>55798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21901</xdr:rowOff>
    </xdr:from>
    <xdr:to>
      <xdr:col>36</xdr:col>
      <xdr:colOff>165100</xdr:colOff>
      <xdr:row>96</xdr:row>
      <xdr:rowOff>123501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97246</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82876</xdr:rowOff>
    </xdr:from>
    <xdr:to>
      <xdr:col>71</xdr:col>
      <xdr:colOff>177800</xdr:colOff>
      <xdr:row>39</xdr:row>
      <xdr:rowOff>97246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69426"/>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46446</xdr:rowOff>
    </xdr:from>
    <xdr:to>
      <xdr:col>72</xdr:col>
      <xdr:colOff>38100</xdr:colOff>
      <xdr:row>39</xdr:row>
      <xdr:rowOff>148046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139173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32076</xdr:rowOff>
    </xdr:from>
    <xdr:to>
      <xdr:col>67</xdr:col>
      <xdr:colOff>101600</xdr:colOff>
      <xdr:row>39</xdr:row>
      <xdr:rowOff>133676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124803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13189</xdr:rowOff>
    </xdr:from>
    <xdr:to>
      <xdr:col>85</xdr:col>
      <xdr:colOff>127000</xdr:colOff>
      <xdr:row>75</xdr:row>
      <xdr:rowOff>31591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71939"/>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31591</xdr:rowOff>
    </xdr:from>
    <xdr:to>
      <xdr:col>81</xdr:col>
      <xdr:colOff>50800</xdr:colOff>
      <xdr:row>75</xdr:row>
      <xdr:rowOff>64415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90341"/>
          <a:ext cx="8890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61461</xdr:rowOff>
    </xdr:from>
    <xdr:to>
      <xdr:col>76</xdr:col>
      <xdr:colOff>114300</xdr:colOff>
      <xdr:row>75</xdr:row>
      <xdr:rowOff>64415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20211"/>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61461</xdr:rowOff>
    </xdr:from>
    <xdr:to>
      <xdr:col>71</xdr:col>
      <xdr:colOff>177800</xdr:colOff>
      <xdr:row>75</xdr:row>
      <xdr:rowOff>74073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20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133839</xdr:rowOff>
    </xdr:from>
    <xdr:to>
      <xdr:col>85</xdr:col>
      <xdr:colOff>177800</xdr:colOff>
      <xdr:row>75</xdr:row>
      <xdr:rowOff>63989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156716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152241</xdr:rowOff>
    </xdr:from>
    <xdr:to>
      <xdr:col>81</xdr:col>
      <xdr:colOff>101600</xdr:colOff>
      <xdr:row>75</xdr:row>
      <xdr:rowOff>82391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98918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13615</xdr:rowOff>
    </xdr:from>
    <xdr:to>
      <xdr:col>76</xdr:col>
      <xdr:colOff>165100</xdr:colOff>
      <xdr:row>75</xdr:row>
      <xdr:rowOff>115215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131742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10661</xdr:rowOff>
    </xdr:from>
    <xdr:to>
      <xdr:col>72</xdr:col>
      <xdr:colOff>38100</xdr:colOff>
      <xdr:row>75</xdr:row>
      <xdr:rowOff>112261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103388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23273</xdr:rowOff>
    </xdr:from>
    <xdr:to>
      <xdr:col>67</xdr:col>
      <xdr:colOff>101600</xdr:colOff>
      <xdr:row>75</xdr:row>
      <xdr:rowOff>124873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116000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9116</xdr:rowOff>
    </xdr:from>
    <xdr:to>
      <xdr:col>85</xdr:col>
      <xdr:colOff>127000</xdr:colOff>
      <xdr:row>98</xdr:row>
      <xdr:rowOff>101470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11216"/>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32693</xdr:rowOff>
    </xdr:from>
    <xdr:to>
      <xdr:col>81</xdr:col>
      <xdr:colOff>50800</xdr:colOff>
      <xdr:row>98</xdr:row>
      <xdr:rowOff>101470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4793"/>
          <a:ext cx="889000" cy="6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32693</xdr:rowOff>
    </xdr:from>
    <xdr:to>
      <xdr:col>76</xdr:col>
      <xdr:colOff>114300</xdr:colOff>
      <xdr:row>98</xdr:row>
      <xdr:rowOff>160052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4793"/>
          <a:ext cx="889000" cy="1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160052</xdr:rowOff>
    </xdr:from>
    <xdr:to>
      <xdr:col>71</xdr:col>
      <xdr:colOff>177800</xdr:colOff>
      <xdr:row>99</xdr:row>
      <xdr:rowOff>33508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62152"/>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129766</xdr:rowOff>
    </xdr:from>
    <xdr:to>
      <xdr:col>85</xdr:col>
      <xdr:colOff>177800</xdr:colOff>
      <xdr:row>98</xdr:row>
      <xdr:rowOff>59916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152643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50670</xdr:rowOff>
    </xdr:from>
    <xdr:to>
      <xdr:col>81</xdr:col>
      <xdr:colOff>101600</xdr:colOff>
      <xdr:row>98</xdr:row>
      <xdr:rowOff>152270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153343</xdr:rowOff>
    </xdr:from>
    <xdr:to>
      <xdr:col>76</xdr:col>
      <xdr:colOff>165100</xdr:colOff>
      <xdr:row>98</xdr:row>
      <xdr:rowOff>83493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100020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109252</xdr:rowOff>
    </xdr:from>
    <xdr:to>
      <xdr:col>72</xdr:col>
      <xdr:colOff>38100</xdr:colOff>
      <xdr:row>99</xdr:row>
      <xdr:rowOff>39402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30529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154158</xdr:rowOff>
    </xdr:from>
    <xdr:to>
      <xdr:col>67</xdr:col>
      <xdr:colOff>101600</xdr:colOff>
      <xdr:row>99</xdr:row>
      <xdr:rowOff>84308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75435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43631</xdr:rowOff>
    </xdr:from>
    <xdr:to>
      <xdr:col>116</xdr:col>
      <xdr:colOff>63500</xdr:colOff>
      <xdr:row>59</xdr:row>
      <xdr:rowOff>43650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91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43650</xdr:rowOff>
    </xdr:from>
    <xdr:to>
      <xdr:col>111</xdr:col>
      <xdr:colOff>177800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43650</xdr:rowOff>
    </xdr:from>
    <xdr:to>
      <xdr:col>107</xdr:col>
      <xdr:colOff>50800</xdr:colOff>
      <xdr:row>59</xdr:row>
      <xdr:rowOff>43669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920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43669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164281</xdr:rowOff>
    </xdr:from>
    <xdr:to>
      <xdr:col>116</xdr:col>
      <xdr:colOff>114300</xdr:colOff>
      <xdr:row>59</xdr:row>
      <xdr:rowOff>94431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79208</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164300</xdr:rowOff>
    </xdr:from>
    <xdr:to>
      <xdr:col>112</xdr:col>
      <xdr:colOff>38100</xdr:colOff>
      <xdr:row>59</xdr:row>
      <xdr:rowOff>94450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85577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164300</xdr:rowOff>
    </xdr:from>
    <xdr:to>
      <xdr:col>107</xdr:col>
      <xdr:colOff>101600</xdr:colOff>
      <xdr:row>59</xdr:row>
      <xdr:rowOff>94450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85577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97599</xdr:rowOff>
    </xdr:from>
    <xdr:to>
      <xdr:col>116</xdr:col>
      <xdr:colOff>63500</xdr:colOff>
      <xdr:row>72</xdr:row>
      <xdr:rowOff>145072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70549"/>
          <a:ext cx="8382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145072</xdr:rowOff>
    </xdr:from>
    <xdr:to>
      <xdr:col>111</xdr:col>
      <xdr:colOff>177800</xdr:colOff>
      <xdr:row>73</xdr:row>
      <xdr:rowOff>36982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89472"/>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36982</xdr:rowOff>
    </xdr:from>
    <xdr:to>
      <xdr:col>107</xdr:col>
      <xdr:colOff>50800</xdr:colOff>
      <xdr:row>73</xdr:row>
      <xdr:rowOff>86664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52832"/>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86664</xdr:rowOff>
    </xdr:from>
    <xdr:to>
      <xdr:col>102</xdr:col>
      <xdr:colOff>114300</xdr:colOff>
      <xdr:row>73</xdr:row>
      <xdr:rowOff>88951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025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143794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89425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46799</xdr:rowOff>
    </xdr:from>
    <xdr:to>
      <xdr:col>116</xdr:col>
      <xdr:colOff>114300</xdr:colOff>
      <xdr:row>71</xdr:row>
      <xdr:rowOff>148399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69676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0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94272</xdr:rowOff>
    </xdr:from>
    <xdr:to>
      <xdr:col>112</xdr:col>
      <xdr:colOff>38100</xdr:colOff>
      <xdr:row>73</xdr:row>
      <xdr:rowOff>24422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40949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157632</xdr:rowOff>
    </xdr:from>
    <xdr:to>
      <xdr:col>107</xdr:col>
      <xdr:colOff>101600</xdr:colOff>
      <xdr:row>73</xdr:row>
      <xdr:rowOff>87782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104309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35864</xdr:rowOff>
    </xdr:from>
    <xdr:to>
      <xdr:col>102</xdr:col>
      <xdr:colOff>165100</xdr:colOff>
      <xdr:row>73</xdr:row>
      <xdr:rowOff>137464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153991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574,664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206,878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べて高い水準にある。生活保護費のうち医療扶助が増加しており、近年では、障がい者自立支援給付費の増加もあって、全体として増加傾向にある。引き続き、資格審査等の適正化に加え、診療報酬明細書点検等充実事業や後発医薬品の利用促進などの取組みにより、扶助費の適正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72,294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円となっており、類似団体平均と比べて高い水準にある。今後も大規模なまちづくり事業等により、類似団体平均を上回ることが想定される。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27,137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類似団体平均を上回った。これは、旧学校用地の売却益相当額を基金に積み立てたことが主な要因である。引き続き、災害等の不測の事態に備えるため、また、健全で持続可能な財政状況を継続していくためにも、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117,139
113,306
12.30
68,246,154
67,315,513
71,945
28,766,545
52,081,094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49784</xdr:rowOff>
    </xdr:from>
    <xdr:to>
      <xdr:col>24</xdr:col>
      <xdr:colOff>63500</xdr:colOff>
      <xdr:row>32</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618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26162</xdr:rowOff>
    </xdr:from>
    <xdr:to>
      <xdr:col>19</xdr:col>
      <xdr:colOff>177800</xdr:colOff>
      <xdr:row>32</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256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26162</xdr:rowOff>
    </xdr:from>
    <xdr:to>
      <xdr:col>15</xdr:col>
      <xdr:colOff>50800</xdr:colOff>
      <xdr:row>32</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256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36068</xdr:rowOff>
    </xdr:from>
    <xdr:to>
      <xdr:col>10</xdr:col>
      <xdr:colOff>114300</xdr:colOff>
      <xdr:row>32</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2246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171196</xdr:rowOff>
    </xdr:from>
    <xdr:to>
      <xdr:col>24</xdr:col>
      <xdr:colOff>114300</xdr:colOff>
      <xdr:row>32</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22623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170434</xdr:rowOff>
    </xdr:from>
    <xdr:to>
      <xdr:col>20</xdr:col>
      <xdr:colOff>38100</xdr:colOff>
      <xdr:row>32</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117111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146812</xdr:rowOff>
    </xdr:from>
    <xdr:to>
      <xdr:col>15</xdr:col>
      <xdr:colOff>101600</xdr:colOff>
      <xdr:row>32</xdr:row>
      <xdr:rowOff>76962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93489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69850</xdr:rowOff>
    </xdr:from>
    <xdr:to>
      <xdr:col>10</xdr:col>
      <xdr:colOff>165100</xdr:colOff>
      <xdr:row>33</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156718</xdr:rowOff>
    </xdr:from>
    <xdr:to>
      <xdr:col>6</xdr:col>
      <xdr:colOff>38100</xdr:colOff>
      <xdr:row>32</xdr:row>
      <xdr:rowOff>86868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103395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77365</xdr:rowOff>
    </xdr:from>
    <xdr:to>
      <xdr:col>24</xdr:col>
      <xdr:colOff>63500</xdr:colOff>
      <xdr:row>57</xdr:row>
      <xdr:rowOff>79135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50015"/>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79135</xdr:rowOff>
    </xdr:from>
    <xdr:to>
      <xdr:col>19</xdr:col>
      <xdr:colOff>177800</xdr:colOff>
      <xdr:row>57</xdr:row>
      <xdr:rowOff>94483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1785"/>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33465</xdr:rowOff>
    </xdr:from>
    <xdr:to>
      <xdr:col>15</xdr:col>
      <xdr:colOff>50800</xdr:colOff>
      <xdr:row>57</xdr:row>
      <xdr:rowOff>94483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3215"/>
          <a:ext cx="889000" cy="4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33465</xdr:rowOff>
    </xdr:from>
    <xdr:to>
      <xdr:col>10</xdr:col>
      <xdr:colOff>114300</xdr:colOff>
      <xdr:row>57</xdr:row>
      <xdr:rowOff>111994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3215"/>
          <a:ext cx="889000" cy="4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26565</xdr:rowOff>
    </xdr:from>
    <xdr:to>
      <xdr:col>24</xdr:col>
      <xdr:colOff>114300</xdr:colOff>
      <xdr:row>57</xdr:row>
      <xdr:rowOff>128165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28335</xdr:rowOff>
    </xdr:from>
    <xdr:to>
      <xdr:col>20</xdr:col>
      <xdr:colOff>38100</xdr:colOff>
      <xdr:row>57</xdr:row>
      <xdr:rowOff>129935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121062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43683</xdr:rowOff>
    </xdr:from>
    <xdr:to>
      <xdr:col>15</xdr:col>
      <xdr:colOff>101600</xdr:colOff>
      <xdr:row>57</xdr:row>
      <xdr:rowOff>145283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136410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154115</xdr:rowOff>
    </xdr:from>
    <xdr:to>
      <xdr:col>10</xdr:col>
      <xdr:colOff>165100</xdr:colOff>
      <xdr:row>55</xdr:row>
      <xdr:rowOff>84265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75392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61194</xdr:rowOff>
    </xdr:from>
    <xdr:to>
      <xdr:col>6</xdr:col>
      <xdr:colOff>38100</xdr:colOff>
      <xdr:row>57</xdr:row>
      <xdr:rowOff>162794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19776</xdr:rowOff>
    </xdr:from>
    <xdr:to>
      <xdr:col>24</xdr:col>
      <xdr:colOff>63500</xdr:colOff>
      <xdr:row>74</xdr:row>
      <xdr:rowOff>5489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35626"/>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107117</xdr:rowOff>
    </xdr:from>
    <xdr:to>
      <xdr:col>19</xdr:col>
      <xdr:colOff>177800</xdr:colOff>
      <xdr:row>74</xdr:row>
      <xdr:rowOff>5489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22967"/>
          <a:ext cx="8890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107117</xdr:rowOff>
    </xdr:from>
    <xdr:to>
      <xdr:col>15</xdr:col>
      <xdr:colOff>50800</xdr:colOff>
      <xdr:row>74</xdr:row>
      <xdr:rowOff>170485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22967"/>
          <a:ext cx="889000" cy="2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170485</xdr:rowOff>
    </xdr:from>
    <xdr:to>
      <xdr:col>10</xdr:col>
      <xdr:colOff>114300</xdr:colOff>
      <xdr:row>75</xdr:row>
      <xdr:rowOff>11890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78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127015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140426</xdr:rowOff>
    </xdr:from>
    <xdr:to>
      <xdr:col>24</xdr:col>
      <xdr:colOff>114300</xdr:colOff>
      <xdr:row>73</xdr:row>
      <xdr:rowOff>70576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163303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3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126139</xdr:rowOff>
    </xdr:from>
    <xdr:to>
      <xdr:col>20</xdr:col>
      <xdr:colOff>38100</xdr:colOff>
      <xdr:row>74</xdr:row>
      <xdr:rowOff>56289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72816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56317</xdr:rowOff>
    </xdr:from>
    <xdr:to>
      <xdr:col>15</xdr:col>
      <xdr:colOff>101600</xdr:colOff>
      <xdr:row>73</xdr:row>
      <xdr:rowOff>157917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119685</xdr:rowOff>
    </xdr:from>
    <xdr:to>
      <xdr:col>10</xdr:col>
      <xdr:colOff>165100</xdr:colOff>
      <xdr:row>75</xdr:row>
      <xdr:rowOff>49835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66362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132540</xdr:rowOff>
    </xdr:from>
    <xdr:to>
      <xdr:col>6</xdr:col>
      <xdr:colOff>38100</xdr:colOff>
      <xdr:row>75</xdr:row>
      <xdr:rowOff>62690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79217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151261</xdr:rowOff>
    </xdr:from>
    <xdr:to>
      <xdr:col>24</xdr:col>
      <xdr:colOff>63500</xdr:colOff>
      <xdr:row>95</xdr:row>
      <xdr:rowOff>143259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67561"/>
          <a:ext cx="838200" cy="1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151261</xdr:rowOff>
    </xdr:from>
    <xdr:to>
      <xdr:col>19</xdr:col>
      <xdr:colOff>177800</xdr:colOff>
      <xdr:row>95</xdr:row>
      <xdr:rowOff>118604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6756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118604</xdr:rowOff>
    </xdr:from>
    <xdr:to>
      <xdr:col>15</xdr:col>
      <xdr:colOff>50800</xdr:colOff>
      <xdr:row>97</xdr:row>
      <xdr:rowOff>58482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06354"/>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58482</xdr:rowOff>
    </xdr:from>
    <xdr:to>
      <xdr:col>10</xdr:col>
      <xdr:colOff>114300</xdr:colOff>
      <xdr:row>97</xdr:row>
      <xdr:rowOff>63576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913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139034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55401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92459</xdr:rowOff>
    </xdr:from>
    <xdr:to>
      <xdr:col>24</xdr:col>
      <xdr:colOff>114300</xdr:colOff>
      <xdr:row>96</xdr:row>
      <xdr:rowOff>22609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115336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100461</xdr:rowOff>
    </xdr:from>
    <xdr:to>
      <xdr:col>20</xdr:col>
      <xdr:colOff>38100</xdr:colOff>
      <xdr:row>95</xdr:row>
      <xdr:rowOff>30611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47138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67804</xdr:rowOff>
    </xdr:from>
    <xdr:to>
      <xdr:col>15</xdr:col>
      <xdr:colOff>101600</xdr:colOff>
      <xdr:row>95</xdr:row>
      <xdr:rowOff>169404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160531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7682</xdr:rowOff>
    </xdr:from>
    <xdr:to>
      <xdr:col>10</xdr:col>
      <xdr:colOff>165100</xdr:colOff>
      <xdr:row>97</xdr:row>
      <xdr:rowOff>109282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100409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12776</xdr:rowOff>
    </xdr:from>
    <xdr:to>
      <xdr:col>6</xdr:col>
      <xdr:colOff>38100</xdr:colOff>
      <xdr:row>97</xdr:row>
      <xdr:rowOff>114376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105503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151892</xdr:rowOff>
    </xdr:from>
    <xdr:to>
      <xdr:col>55</xdr:col>
      <xdr:colOff>0</xdr:colOff>
      <xdr:row>36</xdr:row>
      <xdr:rowOff>61595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52642"/>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124460</xdr:rowOff>
    </xdr:from>
    <xdr:to>
      <xdr:col>50</xdr:col>
      <xdr:colOff>114300</xdr:colOff>
      <xdr:row>35</xdr:row>
      <xdr:rowOff>151892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252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92456</xdr:rowOff>
    </xdr:from>
    <xdr:to>
      <xdr:col>45</xdr:col>
      <xdr:colOff>177800</xdr:colOff>
      <xdr:row>35</xdr:row>
      <xdr:rowOff>124460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932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92456</xdr:rowOff>
    </xdr:from>
    <xdr:to>
      <xdr:col>41</xdr:col>
      <xdr:colOff>50800</xdr:colOff>
      <xdr:row>36</xdr:row>
      <xdr:rowOff>8636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9320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77233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10795</xdr:rowOff>
    </xdr:from>
    <xdr:to>
      <xdr:col>55</xdr:col>
      <xdr:colOff>50800</xdr:colOff>
      <xdr:row>36</xdr:row>
      <xdr:rowOff>112395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33672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101092</xdr:rowOff>
    </xdr:from>
    <xdr:to>
      <xdr:col>50</xdr:col>
      <xdr:colOff>165100</xdr:colOff>
      <xdr:row>36</xdr:row>
      <xdr:rowOff>31242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47769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73660</xdr:rowOff>
    </xdr:from>
    <xdr:to>
      <xdr:col>46</xdr:col>
      <xdr:colOff>38100</xdr:colOff>
      <xdr:row>36</xdr:row>
      <xdr:rowOff>3810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20337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41656</xdr:rowOff>
    </xdr:from>
    <xdr:to>
      <xdr:col>41</xdr:col>
      <xdr:colOff>101600</xdr:colOff>
      <xdr:row>35</xdr:row>
      <xdr:rowOff>143256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159783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129286</xdr:rowOff>
    </xdr:from>
    <xdr:to>
      <xdr:col>36</xdr:col>
      <xdr:colOff>165100</xdr:colOff>
      <xdr:row>36</xdr:row>
      <xdr:rowOff>59436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50563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128590</xdr:rowOff>
    </xdr:from>
    <xdr:to>
      <xdr:col>55</xdr:col>
      <xdr:colOff>0</xdr:colOff>
      <xdr:row>58</xdr:row>
      <xdr:rowOff>128818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269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128590</xdr:rowOff>
    </xdr:from>
    <xdr:to>
      <xdr:col>50</xdr:col>
      <xdr:colOff>114300</xdr:colOff>
      <xdr:row>58</xdr:row>
      <xdr:rowOff>130373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269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130373</xdr:rowOff>
    </xdr:from>
    <xdr:to>
      <xdr:col>45</xdr:col>
      <xdr:colOff>177800</xdr:colOff>
      <xdr:row>58</xdr:row>
      <xdr:rowOff>130830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44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129550</xdr:rowOff>
    </xdr:from>
    <xdr:to>
      <xdr:col>41</xdr:col>
      <xdr:colOff>50800</xdr:colOff>
      <xdr:row>58</xdr:row>
      <xdr:rowOff>130830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365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78018</xdr:rowOff>
    </xdr:from>
    <xdr:to>
      <xdr:col>55</xdr:col>
      <xdr:colOff>50800</xdr:colOff>
      <xdr:row>59</xdr:row>
      <xdr:rowOff>8168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164395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77790</xdr:rowOff>
    </xdr:from>
    <xdr:to>
      <xdr:col>50</xdr:col>
      <xdr:colOff>165100</xdr:colOff>
      <xdr:row>59</xdr:row>
      <xdr:rowOff>7940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170517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79573</xdr:rowOff>
    </xdr:from>
    <xdr:to>
      <xdr:col>46</xdr:col>
      <xdr:colOff>38100</xdr:colOff>
      <xdr:row>59</xdr:row>
      <xdr:rowOff>9723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850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80030</xdr:rowOff>
    </xdr:from>
    <xdr:to>
      <xdr:col>41</xdr:col>
      <xdr:colOff>101600</xdr:colOff>
      <xdr:row>59</xdr:row>
      <xdr:rowOff>10180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1307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78750</xdr:rowOff>
    </xdr:from>
    <xdr:to>
      <xdr:col>36</xdr:col>
      <xdr:colOff>165100</xdr:colOff>
      <xdr:row>59</xdr:row>
      <xdr:rowOff>8900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115545</xdr:rowOff>
    </xdr:from>
    <xdr:to>
      <xdr:col>55</xdr:col>
      <xdr:colOff>0</xdr:colOff>
      <xdr:row>78</xdr:row>
      <xdr:rowOff>165227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8645"/>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115545</xdr:rowOff>
    </xdr:from>
    <xdr:to>
      <xdr:col>50</xdr:col>
      <xdr:colOff>114300</xdr:colOff>
      <xdr:row>78</xdr:row>
      <xdr:rowOff>158007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8645"/>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150788</xdr:rowOff>
    </xdr:from>
    <xdr:to>
      <xdr:col>45</xdr:col>
      <xdr:colOff>177800</xdr:colOff>
      <xdr:row>78</xdr:row>
      <xdr:rowOff>158007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523888"/>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150788</xdr:rowOff>
    </xdr:from>
    <xdr:to>
      <xdr:col>41</xdr:col>
      <xdr:colOff>50800</xdr:colOff>
      <xdr:row>78</xdr:row>
      <xdr:rowOff>170542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23888"/>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114427</xdr:rowOff>
    </xdr:from>
    <xdr:to>
      <xdr:col>55</xdr:col>
      <xdr:colOff>50800</xdr:colOff>
      <xdr:row>79</xdr:row>
      <xdr:rowOff>44577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29354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64745</xdr:rowOff>
    </xdr:from>
    <xdr:to>
      <xdr:col>50</xdr:col>
      <xdr:colOff>165100</xdr:colOff>
      <xdr:row>78</xdr:row>
      <xdr:rowOff>166345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157472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107207</xdr:rowOff>
    </xdr:from>
    <xdr:to>
      <xdr:col>46</xdr:col>
      <xdr:colOff>38100</xdr:colOff>
      <xdr:row>79</xdr:row>
      <xdr:rowOff>37357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28484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7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99988</xdr:rowOff>
    </xdr:from>
    <xdr:to>
      <xdr:col>41</xdr:col>
      <xdr:colOff>101600</xdr:colOff>
      <xdr:row>79</xdr:row>
      <xdr:rowOff>30138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119742</xdr:rowOff>
    </xdr:from>
    <xdr:to>
      <xdr:col>36</xdr:col>
      <xdr:colOff>165100</xdr:colOff>
      <xdr:row>79</xdr:row>
      <xdr:rowOff>49892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165748</xdr:rowOff>
    </xdr:from>
    <xdr:to>
      <xdr:col>55</xdr:col>
      <xdr:colOff>0</xdr:colOff>
      <xdr:row>93</xdr:row>
      <xdr:rowOff>44678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939148"/>
          <a:ext cx="8382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165748</xdr:rowOff>
    </xdr:from>
    <xdr:to>
      <xdr:col>50</xdr:col>
      <xdr:colOff>114300</xdr:colOff>
      <xdr:row>94</xdr:row>
      <xdr:rowOff>115836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939148"/>
          <a:ext cx="889000" cy="2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111189</xdr:rowOff>
    </xdr:from>
    <xdr:to>
      <xdr:col>45</xdr:col>
      <xdr:colOff>177800</xdr:colOff>
      <xdr:row>94</xdr:row>
      <xdr:rowOff>115836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56039"/>
          <a:ext cx="889000" cy="17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111189</xdr:rowOff>
    </xdr:from>
    <xdr:to>
      <xdr:col>41</xdr:col>
      <xdr:colOff>50800</xdr:colOff>
      <xdr:row>95</xdr:row>
      <xdr:rowOff>94438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56039"/>
          <a:ext cx="889000" cy="3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26103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165328</xdr:rowOff>
    </xdr:from>
    <xdr:to>
      <xdr:col>55</xdr:col>
      <xdr:colOff>50800</xdr:colOff>
      <xdr:row>93</xdr:row>
      <xdr:rowOff>95478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9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16755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7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114948</xdr:rowOff>
    </xdr:from>
    <xdr:to>
      <xdr:col>50</xdr:col>
      <xdr:colOff>165100</xdr:colOff>
      <xdr:row>93</xdr:row>
      <xdr:rowOff>45098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8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61625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6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65036</xdr:rowOff>
    </xdr:from>
    <xdr:to>
      <xdr:col>46</xdr:col>
      <xdr:colOff>38100</xdr:colOff>
      <xdr:row>94</xdr:row>
      <xdr:rowOff>166636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60389</xdr:rowOff>
    </xdr:from>
    <xdr:to>
      <xdr:col>41</xdr:col>
      <xdr:colOff>101600</xdr:colOff>
      <xdr:row>93</xdr:row>
      <xdr:rowOff>161989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7066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43638</xdr:rowOff>
    </xdr:from>
    <xdr:to>
      <xdr:col>36</xdr:col>
      <xdr:colOff>165100</xdr:colOff>
      <xdr:row>95</xdr:row>
      <xdr:rowOff>145238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161765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13716</xdr:rowOff>
    </xdr:from>
    <xdr:to>
      <xdr:col>85</xdr:col>
      <xdr:colOff>127000</xdr:colOff>
      <xdr:row>34</xdr:row>
      <xdr:rowOff>60960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843016"/>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13716</xdr:rowOff>
    </xdr:from>
    <xdr:to>
      <xdr:col>81</xdr:col>
      <xdr:colOff>50800</xdr:colOff>
      <xdr:row>35</xdr:row>
      <xdr:rowOff>82423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843016"/>
          <a:ext cx="889000" cy="2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21209</xdr:rowOff>
    </xdr:from>
    <xdr:to>
      <xdr:col>76</xdr:col>
      <xdr:colOff>114300</xdr:colOff>
      <xdr:row>35</xdr:row>
      <xdr:rowOff>82423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21959"/>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21209</xdr:rowOff>
    </xdr:from>
    <xdr:to>
      <xdr:col>71</xdr:col>
      <xdr:colOff>177800</xdr:colOff>
      <xdr:row>35</xdr:row>
      <xdr:rowOff>26416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2195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54627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33037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134366</xdr:rowOff>
    </xdr:from>
    <xdr:to>
      <xdr:col>81</xdr:col>
      <xdr:colOff>101600</xdr:colOff>
      <xdr:row>34</xdr:row>
      <xdr:rowOff>64516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81043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6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31623</xdr:rowOff>
    </xdr:from>
    <xdr:to>
      <xdr:col>76</xdr:col>
      <xdr:colOff>165100</xdr:colOff>
      <xdr:row>35</xdr:row>
      <xdr:rowOff>133223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149750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141859</xdr:rowOff>
    </xdr:from>
    <xdr:to>
      <xdr:col>72</xdr:col>
      <xdr:colOff>38100</xdr:colOff>
      <xdr:row>35</xdr:row>
      <xdr:rowOff>72009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63136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147066</xdr:rowOff>
    </xdr:from>
    <xdr:to>
      <xdr:col>67</xdr:col>
      <xdr:colOff>101600</xdr:colOff>
      <xdr:row>35</xdr:row>
      <xdr:rowOff>77216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68343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79902</xdr:rowOff>
    </xdr:from>
    <xdr:to>
      <xdr:col>85</xdr:col>
      <xdr:colOff>127000</xdr:colOff>
      <xdr:row>57</xdr:row>
      <xdr:rowOff>88970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09652"/>
          <a:ext cx="838200" cy="3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2236</xdr:rowOff>
    </xdr:from>
    <xdr:to>
      <xdr:col>81</xdr:col>
      <xdr:colOff>50800</xdr:colOff>
      <xdr:row>57</xdr:row>
      <xdr:rowOff>88970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74886"/>
          <a:ext cx="889000" cy="8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87655</xdr:rowOff>
    </xdr:from>
    <xdr:to>
      <xdr:col>76</xdr:col>
      <xdr:colOff>114300</xdr:colOff>
      <xdr:row>57</xdr:row>
      <xdr:rowOff>2236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88855"/>
          <a:ext cx="889000" cy="8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87655</xdr:rowOff>
    </xdr:from>
    <xdr:to>
      <xdr:col>71</xdr:col>
      <xdr:colOff>177800</xdr:colOff>
      <xdr:row>58</xdr:row>
      <xdr:rowOff>11874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88855"/>
          <a:ext cx="889000" cy="2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29102</xdr:rowOff>
    </xdr:from>
    <xdr:to>
      <xdr:col>85</xdr:col>
      <xdr:colOff>177800</xdr:colOff>
      <xdr:row>55</xdr:row>
      <xdr:rowOff>130702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51979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38170</xdr:rowOff>
    </xdr:from>
    <xdr:to>
      <xdr:col>81</xdr:col>
      <xdr:colOff>101600</xdr:colOff>
      <xdr:row>57</xdr:row>
      <xdr:rowOff>139770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130897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122886</xdr:rowOff>
    </xdr:from>
    <xdr:to>
      <xdr:col>76</xdr:col>
      <xdr:colOff>165100</xdr:colOff>
      <xdr:row>57</xdr:row>
      <xdr:rowOff>53036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44163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36855</xdr:rowOff>
    </xdr:from>
    <xdr:to>
      <xdr:col>72</xdr:col>
      <xdr:colOff>38100</xdr:colOff>
      <xdr:row>56</xdr:row>
      <xdr:rowOff>138455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129582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132524</xdr:rowOff>
    </xdr:from>
    <xdr:to>
      <xdr:col>67</xdr:col>
      <xdr:colOff>101600</xdr:colOff>
      <xdr:row>58</xdr:row>
      <xdr:rowOff>62674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97245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82877</xdr:rowOff>
    </xdr:from>
    <xdr:to>
      <xdr:col>71</xdr:col>
      <xdr:colOff>177800</xdr:colOff>
      <xdr:row>79</xdr:row>
      <xdr:rowOff>97245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7427"/>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46445</xdr:rowOff>
    </xdr:from>
    <xdr:to>
      <xdr:col>72</xdr:col>
      <xdr:colOff>38100</xdr:colOff>
      <xdr:row>79</xdr:row>
      <xdr:rowOff>148045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139172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32077</xdr:rowOff>
    </xdr:from>
    <xdr:to>
      <xdr:col>67</xdr:col>
      <xdr:colOff>101600</xdr:colOff>
      <xdr:row>79</xdr:row>
      <xdr:rowOff>133677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124804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6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13188</xdr:rowOff>
    </xdr:from>
    <xdr:to>
      <xdr:col>85</xdr:col>
      <xdr:colOff>127000</xdr:colOff>
      <xdr:row>95</xdr:row>
      <xdr:rowOff>31592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00938"/>
          <a:ext cx="8382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31592</xdr:rowOff>
    </xdr:from>
    <xdr:to>
      <xdr:col>81</xdr:col>
      <xdr:colOff>50800</xdr:colOff>
      <xdr:row>95</xdr:row>
      <xdr:rowOff>64415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19342"/>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61461</xdr:rowOff>
    </xdr:from>
    <xdr:to>
      <xdr:col>76</xdr:col>
      <xdr:colOff>114300</xdr:colOff>
      <xdr:row>95</xdr:row>
      <xdr:rowOff>64415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49211"/>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61461</xdr:rowOff>
    </xdr:from>
    <xdr:to>
      <xdr:col>71</xdr:col>
      <xdr:colOff>177800</xdr:colOff>
      <xdr:row>95</xdr:row>
      <xdr:rowOff>74073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49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133838</xdr:rowOff>
    </xdr:from>
    <xdr:to>
      <xdr:col>85</xdr:col>
      <xdr:colOff>177800</xdr:colOff>
      <xdr:row>95</xdr:row>
      <xdr:rowOff>63988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156715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152242</xdr:rowOff>
    </xdr:from>
    <xdr:to>
      <xdr:col>81</xdr:col>
      <xdr:colOff>101600</xdr:colOff>
      <xdr:row>95</xdr:row>
      <xdr:rowOff>82392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98919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13615</xdr:rowOff>
    </xdr:from>
    <xdr:to>
      <xdr:col>76</xdr:col>
      <xdr:colOff>165100</xdr:colOff>
      <xdr:row>95</xdr:row>
      <xdr:rowOff>115215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131742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10661</xdr:rowOff>
    </xdr:from>
    <xdr:to>
      <xdr:col>72</xdr:col>
      <xdr:colOff>38100</xdr:colOff>
      <xdr:row>95</xdr:row>
      <xdr:rowOff>112261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103388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3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23273</xdr:rowOff>
    </xdr:from>
    <xdr:to>
      <xdr:col>67</xdr:col>
      <xdr:colOff>101600</xdr:colOff>
      <xdr:row>95</xdr:row>
      <xdr:rowOff>124873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116000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決算額全体でみても、最も高い割合を占めている。類似団体平均を大きく上回っているため、資格審査等の適正化に加え、診療報酬明細書点検等充実事業や後発医薬品の利用促進などの取組みにより、引き続き適正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80,982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円となっている。令和元年度以降、順次、公営住宅の移管・建て替えを行っているため、類似団体平均を上回っている。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37,641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営住宅の建て替えや、密集市街地の解消に向けたまちづくりなど、大規模な建設事業に係る公債費の増額が見込まれるため、財政収支を見据えつつ、地方債の繰り上げ償還や発行抑制等により公債費負担の適正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円となっている。基金への積立や市立小中学校の統廃合により、類似団体平均を上回っている。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財政調整基金残高については、前年度決算剰余金等による一般財源を積み立てたことにより、約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また、まちづくりへの積極的な投資などにより歳出の増加につながり、実質収支額が約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億円の減、標準財政規模に占める割合では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0.23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ポイントの減となった。実質単年度収支も標準財政規模に占める割合では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今後も、行財政改善基本方針に基づく取組み等により、健全な行財政運営に努めていく。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令和５年度決算は、水道事業において、建設改良等の投資に伴う流動資産の減少により、黒字額が減少した。公共下水道事業においては、流域下水道維持管理負担金等の増加に伴い、黒字額が減少した。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国民健康保険事業においては、保険料収納率が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91.54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％となり、対前年度比で</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0.49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ポイント増加したものの、被保険者数が減少したことなどにより、黒字額が減少した。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今後、各会計において引き続き、より一層持続可能で効率的な行財政運営を行う必要がある。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返済額が大きい地方債の元金償還が開始したことに伴い、元利償還金が増加傾向にある。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引き続き、財政収支を見据えつつ、地方債の繰り上げ償還や発行抑制等により公債費負担の適正化に努める。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前年度決算剰余金等による一般財源を財政調整基金に約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億円積み立てたことに加え、「まちづくり整備基金」等の今後事業費の増大が予想される事業の特定目的基金に積み立てたことにより、充当可能基金が増加している。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従前は、決算における財政調整基金の繰り入れが常態化しており、年々基金残高が減少していたが、事務事業の見直しによる収支改善により一定積み立てるに至っている。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事務事業の見直しに加え、高利率の地方債の繰り上げ償還や借換え、新規発行額の抑制等により将来負担の適正化に努める。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前年度決算剰余金等による一般財源を財政調整基金に約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億円積み立てたことに加え、今後見込んでいる大規模まちづくり事業への備えとして、旧学校用地の売却益相当額をまちづくり・教育振興のための特定目的基金に積み立てたことにより、基金全体としては約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災害等の不測の事態への備えるため、また「まちの成長」に向けた投資や公共施設の老朽化対策など、今後の財政需要に対応していけるように基金残高の確保に努める。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まちづくり整備基金：良好なまちづくりの推進並びにまちづくりの構築に必要な公共施設（市が管理する水路、道路及び公園を除く。）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の建設、修繕及び改良に要する費用に充てるため。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森林環境基金　　　：木材利用の促進、普及啓発等に要する費用に充てるため。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職員退職手当基金　：職員の退職手当の支払資金に充てるため。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文化芸術振興基金　：文化芸術のための公共施設の建設、修繕及び改良並びに文化芸術の振興に要する費用に充てるため。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福祉推進基金　　　：地域福祉のための公共施設の建設、修繕及び改良並びに福祉事業推進に要する費用に充てるため。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環境保全基金　　　：環境保全及び環境活動の推進に要する費用に充てるため。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都市整備基金　　　：開発行為に係る開発区域周辺の公共施設の維持及び整備並びに市が管理する水路、道路及び公園の設置、維持及び</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整備に要する費用に充てるため。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市営住宅建設基金　：市営住宅又はその共同施設の建設、修繕及び改良に要する費用に充てるため。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教育振興基金　　　：教育の振興に要する費用に充てるため。</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まちづくり整備基金、市営住宅建設基金、教育振興基金、文化芸術振興基金等は基金条例にて制定している設置目的に合致する事業実施のため約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億円を取り崩した一方、まちづくり整備基金に約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億円、教育振興基金に約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億円積み立てたことなどにより、その他特定目的基金全体としては約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その他特定目的基金については、基金条例にて制定している設置目的に合致する事業に、必要に応じて充当していく。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前年度決算剰余金等による一般財源を財政調整基金に積み立てたことにより、約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災害への備え等のため、「門真市健全な財政に関する条例」及び関係規則において、財政調整基金の残高は標準財政規模の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億円）となるよう努めることとしている。</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普通交付税のうち、臨時財政対策債償還基金費を積み立てたこと等により、約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市債の償還財源を確保するとともに、適正な管理を行う。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68246154</v>
      </c>
      <c r="BO4" s="449"/>
      <c r="BP4" s="449"/>
      <c r="BQ4" s="449"/>
      <c r="BR4" s="449"/>
      <c r="BS4" s="449"/>
      <c r="BT4" s="449"/>
      <c r="BU4" s="450"/>
      <c r="BV4" s="448">
        <v>64721588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0.3</v>
      </c>
      <c r="CU4" s="589"/>
      <c r="CV4" s="589"/>
      <c r="CW4" s="589"/>
      <c r="CX4" s="589"/>
      <c r="CY4" s="589"/>
      <c r="CZ4" s="589"/>
      <c r="DA4" s="590"/>
      <c r="DB4" s="588">
        <v>0.5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67315513</v>
      </c>
      <c r="BO5" s="420"/>
      <c r="BP5" s="420"/>
      <c r="BQ5" s="420"/>
      <c r="BR5" s="420"/>
      <c r="BS5" s="420"/>
      <c r="BT5" s="420"/>
      <c r="BU5" s="421"/>
      <c r="BV5" s="419">
        <v>64438586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97.3</v>
      </c>
      <c r="CU5" s="417"/>
      <c r="CV5" s="417"/>
      <c r="CW5" s="417"/>
      <c r="CX5" s="417"/>
      <c r="CY5" s="417"/>
      <c r="CZ5" s="417"/>
      <c r="DA5" s="418"/>
      <c r="DB5" s="416">
        <v>97.8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930641</v>
      </c>
      <c r="BO6" s="420"/>
      <c r="BP6" s="420"/>
      <c r="BQ6" s="420"/>
      <c r="BR6" s="420"/>
      <c r="BS6" s="420"/>
      <c r="BT6" s="420"/>
      <c r="BU6" s="421"/>
      <c r="BV6" s="419">
        <v>283002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98.2</v>
      </c>
      <c r="CU6" s="563"/>
      <c r="CV6" s="563"/>
      <c r="CW6" s="563"/>
      <c r="CX6" s="563"/>
      <c r="CY6" s="563"/>
      <c r="CZ6" s="563"/>
      <c r="DA6" s="564"/>
      <c r="DB6" s="562">
        <v>100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858696</v>
      </c>
      <c r="BO7" s="420"/>
      <c r="BP7" s="420"/>
      <c r="BQ7" s="420"/>
      <c r="BR7" s="420"/>
      <c r="BS7" s="420"/>
      <c r="BT7" s="420"/>
      <c r="BU7" s="421"/>
      <c r="BV7" s="419">
        <v>147804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28766545</v>
      </c>
      <c r="CU7" s="420"/>
      <c r="CV7" s="420"/>
      <c r="CW7" s="420"/>
      <c r="CX7" s="420"/>
      <c r="CY7" s="420"/>
      <c r="CZ7" s="420"/>
      <c r="DA7" s="421"/>
      <c r="DB7" s="419">
        <v>28100290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71945</v>
      </c>
      <c r="BO8" s="420"/>
      <c r="BP8" s="420"/>
      <c r="BQ8" s="420"/>
      <c r="BR8" s="420"/>
      <c r="BS8" s="420"/>
      <c r="BT8" s="420"/>
      <c r="BU8" s="421"/>
      <c r="BV8" s="419">
        <v>135198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119764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-63253</v>
      </c>
      <c r="BO9" s="420"/>
      <c r="BP9" s="420"/>
      <c r="BQ9" s="420"/>
      <c r="BR9" s="420"/>
      <c r="BS9" s="420"/>
      <c r="BT9" s="420"/>
      <c r="BU9" s="421"/>
      <c r="BV9" s="419">
        <v>-353897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12.5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123576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154408</v>
      </c>
      <c r="BO10" s="420"/>
      <c r="BP10" s="420"/>
      <c r="BQ10" s="420"/>
      <c r="BR10" s="420"/>
      <c r="BS10" s="420"/>
      <c r="BT10" s="420"/>
      <c r="BU10" s="421"/>
      <c r="BV10" s="419">
        <v>489719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30168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117139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113306</v>
      </c>
      <c r="S13" s="507"/>
      <c r="T13" s="507"/>
      <c r="U13" s="507"/>
      <c r="V13" s="508"/>
      <c r="W13" s="509" t="s">
        <v>131</v>
      </c>
      <c r="X13" s="405"/>
      <c r="Y13" s="405"/>
      <c r="Z13" s="405"/>
      <c r="AA13" s="405"/>
      <c r="AB13" s="406"/>
      <c r="AC13" s="372">
        <v>143</v>
      </c>
      <c r="AD13" s="373"/>
      <c r="AE13" s="373"/>
      <c r="AF13" s="373"/>
      <c r="AG13" s="374"/>
      <c r="AH13" s="372">
        <v>155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91155</v>
      </c>
      <c r="BO13" s="420"/>
      <c r="BP13" s="420"/>
      <c r="BQ13" s="420"/>
      <c r="BR13" s="420"/>
      <c r="BS13" s="420"/>
      <c r="BT13" s="420"/>
      <c r="BU13" s="421"/>
      <c r="BV13" s="419">
        <v>165990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3.9</v>
      </c>
      <c r="CU13" s="417"/>
      <c r="CV13" s="417"/>
      <c r="CW13" s="417"/>
      <c r="CX13" s="417"/>
      <c r="CY13" s="417"/>
      <c r="CZ13" s="417"/>
      <c r="DA13" s="418"/>
      <c r="DB13" s="416">
        <v>3.9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117937</v>
      </c>
      <c r="S14" s="507"/>
      <c r="T14" s="507"/>
      <c r="U14" s="507"/>
      <c r="V14" s="508"/>
      <c r="W14" s="510"/>
      <c r="X14" s="408"/>
      <c r="Y14" s="408"/>
      <c r="Z14" s="408"/>
      <c r="AA14" s="408"/>
      <c r="AB14" s="409"/>
      <c r="AC14" s="499">
        <v>0.3</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4.3</v>
      </c>
      <c r="CU14" s="517"/>
      <c r="CV14" s="517"/>
      <c r="CW14" s="517"/>
      <c r="CX14" s="517"/>
      <c r="CY14" s="517"/>
      <c r="CZ14" s="517"/>
      <c r="DA14" s="518"/>
      <c r="DB14" s="516">
        <v>13.4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114443</v>
      </c>
      <c r="S15" s="507"/>
      <c r="T15" s="507"/>
      <c r="U15" s="507"/>
      <c r="V15" s="508"/>
      <c r="W15" s="509" t="s">
        <v>137</v>
      </c>
      <c r="X15" s="405"/>
      <c r="Y15" s="405"/>
      <c r="Z15" s="405"/>
      <c r="AA15" s="405"/>
      <c r="AB15" s="406"/>
      <c r="AC15" s="372">
        <v>13825</v>
      </c>
      <c r="AD15" s="373"/>
      <c r="AE15" s="373"/>
      <c r="AF15" s="373"/>
      <c r="AG15" s="374"/>
      <c r="AH15" s="372">
        <v>15121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15933194</v>
      </c>
      <c r="BO15" s="449"/>
      <c r="BP15" s="449"/>
      <c r="BQ15" s="449"/>
      <c r="BR15" s="449"/>
      <c r="BS15" s="449"/>
      <c r="BT15" s="449"/>
      <c r="BU15" s="450"/>
      <c r="BV15" s="448">
        <v>15453136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31.1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24180148</v>
      </c>
      <c r="BO16" s="420"/>
      <c r="BP16" s="420"/>
      <c r="BQ16" s="420"/>
      <c r="BR16" s="420"/>
      <c r="BS16" s="420"/>
      <c r="BT16" s="420"/>
      <c r="BU16" s="421"/>
      <c r="BV16" s="419">
        <v>23390640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33326</v>
      </c>
      <c r="AD17" s="373"/>
      <c r="AE17" s="373"/>
      <c r="AF17" s="373"/>
      <c r="AG17" s="374"/>
      <c r="AH17" s="372">
        <v>33280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20250961</v>
      </c>
      <c r="BO17" s="420"/>
      <c r="BP17" s="420"/>
      <c r="BQ17" s="420"/>
      <c r="BR17" s="420"/>
      <c r="BS17" s="420"/>
      <c r="BT17" s="420"/>
      <c r="BU17" s="421"/>
      <c r="BV17" s="419">
        <v>19652142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12.3</v>
      </c>
      <c r="M18" s="472"/>
      <c r="N18" s="472"/>
      <c r="O18" s="472"/>
      <c r="P18" s="472"/>
      <c r="Q18" s="472"/>
      <c r="R18" s="473"/>
      <c r="S18" s="473"/>
      <c r="T18" s="473"/>
      <c r="U18" s="473"/>
      <c r="V18" s="474"/>
      <c r="W18" s="490"/>
      <c r="X18" s="491"/>
      <c r="Y18" s="491"/>
      <c r="Z18" s="491"/>
      <c r="AA18" s="491"/>
      <c r="AB18" s="515"/>
      <c r="AC18" s="389">
        <v>70.5</v>
      </c>
      <c r="AD18" s="390"/>
      <c r="AE18" s="390"/>
      <c r="AF18" s="390"/>
      <c r="AG18" s="475"/>
      <c r="AH18" s="389">
        <v>68.5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28794361</v>
      </c>
      <c r="BO18" s="420"/>
      <c r="BP18" s="420"/>
      <c r="BQ18" s="420"/>
      <c r="BR18" s="420"/>
      <c r="BS18" s="420"/>
      <c r="BT18" s="420"/>
      <c r="BU18" s="421"/>
      <c r="BV18" s="419">
        <v>28737389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9737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38954358</v>
      </c>
      <c r="BO19" s="420"/>
      <c r="BP19" s="420"/>
      <c r="BQ19" s="420"/>
      <c r="BR19" s="420"/>
      <c r="BS19" s="420"/>
      <c r="BT19" s="420"/>
      <c r="BU19" s="421"/>
      <c r="BV19" s="419">
        <v>34728846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57379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52081094</v>
      </c>
      <c r="BO22" s="449"/>
      <c r="BP22" s="449"/>
      <c r="BQ22" s="449"/>
      <c r="BR22" s="449"/>
      <c r="BS22" s="449"/>
      <c r="BT22" s="449"/>
      <c r="BU22" s="450"/>
      <c r="BV22" s="448">
        <v>52075705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38687784</v>
      </c>
      <c r="BO23" s="420"/>
      <c r="BP23" s="420"/>
      <c r="BQ23" s="420"/>
      <c r="BR23" s="420"/>
      <c r="BS23" s="420"/>
      <c r="BT23" s="420"/>
      <c r="BU23" s="421"/>
      <c r="BV23" s="419">
        <v>37565110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714</v>
      </c>
      <c r="AI24" s="373"/>
      <c r="AJ24" s="373"/>
      <c r="AK24" s="373"/>
      <c r="AL24" s="374"/>
      <c r="AM24" s="372">
        <v>2222682</v>
      </c>
      <c r="AN24" s="373"/>
      <c r="AO24" s="373"/>
      <c r="AP24" s="373"/>
      <c r="AQ24" s="373"/>
      <c r="AR24" s="374"/>
      <c r="AS24" s="372">
        <v>3113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32036632</v>
      </c>
      <c r="BO24" s="420"/>
      <c r="BP24" s="420"/>
      <c r="BQ24" s="420"/>
      <c r="BR24" s="420"/>
      <c r="BS24" s="420"/>
      <c r="BT24" s="420"/>
      <c r="BU24" s="421"/>
      <c r="BV24" s="419">
        <v>30317062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6800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43505544</v>
      </c>
      <c r="BO25" s="449"/>
      <c r="BP25" s="449"/>
      <c r="BQ25" s="449"/>
      <c r="BR25" s="449"/>
      <c r="BS25" s="449"/>
      <c r="BT25" s="449"/>
      <c r="BU25" s="450"/>
      <c r="BV25" s="448">
        <v>30696254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6375</v>
      </c>
      <c r="R26" s="373"/>
      <c r="S26" s="373"/>
      <c r="T26" s="373"/>
      <c r="U26" s="373"/>
      <c r="V26" s="374"/>
      <c r="W26" s="462"/>
      <c r="X26" s="399"/>
      <c r="Y26" s="400"/>
      <c r="Z26" s="375" t="s">
        <v>168</v>
      </c>
      <c r="AA26" s="430"/>
      <c r="AB26" s="430"/>
      <c r="AC26" s="430"/>
      <c r="AD26" s="430"/>
      <c r="AE26" s="430"/>
      <c r="AF26" s="430"/>
      <c r="AG26" s="431"/>
      <c r="AH26" s="372">
        <v>115</v>
      </c>
      <c r="AI26" s="373"/>
      <c r="AJ26" s="373"/>
      <c r="AK26" s="373"/>
      <c r="AL26" s="374"/>
      <c r="AM26" s="372">
        <v>402960</v>
      </c>
      <c r="AN26" s="373"/>
      <c r="AO26" s="373"/>
      <c r="AP26" s="373"/>
      <c r="AQ26" s="373"/>
      <c r="AR26" s="374"/>
      <c r="AS26" s="372">
        <v>3504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6290</v>
      </c>
      <c r="R27" s="373"/>
      <c r="S27" s="373"/>
      <c r="T27" s="373"/>
      <c r="U27" s="373"/>
      <c r="V27" s="374"/>
      <c r="W27" s="462"/>
      <c r="X27" s="399"/>
      <c r="Y27" s="400"/>
      <c r="Z27" s="375" t="s">
        <v>171</v>
      </c>
      <c r="AA27" s="376"/>
      <c r="AB27" s="376"/>
      <c r="AC27" s="376"/>
      <c r="AD27" s="376"/>
      <c r="AE27" s="376"/>
      <c r="AF27" s="376"/>
      <c r="AG27" s="377"/>
      <c r="AH27" s="372">
        <v>26</v>
      </c>
      <c r="AI27" s="373"/>
      <c r="AJ27" s="373"/>
      <c r="AK27" s="373"/>
      <c r="AL27" s="374"/>
      <c r="AM27" s="372">
        <v>89870</v>
      </c>
      <c r="AN27" s="373"/>
      <c r="AO27" s="373"/>
      <c r="AP27" s="373"/>
      <c r="AQ27" s="373"/>
      <c r="AR27" s="374"/>
      <c r="AS27" s="372">
        <v>3457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5993</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2939266</v>
      </c>
      <c r="BO28" s="449"/>
      <c r="BP28" s="449"/>
      <c r="BQ28" s="449"/>
      <c r="BR28" s="449"/>
      <c r="BS28" s="449"/>
      <c r="BT28" s="449"/>
      <c r="BU28" s="450"/>
      <c r="BV28" s="448">
        <v>2784858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18</v>
      </c>
      <c r="M29" s="373"/>
      <c r="N29" s="373"/>
      <c r="O29" s="373"/>
      <c r="P29" s="374"/>
      <c r="Q29" s="372">
        <v>5610</v>
      </c>
      <c r="R29" s="373"/>
      <c r="S29" s="373"/>
      <c r="T29" s="373"/>
      <c r="U29" s="373"/>
      <c r="V29" s="374"/>
      <c r="W29" s="463"/>
      <c r="X29" s="464"/>
      <c r="Y29" s="465"/>
      <c r="Z29" s="375" t="s">
        <v>177</v>
      </c>
      <c r="AA29" s="376"/>
      <c r="AB29" s="376"/>
      <c r="AC29" s="376"/>
      <c r="AD29" s="376"/>
      <c r="AE29" s="376"/>
      <c r="AF29" s="376"/>
      <c r="AG29" s="377"/>
      <c r="AH29" s="372">
        <v>740</v>
      </c>
      <c r="AI29" s="373"/>
      <c r="AJ29" s="373"/>
      <c r="AK29" s="373"/>
      <c r="AL29" s="374"/>
      <c r="AM29" s="372">
        <v>2312552</v>
      </c>
      <c r="AN29" s="373"/>
      <c r="AO29" s="373"/>
      <c r="AP29" s="373"/>
      <c r="AQ29" s="373"/>
      <c r="AR29" s="374"/>
      <c r="AS29" s="372">
        <v>3125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899294</v>
      </c>
      <c r="BO29" s="420"/>
      <c r="BP29" s="420"/>
      <c r="BQ29" s="420"/>
      <c r="BR29" s="420"/>
      <c r="BS29" s="420"/>
      <c r="BT29" s="420"/>
      <c r="BU29" s="421"/>
      <c r="BV29" s="419">
        <v>751902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7765018</v>
      </c>
      <c r="BO30" s="454"/>
      <c r="BP30" s="454"/>
      <c r="BQ30" s="454"/>
      <c r="BR30" s="454"/>
      <c r="BS30" s="454"/>
      <c r="BT30" s="454"/>
      <c r="BU30" s="455"/>
      <c r="BV30" s="453">
        <v>6201573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守口市門真市消防組合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門真市都市開発ビル</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都市開発資金特別会計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飯盛霊園組合（一般会計）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飯盛霊園組合（霊園事業特別会計）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淀川左岸水防事務組合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くすのき広域連合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大阪府後期高齢者医療広域連合（一般会計）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大阪府後期高齢者医療広域連合（後期高齢者医療特別会計）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大阪広域水道企業団（水道事業会計）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大阪広域水道企業団（工業用水道事業会計）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9jv7R/2WAyGwQDa/EEHQbpzYhFRU+uO6loMXELiYoLk9oQtOj6NlImc7Qq/aBMvaeAgOmjCiKKbNaj7PBtntgQ==" saltValue="RQH99pu3Ve7EbYuS3kSv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18432528</v>
      </c>
      <c r="S5" s="677"/>
      <c r="T5" s="677"/>
      <c r="U5" s="677"/>
      <c r="V5" s="677"/>
      <c r="W5" s="677"/>
      <c r="X5" s="677"/>
      <c r="Y5" s="702"/>
      <c r="Z5" s="715">
        <v>27</v>
      </c>
      <c r="AA5" s="715"/>
      <c r="AB5" s="715"/>
      <c r="AC5" s="715"/>
      <c r="AD5" s="716">
        <v>16775810</v>
      </c>
      <c r="AE5" s="716"/>
      <c r="AF5" s="716"/>
      <c r="AG5" s="716"/>
      <c r="AH5" s="716"/>
      <c r="AI5" s="716"/>
      <c r="AJ5" s="716"/>
      <c r="AK5" s="716"/>
      <c r="AL5" s="703">
        <v>57.2</v>
      </c>
      <c r="AM5" s="685"/>
      <c r="AN5" s="685"/>
      <c r="AO5" s="704"/>
      <c r="AP5" s="679" t="s">
        <v>216</v>
      </c>
      <c r="AQ5" s="680"/>
      <c r="AR5" s="680"/>
      <c r="AS5" s="680"/>
      <c r="AT5" s="680"/>
      <c r="AU5" s="680"/>
      <c r="AV5" s="680"/>
      <c r="AW5" s="680"/>
      <c r="AX5" s="680"/>
      <c r="AY5" s="680"/>
      <c r="AZ5" s="680"/>
      <c r="BA5" s="680"/>
      <c r="BB5" s="680"/>
      <c r="BC5" s="680"/>
      <c r="BD5" s="680"/>
      <c r="BE5" s="680"/>
      <c r="BF5" s="681"/>
      <c r="BG5" s="621">
        <v>16774850</v>
      </c>
      <c r="BH5" s="622"/>
      <c r="BI5" s="622"/>
      <c r="BJ5" s="622"/>
      <c r="BK5" s="622"/>
      <c r="BL5" s="622"/>
      <c r="BM5" s="622"/>
      <c r="BN5" s="623"/>
      <c r="BO5" s="659">
        <v>91</v>
      </c>
      <c r="BP5" s="659"/>
      <c r="BQ5" s="659"/>
      <c r="BR5" s="659"/>
      <c r="BS5" s="660">
        <v>202421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190620</v>
      </c>
      <c r="S6" s="622"/>
      <c r="T6" s="622"/>
      <c r="U6" s="622"/>
      <c r="V6" s="622"/>
      <c r="W6" s="622"/>
      <c r="X6" s="622"/>
      <c r="Y6" s="623"/>
      <c r="Z6" s="659">
        <v>0.3</v>
      </c>
      <c r="AA6" s="659"/>
      <c r="AB6" s="659"/>
      <c r="AC6" s="659"/>
      <c r="AD6" s="660">
        <v>190620</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16774850</v>
      </c>
      <c r="BH6" s="622"/>
      <c r="BI6" s="622"/>
      <c r="BJ6" s="622"/>
      <c r="BK6" s="622"/>
      <c r="BL6" s="622"/>
      <c r="BM6" s="622"/>
      <c r="BN6" s="623"/>
      <c r="BO6" s="659">
        <v>91</v>
      </c>
      <c r="BP6" s="659"/>
      <c r="BQ6" s="659"/>
      <c r="BR6" s="659"/>
      <c r="BS6" s="660">
        <v>202421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359272</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359268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12967</v>
      </c>
      <c r="S7" s="622"/>
      <c r="T7" s="622"/>
      <c r="U7" s="622"/>
      <c r="V7" s="622"/>
      <c r="W7" s="622"/>
      <c r="X7" s="622"/>
      <c r="Y7" s="623"/>
      <c r="Z7" s="659">
        <v>0</v>
      </c>
      <c r="AA7" s="659"/>
      <c r="AB7" s="659"/>
      <c r="AC7" s="659"/>
      <c r="AD7" s="660">
        <v>12967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7141246</v>
      </c>
      <c r="BH7" s="622"/>
      <c r="BI7" s="622"/>
      <c r="BJ7" s="622"/>
      <c r="BK7" s="622"/>
      <c r="BL7" s="622"/>
      <c r="BM7" s="622"/>
      <c r="BN7" s="623"/>
      <c r="BO7" s="659">
        <v>38.700000000000003</v>
      </c>
      <c r="BP7" s="659"/>
      <c r="BQ7" s="659"/>
      <c r="BR7" s="659"/>
      <c r="BS7" s="660">
        <v>202421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5989795</v>
      </c>
      <c r="CS7" s="622"/>
      <c r="CT7" s="622"/>
      <c r="CU7" s="622"/>
      <c r="CV7" s="622"/>
      <c r="CW7" s="622"/>
      <c r="CX7" s="622"/>
      <c r="CY7" s="623"/>
      <c r="CZ7" s="659">
        <v>8.9</v>
      </c>
      <c r="DA7" s="659"/>
      <c r="DB7" s="659"/>
      <c r="DC7" s="659"/>
      <c r="DD7" s="627">
        <v>185181</v>
      </c>
      <c r="DE7" s="622"/>
      <c r="DF7" s="622"/>
      <c r="DG7" s="622"/>
      <c r="DH7" s="622"/>
      <c r="DI7" s="622"/>
      <c r="DJ7" s="622"/>
      <c r="DK7" s="622"/>
      <c r="DL7" s="622"/>
      <c r="DM7" s="622"/>
      <c r="DN7" s="622"/>
      <c r="DO7" s="622"/>
      <c r="DP7" s="623"/>
      <c r="DQ7" s="627">
        <v>5394638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129550</v>
      </c>
      <c r="S8" s="622"/>
      <c r="T8" s="622"/>
      <c r="U8" s="622"/>
      <c r="V8" s="622"/>
      <c r="W8" s="622"/>
      <c r="X8" s="622"/>
      <c r="Y8" s="623"/>
      <c r="Z8" s="659">
        <v>0.2</v>
      </c>
      <c r="AA8" s="659"/>
      <c r="AB8" s="659"/>
      <c r="AC8" s="659"/>
      <c r="AD8" s="660">
        <v>129550</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194693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33763907</v>
      </c>
      <c r="CS8" s="622"/>
      <c r="CT8" s="622"/>
      <c r="CU8" s="622"/>
      <c r="CV8" s="622"/>
      <c r="CW8" s="622"/>
      <c r="CX8" s="622"/>
      <c r="CY8" s="623"/>
      <c r="CZ8" s="659">
        <v>50.2</v>
      </c>
      <c r="DA8" s="659"/>
      <c r="DB8" s="659"/>
      <c r="DC8" s="659"/>
      <c r="DD8" s="627">
        <v>50434</v>
      </c>
      <c r="DE8" s="622"/>
      <c r="DF8" s="622"/>
      <c r="DG8" s="622"/>
      <c r="DH8" s="622"/>
      <c r="DI8" s="622"/>
      <c r="DJ8" s="622"/>
      <c r="DK8" s="622"/>
      <c r="DL8" s="622"/>
      <c r="DM8" s="622"/>
      <c r="DN8" s="622"/>
      <c r="DO8" s="622"/>
      <c r="DP8" s="623"/>
      <c r="DQ8" s="627">
        <v>15745454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139257</v>
      </c>
      <c r="S9" s="622"/>
      <c r="T9" s="622"/>
      <c r="U9" s="622"/>
      <c r="V9" s="622"/>
      <c r="W9" s="622"/>
      <c r="X9" s="622"/>
      <c r="Y9" s="623"/>
      <c r="Z9" s="659">
        <v>0.2</v>
      </c>
      <c r="AA9" s="659"/>
      <c r="AB9" s="659"/>
      <c r="AC9" s="659"/>
      <c r="AD9" s="660">
        <v>139257</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5620490</v>
      </c>
      <c r="BH9" s="622"/>
      <c r="BI9" s="622"/>
      <c r="BJ9" s="622"/>
      <c r="BK9" s="622"/>
      <c r="BL9" s="622"/>
      <c r="BM9" s="622"/>
      <c r="BN9" s="623"/>
      <c r="BO9" s="659">
        <v>30.5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4643485</v>
      </c>
      <c r="CS9" s="622"/>
      <c r="CT9" s="622"/>
      <c r="CU9" s="622"/>
      <c r="CV9" s="622"/>
      <c r="CW9" s="622"/>
      <c r="CX9" s="622"/>
      <c r="CY9" s="623"/>
      <c r="CZ9" s="659">
        <v>6.9</v>
      </c>
      <c r="DA9" s="659"/>
      <c r="DB9" s="659"/>
      <c r="DC9" s="659"/>
      <c r="DD9" s="627">
        <v>941572</v>
      </c>
      <c r="DE9" s="622"/>
      <c r="DF9" s="622"/>
      <c r="DG9" s="622"/>
      <c r="DH9" s="622"/>
      <c r="DI9" s="622"/>
      <c r="DJ9" s="622"/>
      <c r="DK9" s="622"/>
      <c r="DL9" s="622"/>
      <c r="DM9" s="622"/>
      <c r="DN9" s="622"/>
      <c r="DO9" s="622"/>
      <c r="DP9" s="623"/>
      <c r="DQ9" s="627">
        <v>3015468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511518</v>
      </c>
      <c r="BH10" s="622"/>
      <c r="BI10" s="622"/>
      <c r="BJ10" s="622"/>
      <c r="BK10" s="622"/>
      <c r="BL10" s="622"/>
      <c r="BM10" s="622"/>
      <c r="BN10" s="623"/>
      <c r="BO10" s="659">
        <v>2.8</v>
      </c>
      <c r="BP10" s="659"/>
      <c r="BQ10" s="659"/>
      <c r="BR10" s="659"/>
      <c r="BS10" s="660">
        <v>84912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152847</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75188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2975759</v>
      </c>
      <c r="S11" s="622"/>
      <c r="T11" s="622"/>
      <c r="U11" s="622"/>
      <c r="V11" s="622"/>
      <c r="W11" s="622"/>
      <c r="X11" s="622"/>
      <c r="Y11" s="623"/>
      <c r="Z11" s="624">
        <v>4.4000000000000004</v>
      </c>
      <c r="AA11" s="625"/>
      <c r="AB11" s="625"/>
      <c r="AC11" s="626"/>
      <c r="AD11" s="627">
        <v>2975759</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814545</v>
      </c>
      <c r="BH11" s="622"/>
      <c r="BI11" s="622"/>
      <c r="BJ11" s="622"/>
      <c r="BK11" s="622"/>
      <c r="BL11" s="622"/>
      <c r="BM11" s="622"/>
      <c r="BN11" s="623"/>
      <c r="BO11" s="659">
        <v>4.4000000000000004</v>
      </c>
      <c r="BP11" s="659"/>
      <c r="BQ11" s="659"/>
      <c r="BR11" s="659"/>
      <c r="BS11" s="660">
        <v>117509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27833</v>
      </c>
      <c r="CS11" s="622"/>
      <c r="CT11" s="622"/>
      <c r="CU11" s="622"/>
      <c r="CV11" s="622"/>
      <c r="CW11" s="622"/>
      <c r="CX11" s="622"/>
      <c r="CY11" s="623"/>
      <c r="CZ11" s="659">
        <v>0</v>
      </c>
      <c r="DA11" s="659"/>
      <c r="DB11" s="659"/>
      <c r="DC11" s="659"/>
      <c r="DD11" s="627" t="s">
        <v>122</v>
      </c>
      <c r="DE11" s="622"/>
      <c r="DF11" s="622"/>
      <c r="DG11" s="622"/>
      <c r="DH11" s="622"/>
      <c r="DI11" s="622"/>
      <c r="DJ11" s="622"/>
      <c r="DK11" s="622"/>
      <c r="DL11" s="622"/>
      <c r="DM11" s="622"/>
      <c r="DN11" s="622"/>
      <c r="DO11" s="622"/>
      <c r="DP11" s="623"/>
      <c r="DQ11" s="627">
        <v>25926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8213317</v>
      </c>
      <c r="BH12" s="622"/>
      <c r="BI12" s="622"/>
      <c r="BJ12" s="622"/>
      <c r="BK12" s="622"/>
      <c r="BL12" s="622"/>
      <c r="BM12" s="622"/>
      <c r="BN12" s="623"/>
      <c r="BO12" s="659">
        <v>44.6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311568</v>
      </c>
      <c r="CS12" s="622"/>
      <c r="CT12" s="622"/>
      <c r="CU12" s="622"/>
      <c r="CV12" s="622"/>
      <c r="CW12" s="622"/>
      <c r="CX12" s="622"/>
      <c r="CY12" s="623"/>
      <c r="CZ12" s="659">
        <v>0.5</v>
      </c>
      <c r="DA12" s="659"/>
      <c r="DB12" s="659"/>
      <c r="DC12" s="659"/>
      <c r="DD12" s="627">
        <v>11542</v>
      </c>
      <c r="DE12" s="622"/>
      <c r="DF12" s="622"/>
      <c r="DG12" s="622"/>
      <c r="DH12" s="622"/>
      <c r="DI12" s="622"/>
      <c r="DJ12" s="622"/>
      <c r="DK12" s="622"/>
      <c r="DL12" s="622"/>
      <c r="DM12" s="622"/>
      <c r="DN12" s="622"/>
      <c r="DO12" s="622"/>
      <c r="DP12" s="623"/>
      <c r="DQ12" s="627">
        <v>279817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8146729</v>
      </c>
      <c r="BH13" s="622"/>
      <c r="BI13" s="622"/>
      <c r="BJ13" s="622"/>
      <c r="BK13" s="622"/>
      <c r="BL13" s="622"/>
      <c r="BM13" s="622"/>
      <c r="BN13" s="623"/>
      <c r="BO13" s="659">
        <v>44.2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9486175</v>
      </c>
      <c r="CS13" s="622"/>
      <c r="CT13" s="622"/>
      <c r="CU13" s="622"/>
      <c r="CV13" s="622"/>
      <c r="CW13" s="622"/>
      <c r="CX13" s="622"/>
      <c r="CY13" s="623"/>
      <c r="CZ13" s="659">
        <v>14.1</v>
      </c>
      <c r="DA13" s="659"/>
      <c r="DB13" s="659"/>
      <c r="DC13" s="659"/>
      <c r="DD13" s="627">
        <v>5949231</v>
      </c>
      <c r="DE13" s="622"/>
      <c r="DF13" s="622"/>
      <c r="DG13" s="622"/>
      <c r="DH13" s="622"/>
      <c r="DI13" s="622"/>
      <c r="DJ13" s="622"/>
      <c r="DK13" s="622"/>
      <c r="DL13" s="622"/>
      <c r="DM13" s="622"/>
      <c r="DN13" s="622"/>
      <c r="DO13" s="622"/>
      <c r="DP13" s="623"/>
      <c r="DQ13" s="627">
        <v>3044225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2283</v>
      </c>
      <c r="S14" s="622"/>
      <c r="T14" s="622"/>
      <c r="U14" s="622"/>
      <c r="V14" s="622"/>
      <c r="W14" s="622"/>
      <c r="X14" s="622"/>
      <c r="Y14" s="623"/>
      <c r="Z14" s="659">
        <v>0</v>
      </c>
      <c r="AA14" s="659"/>
      <c r="AB14" s="659"/>
      <c r="AC14" s="659"/>
      <c r="AD14" s="660">
        <v>2283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194531</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1829665</v>
      </c>
      <c r="CS14" s="622"/>
      <c r="CT14" s="622"/>
      <c r="CU14" s="622"/>
      <c r="CV14" s="622"/>
      <c r="CW14" s="622"/>
      <c r="CX14" s="622"/>
      <c r="CY14" s="623"/>
      <c r="CZ14" s="659">
        <v>2.7</v>
      </c>
      <c r="DA14" s="659"/>
      <c r="DB14" s="659"/>
      <c r="DC14" s="659"/>
      <c r="DD14" s="627">
        <v>22492</v>
      </c>
      <c r="DE14" s="622"/>
      <c r="DF14" s="622"/>
      <c r="DG14" s="622"/>
      <c r="DH14" s="622"/>
      <c r="DI14" s="622"/>
      <c r="DJ14" s="622"/>
      <c r="DK14" s="622"/>
      <c r="DL14" s="622"/>
      <c r="DM14" s="622"/>
      <c r="DN14" s="622"/>
      <c r="DO14" s="622"/>
      <c r="DP14" s="623"/>
      <c r="DQ14" s="627">
        <v>1797782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1225756</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6341743</v>
      </c>
      <c r="CS15" s="622"/>
      <c r="CT15" s="622"/>
      <c r="CU15" s="622"/>
      <c r="CV15" s="622"/>
      <c r="CW15" s="622"/>
      <c r="CX15" s="622"/>
      <c r="CY15" s="623"/>
      <c r="CZ15" s="659">
        <v>9.4</v>
      </c>
      <c r="DA15" s="659"/>
      <c r="DB15" s="659"/>
      <c r="DC15" s="659"/>
      <c r="DD15" s="627">
        <v>1308012</v>
      </c>
      <c r="DE15" s="622"/>
      <c r="DF15" s="622"/>
      <c r="DG15" s="622"/>
      <c r="DH15" s="622"/>
      <c r="DI15" s="622"/>
      <c r="DJ15" s="622"/>
      <c r="DK15" s="622"/>
      <c r="DL15" s="622"/>
      <c r="DM15" s="622"/>
      <c r="DN15" s="622"/>
      <c r="DO15" s="622"/>
      <c r="DP15" s="623"/>
      <c r="DQ15" s="627">
        <v>3876728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50173</v>
      </c>
      <c r="S16" s="622"/>
      <c r="T16" s="622"/>
      <c r="U16" s="622"/>
      <c r="V16" s="622"/>
      <c r="W16" s="622"/>
      <c r="X16" s="622"/>
      <c r="Y16" s="623"/>
      <c r="Z16" s="659">
        <v>0.1</v>
      </c>
      <c r="AA16" s="659"/>
      <c r="AB16" s="659"/>
      <c r="AC16" s="659"/>
      <c r="AD16" s="660">
        <v>50173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453255</v>
      </c>
      <c r="S17" s="622"/>
      <c r="T17" s="622"/>
      <c r="U17" s="622"/>
      <c r="V17" s="622"/>
      <c r="W17" s="622"/>
      <c r="X17" s="622"/>
      <c r="Y17" s="623"/>
      <c r="Z17" s="659">
        <v>0.7</v>
      </c>
      <c r="AA17" s="659"/>
      <c r="AB17" s="659"/>
      <c r="AC17" s="659"/>
      <c r="AD17" s="660">
        <v>453255</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4409223</v>
      </c>
      <c r="CS17" s="622"/>
      <c r="CT17" s="622"/>
      <c r="CU17" s="622"/>
      <c r="CV17" s="622"/>
      <c r="CW17" s="622"/>
      <c r="CX17" s="622"/>
      <c r="CY17" s="623"/>
      <c r="CZ17" s="659">
        <v>6.6</v>
      </c>
      <c r="DA17" s="659"/>
      <c r="DB17" s="659"/>
      <c r="DC17" s="659"/>
      <c r="DD17" s="627" t="s">
        <v>122</v>
      </c>
      <c r="DE17" s="622"/>
      <c r="DF17" s="622"/>
      <c r="DG17" s="622"/>
      <c r="DH17" s="622"/>
      <c r="DI17" s="622"/>
      <c r="DJ17" s="622"/>
      <c r="DK17" s="622"/>
      <c r="DL17" s="622"/>
      <c r="DM17" s="622"/>
      <c r="DN17" s="622"/>
      <c r="DO17" s="622"/>
      <c r="DP17" s="623"/>
      <c r="DQ17" s="627">
        <v>4409223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104885</v>
      </c>
      <c r="S18" s="622"/>
      <c r="T18" s="622"/>
      <c r="U18" s="622"/>
      <c r="V18" s="622"/>
      <c r="W18" s="622"/>
      <c r="X18" s="622"/>
      <c r="Y18" s="623"/>
      <c r="Z18" s="659">
        <v>0.2</v>
      </c>
      <c r="AA18" s="659"/>
      <c r="AB18" s="659"/>
      <c r="AC18" s="659"/>
      <c r="AD18" s="660">
        <v>104885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90576</v>
      </c>
      <c r="S19" s="622"/>
      <c r="T19" s="622"/>
      <c r="U19" s="622"/>
      <c r="V19" s="622"/>
      <c r="W19" s="622"/>
      <c r="X19" s="622"/>
      <c r="Y19" s="623"/>
      <c r="Z19" s="659">
        <v>0.1</v>
      </c>
      <c r="AA19" s="659"/>
      <c r="AB19" s="659"/>
      <c r="AC19" s="659"/>
      <c r="AD19" s="660">
        <v>90576</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1657678</v>
      </c>
      <c r="BH19" s="622"/>
      <c r="BI19" s="622"/>
      <c r="BJ19" s="622"/>
      <c r="BK19" s="622"/>
      <c r="BL19" s="622"/>
      <c r="BM19" s="622"/>
      <c r="BN19" s="623"/>
      <c r="BO19" s="659">
        <v>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14309</v>
      </c>
      <c r="S20" s="622"/>
      <c r="T20" s="622"/>
      <c r="U20" s="622"/>
      <c r="V20" s="622"/>
      <c r="W20" s="622"/>
      <c r="X20" s="622"/>
      <c r="Y20" s="623"/>
      <c r="Z20" s="659">
        <v>0</v>
      </c>
      <c r="AA20" s="659"/>
      <c r="AB20" s="659"/>
      <c r="AC20" s="659"/>
      <c r="AD20" s="660">
        <v>14309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1657678</v>
      </c>
      <c r="BH20" s="622"/>
      <c r="BI20" s="622"/>
      <c r="BJ20" s="622"/>
      <c r="BK20" s="622"/>
      <c r="BL20" s="622"/>
      <c r="BM20" s="622"/>
      <c r="BN20" s="623"/>
      <c r="BO20" s="659">
        <v>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67315513</v>
      </c>
      <c r="CS20" s="622"/>
      <c r="CT20" s="622"/>
      <c r="CU20" s="622"/>
      <c r="CV20" s="622"/>
      <c r="CW20" s="622"/>
      <c r="CX20" s="622"/>
      <c r="CY20" s="623"/>
      <c r="CZ20" s="659">
        <v>100</v>
      </c>
      <c r="DA20" s="659"/>
      <c r="DB20" s="659"/>
      <c r="DC20" s="659"/>
      <c r="DD20" s="627">
        <v>8468464</v>
      </c>
      <c r="DE20" s="622"/>
      <c r="DF20" s="622"/>
      <c r="DG20" s="622"/>
      <c r="DH20" s="622"/>
      <c r="DI20" s="622"/>
      <c r="DJ20" s="622"/>
      <c r="DK20" s="622"/>
      <c r="DL20" s="622"/>
      <c r="DM20" s="622"/>
      <c r="DN20" s="622"/>
      <c r="DO20" s="622"/>
      <c r="DP20" s="623"/>
      <c r="DQ20" s="627">
        <v>38023717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8639418</v>
      </c>
      <c r="S21" s="622"/>
      <c r="T21" s="622"/>
      <c r="U21" s="622"/>
      <c r="V21" s="622"/>
      <c r="W21" s="622"/>
      <c r="X21" s="622"/>
      <c r="Y21" s="623"/>
      <c r="Z21" s="659">
        <v>12.7</v>
      </c>
      <c r="AA21" s="659"/>
      <c r="AB21" s="659"/>
      <c r="AC21" s="659"/>
      <c r="AD21" s="660">
        <v>8237754</v>
      </c>
      <c r="AE21" s="660"/>
      <c r="AF21" s="660"/>
      <c r="AG21" s="660"/>
      <c r="AH21" s="660"/>
      <c r="AI21" s="660"/>
      <c r="AJ21" s="660"/>
      <c r="AK21" s="660"/>
      <c r="AL21" s="624">
        <v>28.1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960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8237754</v>
      </c>
      <c r="S22" s="622"/>
      <c r="T22" s="622"/>
      <c r="U22" s="622"/>
      <c r="V22" s="622"/>
      <c r="W22" s="622"/>
      <c r="X22" s="622"/>
      <c r="Y22" s="623"/>
      <c r="Z22" s="659">
        <v>12.1</v>
      </c>
      <c r="AA22" s="659"/>
      <c r="AB22" s="659"/>
      <c r="AC22" s="659"/>
      <c r="AD22" s="660">
        <v>8237754</v>
      </c>
      <c r="AE22" s="660"/>
      <c r="AF22" s="660"/>
      <c r="AG22" s="660"/>
      <c r="AH22" s="660"/>
      <c r="AI22" s="660"/>
      <c r="AJ22" s="660"/>
      <c r="AK22" s="660"/>
      <c r="AL22" s="624">
        <v>28.1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401664</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1656718</v>
      </c>
      <c r="BH23" s="622"/>
      <c r="BI23" s="622"/>
      <c r="BJ23" s="622"/>
      <c r="BK23" s="622"/>
      <c r="BL23" s="622"/>
      <c r="BM23" s="622"/>
      <c r="BN23" s="623"/>
      <c r="BO23" s="659">
        <v>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35759554</v>
      </c>
      <c r="CS24" s="677"/>
      <c r="CT24" s="677"/>
      <c r="CU24" s="677"/>
      <c r="CV24" s="677"/>
      <c r="CW24" s="677"/>
      <c r="CX24" s="677"/>
      <c r="CY24" s="702"/>
      <c r="CZ24" s="703">
        <v>53.1</v>
      </c>
      <c r="DA24" s="685"/>
      <c r="DB24" s="685"/>
      <c r="DC24" s="705"/>
      <c r="DD24" s="701">
        <v>18918753</v>
      </c>
      <c r="DE24" s="677"/>
      <c r="DF24" s="677"/>
      <c r="DG24" s="677"/>
      <c r="DH24" s="677"/>
      <c r="DI24" s="677"/>
      <c r="DJ24" s="677"/>
      <c r="DK24" s="702"/>
      <c r="DL24" s="701">
        <v>16509462</v>
      </c>
      <c r="DM24" s="677"/>
      <c r="DN24" s="677"/>
      <c r="DO24" s="677"/>
      <c r="DP24" s="677"/>
      <c r="DQ24" s="677"/>
      <c r="DR24" s="677"/>
      <c r="DS24" s="677"/>
      <c r="DT24" s="677"/>
      <c r="DU24" s="677"/>
      <c r="DV24" s="702"/>
      <c r="DW24" s="703">
        <v>55.8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31130695</v>
      </c>
      <c r="S25" s="622"/>
      <c r="T25" s="622"/>
      <c r="U25" s="622"/>
      <c r="V25" s="622"/>
      <c r="W25" s="622"/>
      <c r="X25" s="622"/>
      <c r="Y25" s="623"/>
      <c r="Z25" s="659">
        <v>45.6</v>
      </c>
      <c r="AA25" s="659"/>
      <c r="AB25" s="659"/>
      <c r="AC25" s="659"/>
      <c r="AD25" s="660">
        <v>29072313</v>
      </c>
      <c r="AE25" s="660"/>
      <c r="AF25" s="660"/>
      <c r="AG25" s="660"/>
      <c r="AH25" s="660"/>
      <c r="AI25" s="660"/>
      <c r="AJ25" s="660"/>
      <c r="AK25" s="660"/>
      <c r="AL25" s="624">
        <v>99.1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7116862</v>
      </c>
      <c r="CS25" s="634"/>
      <c r="CT25" s="634"/>
      <c r="CU25" s="634"/>
      <c r="CV25" s="634"/>
      <c r="CW25" s="634"/>
      <c r="CX25" s="634"/>
      <c r="CY25" s="635"/>
      <c r="CZ25" s="624">
        <v>10.6</v>
      </c>
      <c r="DA25" s="636"/>
      <c r="DB25" s="636"/>
      <c r="DC25" s="637"/>
      <c r="DD25" s="627">
        <v>6483352</v>
      </c>
      <c r="DE25" s="634"/>
      <c r="DF25" s="634"/>
      <c r="DG25" s="634"/>
      <c r="DH25" s="634"/>
      <c r="DI25" s="634"/>
      <c r="DJ25" s="634"/>
      <c r="DK25" s="635"/>
      <c r="DL25" s="627">
        <v>6276140</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13706</v>
      </c>
      <c r="S26" s="622"/>
      <c r="T26" s="622"/>
      <c r="U26" s="622"/>
      <c r="V26" s="622"/>
      <c r="W26" s="622"/>
      <c r="X26" s="622"/>
      <c r="Y26" s="623"/>
      <c r="Z26" s="659">
        <v>0</v>
      </c>
      <c r="AA26" s="659"/>
      <c r="AB26" s="659"/>
      <c r="AC26" s="659"/>
      <c r="AD26" s="660">
        <v>13706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4948128</v>
      </c>
      <c r="CS26" s="622"/>
      <c r="CT26" s="622"/>
      <c r="CU26" s="622"/>
      <c r="CV26" s="622"/>
      <c r="CW26" s="622"/>
      <c r="CX26" s="622"/>
      <c r="CY26" s="623"/>
      <c r="CZ26" s="624">
        <v>7.4</v>
      </c>
      <c r="DA26" s="636"/>
      <c r="DB26" s="636"/>
      <c r="DC26" s="637"/>
      <c r="DD26" s="627">
        <v>4600083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198515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18432528</v>
      </c>
      <c r="BH27" s="622"/>
      <c r="BI27" s="622"/>
      <c r="BJ27" s="622"/>
      <c r="BK27" s="622"/>
      <c r="BL27" s="622"/>
      <c r="BM27" s="622"/>
      <c r="BN27" s="623"/>
      <c r="BO27" s="659">
        <v>100</v>
      </c>
      <c r="BP27" s="659"/>
      <c r="BQ27" s="659"/>
      <c r="BR27" s="659"/>
      <c r="BS27" s="660">
        <v>202421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24233469</v>
      </c>
      <c r="CS27" s="634"/>
      <c r="CT27" s="634"/>
      <c r="CU27" s="634"/>
      <c r="CV27" s="634"/>
      <c r="CW27" s="634"/>
      <c r="CX27" s="634"/>
      <c r="CY27" s="635"/>
      <c r="CZ27" s="624">
        <v>36</v>
      </c>
      <c r="DA27" s="636"/>
      <c r="DB27" s="636"/>
      <c r="DC27" s="637"/>
      <c r="DD27" s="627">
        <v>8026178</v>
      </c>
      <c r="DE27" s="634"/>
      <c r="DF27" s="634"/>
      <c r="DG27" s="634"/>
      <c r="DH27" s="634"/>
      <c r="DI27" s="634"/>
      <c r="DJ27" s="634"/>
      <c r="DK27" s="635"/>
      <c r="DL27" s="627">
        <v>5824099</v>
      </c>
      <c r="DM27" s="634"/>
      <c r="DN27" s="634"/>
      <c r="DO27" s="634"/>
      <c r="DP27" s="634"/>
      <c r="DQ27" s="634"/>
      <c r="DR27" s="634"/>
      <c r="DS27" s="634"/>
      <c r="DT27" s="634"/>
      <c r="DU27" s="634"/>
      <c r="DV27" s="635"/>
      <c r="DW27" s="624">
        <v>19.7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918044</v>
      </c>
      <c r="S28" s="622"/>
      <c r="T28" s="622"/>
      <c r="U28" s="622"/>
      <c r="V28" s="622"/>
      <c r="W28" s="622"/>
      <c r="X28" s="622"/>
      <c r="Y28" s="623"/>
      <c r="Z28" s="659">
        <v>1.3</v>
      </c>
      <c r="AA28" s="659"/>
      <c r="AB28" s="659"/>
      <c r="AC28" s="659"/>
      <c r="AD28" s="660">
        <v>163026</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4409223</v>
      </c>
      <c r="CS28" s="622"/>
      <c r="CT28" s="622"/>
      <c r="CU28" s="622"/>
      <c r="CV28" s="622"/>
      <c r="CW28" s="622"/>
      <c r="CX28" s="622"/>
      <c r="CY28" s="623"/>
      <c r="CZ28" s="624">
        <v>6.6</v>
      </c>
      <c r="DA28" s="636"/>
      <c r="DB28" s="636"/>
      <c r="DC28" s="637"/>
      <c r="DD28" s="627">
        <v>4409223</v>
      </c>
      <c r="DE28" s="622"/>
      <c r="DF28" s="622"/>
      <c r="DG28" s="622"/>
      <c r="DH28" s="622"/>
      <c r="DI28" s="622"/>
      <c r="DJ28" s="622"/>
      <c r="DK28" s="623"/>
      <c r="DL28" s="627">
        <v>4409223</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232656</v>
      </c>
      <c r="S29" s="622"/>
      <c r="T29" s="622"/>
      <c r="U29" s="622"/>
      <c r="V29" s="622"/>
      <c r="W29" s="622"/>
      <c r="X29" s="622"/>
      <c r="Y29" s="623"/>
      <c r="Z29" s="659">
        <v>0.3</v>
      </c>
      <c r="AA29" s="659"/>
      <c r="AB29" s="659"/>
      <c r="AC29" s="659"/>
      <c r="AD29" s="660">
        <v>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4409204</v>
      </c>
      <c r="CS29" s="634"/>
      <c r="CT29" s="634"/>
      <c r="CU29" s="634"/>
      <c r="CV29" s="634"/>
      <c r="CW29" s="634"/>
      <c r="CX29" s="634"/>
      <c r="CY29" s="635"/>
      <c r="CZ29" s="624">
        <v>6.6</v>
      </c>
      <c r="DA29" s="636"/>
      <c r="DB29" s="636"/>
      <c r="DC29" s="637"/>
      <c r="DD29" s="627">
        <v>4409204</v>
      </c>
      <c r="DE29" s="634"/>
      <c r="DF29" s="634"/>
      <c r="DG29" s="634"/>
      <c r="DH29" s="634"/>
      <c r="DI29" s="634"/>
      <c r="DJ29" s="634"/>
      <c r="DK29" s="635"/>
      <c r="DL29" s="627">
        <v>4409204</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20957255</v>
      </c>
      <c r="S30" s="622"/>
      <c r="T30" s="622"/>
      <c r="U30" s="622"/>
      <c r="V30" s="622"/>
      <c r="W30" s="622"/>
      <c r="X30" s="622"/>
      <c r="Y30" s="623"/>
      <c r="Z30" s="659">
        <v>30.7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4160943</v>
      </c>
      <c r="CS30" s="622"/>
      <c r="CT30" s="622"/>
      <c r="CU30" s="622"/>
      <c r="CV30" s="622"/>
      <c r="CW30" s="622"/>
      <c r="CX30" s="622"/>
      <c r="CY30" s="623"/>
      <c r="CZ30" s="624">
        <v>6.2</v>
      </c>
      <c r="DA30" s="636"/>
      <c r="DB30" s="636"/>
      <c r="DC30" s="637"/>
      <c r="DD30" s="627">
        <v>4160943</v>
      </c>
      <c r="DE30" s="622"/>
      <c r="DF30" s="622"/>
      <c r="DG30" s="622"/>
      <c r="DH30" s="622"/>
      <c r="DI30" s="622"/>
      <c r="DJ30" s="622"/>
      <c r="DK30" s="623"/>
      <c r="DL30" s="627">
        <v>4160943</v>
      </c>
      <c r="DM30" s="622"/>
      <c r="DN30" s="622"/>
      <c r="DO30" s="622"/>
      <c r="DP30" s="622"/>
      <c r="DQ30" s="622"/>
      <c r="DR30" s="622"/>
      <c r="DS30" s="622"/>
      <c r="DT30" s="622"/>
      <c r="DU30" s="622"/>
      <c r="DV30" s="623"/>
      <c r="DW30" s="624">
        <v>14.1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99.1</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248261</v>
      </c>
      <c r="CS31" s="634"/>
      <c r="CT31" s="634"/>
      <c r="CU31" s="634"/>
      <c r="CV31" s="634"/>
      <c r="CW31" s="634"/>
      <c r="CX31" s="634"/>
      <c r="CY31" s="635"/>
      <c r="CZ31" s="624">
        <v>0.4</v>
      </c>
      <c r="DA31" s="636"/>
      <c r="DB31" s="636"/>
      <c r="DC31" s="637"/>
      <c r="DD31" s="627">
        <v>248261</v>
      </c>
      <c r="DE31" s="634"/>
      <c r="DF31" s="634"/>
      <c r="DG31" s="634"/>
      <c r="DH31" s="634"/>
      <c r="DI31" s="634"/>
      <c r="DJ31" s="634"/>
      <c r="DK31" s="635"/>
      <c r="DL31" s="627">
        <v>248261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4362002</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98.6</v>
      </c>
      <c r="BH32" s="634"/>
      <c r="BI32" s="634"/>
      <c r="BJ32" s="634"/>
      <c r="BK32" s="634"/>
      <c r="BL32" s="634"/>
      <c r="BM32" s="625">
        <v>96.6</v>
      </c>
      <c r="BN32" s="634"/>
      <c r="BO32" s="634"/>
      <c r="BP32" s="634"/>
      <c r="BQ32" s="657"/>
      <c r="BR32" s="687">
        <v>98.3</v>
      </c>
      <c r="BS32" s="634"/>
      <c r="BT32" s="634"/>
      <c r="BU32" s="634"/>
      <c r="BV32" s="634"/>
      <c r="BW32" s="634"/>
      <c r="BX32" s="625">
        <v>96.5</v>
      </c>
      <c r="BY32" s="634"/>
      <c r="BZ32" s="634"/>
      <c r="CA32" s="634"/>
      <c r="CB32" s="657"/>
      <c r="CD32" s="644"/>
      <c r="CE32" s="645"/>
      <c r="CF32" s="618" t="s">
        <v>304</v>
      </c>
      <c r="CG32" s="619"/>
      <c r="CH32" s="619"/>
      <c r="CI32" s="619"/>
      <c r="CJ32" s="619"/>
      <c r="CK32" s="619"/>
      <c r="CL32" s="619"/>
      <c r="CM32" s="619"/>
      <c r="CN32" s="619"/>
      <c r="CO32" s="619"/>
      <c r="CP32" s="619"/>
      <c r="CQ32" s="620"/>
      <c r="CR32" s="621">
        <v>19</v>
      </c>
      <c r="CS32" s="622"/>
      <c r="CT32" s="622"/>
      <c r="CU32" s="622"/>
      <c r="CV32" s="622"/>
      <c r="CW32" s="622"/>
      <c r="CX32" s="622"/>
      <c r="CY32" s="623"/>
      <c r="CZ32" s="624">
        <v>0</v>
      </c>
      <c r="DA32" s="636"/>
      <c r="DB32" s="636"/>
      <c r="DC32" s="637"/>
      <c r="DD32" s="627">
        <v>19</v>
      </c>
      <c r="DE32" s="622"/>
      <c r="DF32" s="622"/>
      <c r="DG32" s="622"/>
      <c r="DH32" s="622"/>
      <c r="DI32" s="622"/>
      <c r="DJ32" s="622"/>
      <c r="DK32" s="623"/>
      <c r="DL32" s="627">
        <v>19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2693359</v>
      </c>
      <c r="S33" s="622"/>
      <c r="T33" s="622"/>
      <c r="U33" s="622"/>
      <c r="V33" s="622"/>
      <c r="W33" s="622"/>
      <c r="X33" s="622"/>
      <c r="Y33" s="623"/>
      <c r="Z33" s="659">
        <v>3.9</v>
      </c>
      <c r="AA33" s="659"/>
      <c r="AB33" s="659"/>
      <c r="AC33" s="659"/>
      <c r="AD33" s="660">
        <v>46991</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98.5</v>
      </c>
      <c r="BN33" s="606"/>
      <c r="BO33" s="606"/>
      <c r="BP33" s="606"/>
      <c r="BQ33" s="669"/>
      <c r="BR33" s="682">
        <v>99.6</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23087495</v>
      </c>
      <c r="CS33" s="634"/>
      <c r="CT33" s="634"/>
      <c r="CU33" s="634"/>
      <c r="CV33" s="634"/>
      <c r="CW33" s="634"/>
      <c r="CX33" s="634"/>
      <c r="CY33" s="635"/>
      <c r="CZ33" s="624">
        <v>34.299999999999997</v>
      </c>
      <c r="DA33" s="636"/>
      <c r="DB33" s="636"/>
      <c r="DC33" s="637"/>
      <c r="DD33" s="627">
        <v>18261932</v>
      </c>
      <c r="DE33" s="634"/>
      <c r="DF33" s="634"/>
      <c r="DG33" s="634"/>
      <c r="DH33" s="634"/>
      <c r="DI33" s="634"/>
      <c r="DJ33" s="634"/>
      <c r="DK33" s="635"/>
      <c r="DL33" s="627">
        <v>12284899</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1491515</v>
      </c>
      <c r="S34" s="622"/>
      <c r="T34" s="622"/>
      <c r="U34" s="622"/>
      <c r="V34" s="622"/>
      <c r="W34" s="622"/>
      <c r="X34" s="622"/>
      <c r="Y34" s="623"/>
      <c r="Z34" s="659">
        <v>2.2000000000000002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7632138</v>
      </c>
      <c r="CS34" s="622"/>
      <c r="CT34" s="622"/>
      <c r="CU34" s="622"/>
      <c r="CV34" s="622"/>
      <c r="CW34" s="622"/>
      <c r="CX34" s="622"/>
      <c r="CY34" s="623"/>
      <c r="CZ34" s="624">
        <v>11.3</v>
      </c>
      <c r="DA34" s="636"/>
      <c r="DB34" s="636"/>
      <c r="DC34" s="637"/>
      <c r="DD34" s="627">
        <v>5119346</v>
      </c>
      <c r="DE34" s="622"/>
      <c r="DF34" s="622"/>
      <c r="DG34" s="622"/>
      <c r="DH34" s="622"/>
      <c r="DI34" s="622"/>
      <c r="DJ34" s="622"/>
      <c r="DK34" s="623"/>
      <c r="DL34" s="627">
        <v>3762212</v>
      </c>
      <c r="DM34" s="622"/>
      <c r="DN34" s="622"/>
      <c r="DO34" s="622"/>
      <c r="DP34" s="622"/>
      <c r="DQ34" s="622"/>
      <c r="DR34" s="622"/>
      <c r="DS34" s="622"/>
      <c r="DT34" s="622"/>
      <c r="DU34" s="622"/>
      <c r="DV34" s="623"/>
      <c r="DW34" s="624">
        <v>12.7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1313599</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216295</v>
      </c>
      <c r="CS35" s="634"/>
      <c r="CT35" s="634"/>
      <c r="CU35" s="634"/>
      <c r="CV35" s="634"/>
      <c r="CW35" s="634"/>
      <c r="CX35" s="634"/>
      <c r="CY35" s="635"/>
      <c r="CZ35" s="624">
        <v>0.3</v>
      </c>
      <c r="DA35" s="636"/>
      <c r="DB35" s="636"/>
      <c r="DC35" s="637"/>
      <c r="DD35" s="627">
        <v>64325</v>
      </c>
      <c r="DE35" s="634"/>
      <c r="DF35" s="634"/>
      <c r="DG35" s="634"/>
      <c r="DH35" s="634"/>
      <c r="DI35" s="634"/>
      <c r="DJ35" s="634"/>
      <c r="DK35" s="635"/>
      <c r="DL35" s="627">
        <v>64325</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283002</v>
      </c>
      <c r="S36" s="622"/>
      <c r="T36" s="622"/>
      <c r="U36" s="622"/>
      <c r="V36" s="622"/>
      <c r="W36" s="622"/>
      <c r="X36" s="622"/>
      <c r="Y36" s="623"/>
      <c r="Z36" s="659">
        <v>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8117543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51064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5658863</v>
      </c>
      <c r="CS36" s="622"/>
      <c r="CT36" s="622"/>
      <c r="CU36" s="622"/>
      <c r="CV36" s="622"/>
      <c r="CW36" s="622"/>
      <c r="CX36" s="622"/>
      <c r="CY36" s="623"/>
      <c r="CZ36" s="624">
        <v>8.4</v>
      </c>
      <c r="DA36" s="636"/>
      <c r="DB36" s="636"/>
      <c r="DC36" s="637"/>
      <c r="DD36" s="627">
        <v>5198710</v>
      </c>
      <c r="DE36" s="622"/>
      <c r="DF36" s="622"/>
      <c r="DG36" s="622"/>
      <c r="DH36" s="622"/>
      <c r="DI36" s="622"/>
      <c r="DJ36" s="622"/>
      <c r="DK36" s="623"/>
      <c r="DL36" s="627">
        <v>4123187</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485476</v>
      </c>
      <c r="S37" s="622"/>
      <c r="T37" s="622"/>
      <c r="U37" s="622"/>
      <c r="V37" s="622"/>
      <c r="W37" s="622"/>
      <c r="X37" s="622"/>
      <c r="Y37" s="623"/>
      <c r="Z37" s="659">
        <v>0.7</v>
      </c>
      <c r="AA37" s="659"/>
      <c r="AB37" s="659"/>
      <c r="AC37" s="659"/>
      <c r="AD37" s="660">
        <v>28706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1697855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51064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1753396</v>
      </c>
      <c r="CS37" s="634"/>
      <c r="CT37" s="634"/>
      <c r="CU37" s="634"/>
      <c r="CV37" s="634"/>
      <c r="CW37" s="634"/>
      <c r="CX37" s="634"/>
      <c r="CY37" s="635"/>
      <c r="CZ37" s="624">
        <v>2.6</v>
      </c>
      <c r="DA37" s="636"/>
      <c r="DB37" s="636"/>
      <c r="DC37" s="637"/>
      <c r="DD37" s="627">
        <v>1752646</v>
      </c>
      <c r="DE37" s="634"/>
      <c r="DF37" s="634"/>
      <c r="DG37" s="634"/>
      <c r="DH37" s="634"/>
      <c r="DI37" s="634"/>
      <c r="DJ37" s="634"/>
      <c r="DK37" s="635"/>
      <c r="DL37" s="627">
        <v>1465661</v>
      </c>
      <c r="DM37" s="634"/>
      <c r="DN37" s="634"/>
      <c r="DO37" s="634"/>
      <c r="DP37" s="634"/>
      <c r="DQ37" s="634"/>
      <c r="DR37" s="634"/>
      <c r="DS37" s="634"/>
      <c r="DT37" s="634"/>
      <c r="DU37" s="634"/>
      <c r="DV37" s="635"/>
      <c r="DW37" s="624">
        <v>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4166330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23333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17069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6396355</v>
      </c>
      <c r="CS38" s="622"/>
      <c r="CT38" s="622"/>
      <c r="CU38" s="622"/>
      <c r="CV38" s="622"/>
      <c r="CW38" s="622"/>
      <c r="CX38" s="622"/>
      <c r="CY38" s="623"/>
      <c r="CZ38" s="624">
        <v>9.5</v>
      </c>
      <c r="DA38" s="636"/>
      <c r="DB38" s="636"/>
      <c r="DC38" s="637"/>
      <c r="DD38" s="627">
        <v>4907593</v>
      </c>
      <c r="DE38" s="622"/>
      <c r="DF38" s="622"/>
      <c r="DG38" s="622"/>
      <c r="DH38" s="622"/>
      <c r="DI38" s="622"/>
      <c r="DJ38" s="622"/>
      <c r="DK38" s="623"/>
      <c r="DL38" s="627">
        <v>4335175</v>
      </c>
      <c r="DM38" s="622"/>
      <c r="DN38" s="622"/>
      <c r="DO38" s="622"/>
      <c r="DP38" s="622"/>
      <c r="DQ38" s="622"/>
      <c r="DR38" s="622"/>
      <c r="DS38" s="622"/>
      <c r="DT38" s="622"/>
      <c r="DU38" s="622"/>
      <c r="DV38" s="623"/>
      <c r="DW38" s="624">
        <v>14.6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24250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3178844</v>
      </c>
      <c r="CS39" s="634"/>
      <c r="CT39" s="634"/>
      <c r="CU39" s="634"/>
      <c r="CV39" s="634"/>
      <c r="CW39" s="634"/>
      <c r="CX39" s="634"/>
      <c r="CY39" s="635"/>
      <c r="CZ39" s="624">
        <v>4.7</v>
      </c>
      <c r="DA39" s="636"/>
      <c r="DB39" s="636"/>
      <c r="DC39" s="637"/>
      <c r="DD39" s="627">
        <v>2971958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277830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5000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68246154</v>
      </c>
      <c r="S41" s="646"/>
      <c r="T41" s="646"/>
      <c r="U41" s="646"/>
      <c r="V41" s="646"/>
      <c r="W41" s="646"/>
      <c r="X41" s="646"/>
      <c r="Y41" s="649"/>
      <c r="Z41" s="650">
        <v>100</v>
      </c>
      <c r="AA41" s="650"/>
      <c r="AB41" s="650"/>
      <c r="AC41" s="650"/>
      <c r="AD41" s="651">
        <v>29324744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1712047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4684308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8468464</v>
      </c>
      <c r="CS42" s="634"/>
      <c r="CT42" s="634"/>
      <c r="CU42" s="634"/>
      <c r="CV42" s="634"/>
      <c r="CW42" s="634"/>
      <c r="CX42" s="634"/>
      <c r="CY42" s="635"/>
      <c r="CZ42" s="624">
        <v>12.6</v>
      </c>
      <c r="DA42" s="636"/>
      <c r="DB42" s="636"/>
      <c r="DC42" s="637"/>
      <c r="DD42" s="627">
        <v>843032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269363</v>
      </c>
      <c r="CS43" s="634"/>
      <c r="CT43" s="634"/>
      <c r="CU43" s="634"/>
      <c r="CV43" s="634"/>
      <c r="CW43" s="634"/>
      <c r="CX43" s="634"/>
      <c r="CY43" s="635"/>
      <c r="CZ43" s="624">
        <v>0.4</v>
      </c>
      <c r="DA43" s="636"/>
      <c r="DB43" s="636"/>
      <c r="DC43" s="637"/>
      <c r="DD43" s="627">
        <v>269363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8468464</v>
      </c>
      <c r="CS44" s="622"/>
      <c r="CT44" s="622"/>
      <c r="CU44" s="622"/>
      <c r="CV44" s="622"/>
      <c r="CW44" s="622"/>
      <c r="CX44" s="622"/>
      <c r="CY44" s="623"/>
      <c r="CZ44" s="624">
        <v>12.6</v>
      </c>
      <c r="DA44" s="625"/>
      <c r="DB44" s="625"/>
      <c r="DC44" s="626"/>
      <c r="DD44" s="627">
        <v>843032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5890418</v>
      </c>
      <c r="CS45" s="634"/>
      <c r="CT45" s="634"/>
      <c r="CU45" s="634"/>
      <c r="CV45" s="634"/>
      <c r="CW45" s="634"/>
      <c r="CX45" s="634"/>
      <c r="CY45" s="635"/>
      <c r="CZ45" s="624">
        <v>8.8000000000000007</v>
      </c>
      <c r="DA45" s="636"/>
      <c r="DB45" s="636"/>
      <c r="DC45" s="637"/>
      <c r="DD45" s="627">
        <v>282946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2578046</v>
      </c>
      <c r="CS46" s="622"/>
      <c r="CT46" s="622"/>
      <c r="CU46" s="622"/>
      <c r="CV46" s="622"/>
      <c r="CW46" s="622"/>
      <c r="CX46" s="622"/>
      <c r="CY46" s="623"/>
      <c r="CZ46" s="624">
        <v>3.8</v>
      </c>
      <c r="DA46" s="625"/>
      <c r="DB46" s="625"/>
      <c r="DC46" s="626"/>
      <c r="DD46" s="627">
        <v>560086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67315513</v>
      </c>
      <c r="CS49" s="606"/>
      <c r="CT49" s="606"/>
      <c r="CU49" s="606"/>
      <c r="CV49" s="606"/>
      <c r="CW49" s="606"/>
      <c r="CX49" s="606"/>
      <c r="CY49" s="607"/>
      <c r="CZ49" s="608">
        <v>100</v>
      </c>
      <c r="DA49" s="609"/>
      <c r="DB49" s="609"/>
      <c r="DC49" s="610"/>
      <c r="DD49" s="611">
        <v>38023717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wGJr/EeeOSfcc531fnqOTGrR5j3qTI0EGdayG08SPHNJ2pVAOon8sB/1JTMMYW1srwSl+xI6SxY3tUuTsePOg==" saltValue="bxi/abreieuQXYrbOyOQ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2">
      <c r="A7" s="236">
        <v>1</v>
      </c>
      <c r="B7" s="1046" t="s">
        <v>374</v>
      </c>
      <c r="C7" s="1047"/>
      <c r="D7" s="1047"/>
      <c r="E7" s="1047"/>
      <c r="F7" s="1047"/>
      <c r="G7" s="1047"/>
      <c r="H7" s="1047"/>
      <c r="I7" s="1047"/>
      <c r="J7" s="1047"/>
      <c r="K7" s="1047"/>
      <c r="L7" s="1047"/>
      <c r="M7" s="1047"/>
      <c r="N7" s="1047"/>
      <c r="O7" s="1047"/>
      <c r="P7" s="1048"/>
      <c r="Q7" s="1101">
        <v>68568</v>
      </c>
      <c r="R7" s="1102"/>
      <c r="S7" s="1102"/>
      <c r="T7" s="1102"/>
      <c r="U7" s="1102"/>
      <c r="V7" s="1102">
        <v>67637</v>
      </c>
      <c r="W7" s="1102"/>
      <c r="X7" s="1102"/>
      <c r="Y7" s="1102"/>
      <c r="Z7" s="1102"/>
      <c r="AA7" s="1102">
        <v>931</v>
      </c>
      <c r="AB7" s="1102"/>
      <c r="AC7" s="1102"/>
      <c r="AD7" s="1102"/>
      <c r="AE7" s="1103"/>
      <c r="AF7" s="1104">
        <v>72</v>
      </c>
      <c r="AG7" s="1105"/>
      <c r="AH7" s="1105"/>
      <c r="AI7" s="1105"/>
      <c r="AJ7" s="1106"/>
      <c r="AK7" s="1107">
        <v>1314</v>
      </c>
      <c r="AL7" s="1108"/>
      <c r="AM7" s="1108"/>
      <c r="AN7" s="1108"/>
      <c r="AO7" s="1108"/>
      <c r="AP7" s="1108">
        <v>52081</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555</v>
      </c>
      <c r="BT7" s="1099"/>
      <c r="BU7" s="1099"/>
      <c r="BV7" s="1099"/>
      <c r="BW7" s="1099"/>
      <c r="BX7" s="1099"/>
      <c r="BY7" s="1099"/>
      <c r="BZ7" s="1099"/>
      <c r="CA7" s="1099"/>
      <c r="CB7" s="1099"/>
      <c r="CC7" s="1099"/>
      <c r="CD7" s="1099"/>
      <c r="CE7" s="1099"/>
      <c r="CF7" s="1099"/>
      <c r="CG7" s="1111"/>
      <c r="CH7" s="1095">
        <v>2</v>
      </c>
      <c r="CI7" s="1096"/>
      <c r="CJ7" s="1096"/>
      <c r="CK7" s="1096"/>
      <c r="CL7" s="1097"/>
      <c r="CM7" s="1095">
        <v>89</v>
      </c>
      <c r="CN7" s="1096"/>
      <c r="CO7" s="1096"/>
      <c r="CP7" s="1096"/>
      <c r="CQ7" s="1097"/>
      <c r="CR7" s="1095">
        <v>25</v>
      </c>
      <c r="CS7" s="1096"/>
      <c r="CT7" s="1096"/>
      <c r="CU7" s="1096"/>
      <c r="CV7" s="1097"/>
      <c r="CW7" s="1095" t="s">
        <v>556</v>
      </c>
      <c r="CX7" s="1096"/>
      <c r="CY7" s="1096"/>
      <c r="CZ7" s="1096"/>
      <c r="DA7" s="1097"/>
      <c r="DB7" s="1095" t="s">
        <v>556</v>
      </c>
      <c r="DC7" s="1096"/>
      <c r="DD7" s="1096"/>
      <c r="DE7" s="1096"/>
      <c r="DF7" s="1097"/>
      <c r="DG7" s="1095" t="s">
        <v>556</v>
      </c>
      <c r="DH7" s="1096"/>
      <c r="DI7" s="1096"/>
      <c r="DJ7" s="1096"/>
      <c r="DK7" s="1097"/>
      <c r="DL7" s="1095" t="s">
        <v>556</v>
      </c>
      <c r="DM7" s="1096"/>
      <c r="DN7" s="1096"/>
      <c r="DO7" s="1096"/>
      <c r="DP7" s="1097"/>
      <c r="DQ7" s="1095" t="s">
        <v>556</v>
      </c>
      <c r="DR7" s="1096"/>
      <c r="DS7" s="1096"/>
      <c r="DT7" s="1096"/>
      <c r="DU7" s="1097"/>
      <c r="DV7" s="1098"/>
      <c r="DW7" s="1099"/>
      <c r="DX7" s="1099"/>
      <c r="DY7" s="1099"/>
      <c r="DZ7" s="1100"/>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545</v>
      </c>
      <c r="AB8" s="1039"/>
      <c r="AC8" s="1039"/>
      <c r="AD8" s="1039"/>
      <c r="AE8" s="1040"/>
      <c r="AF8" s="1035" t="s">
        <v>122</v>
      </c>
      <c r="AG8" s="1036"/>
      <c r="AH8" s="1036"/>
      <c r="AI8" s="1036"/>
      <c r="AJ8" s="1037"/>
      <c r="AK8" s="1079">
        <v>0</v>
      </c>
      <c r="AL8" s="1080"/>
      <c r="AM8" s="1080"/>
      <c r="AN8" s="1080"/>
      <c r="AO8" s="1080"/>
      <c r="AP8" s="971" t="s">
        <v>545</v>
      </c>
      <c r="AQ8" s="971"/>
      <c r="AR8" s="971"/>
      <c r="AS8" s="971"/>
      <c r="AT8" s="971"/>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6">
        <v>68246</v>
      </c>
      <c r="R23" s="1060"/>
      <c r="S23" s="1060"/>
      <c r="T23" s="1060"/>
      <c r="U23" s="1060"/>
      <c r="V23" s="1060">
        <v>67316</v>
      </c>
      <c r="W23" s="1060"/>
      <c r="X23" s="1060"/>
      <c r="Y23" s="1060"/>
      <c r="Z23" s="1060"/>
      <c r="AA23" s="1060">
        <v>931</v>
      </c>
      <c r="AB23" s="1060"/>
      <c r="AC23" s="1060"/>
      <c r="AD23" s="1060"/>
      <c r="AE23" s="1067"/>
      <c r="AF23" s="1068">
        <v>72</v>
      </c>
      <c r="AG23" s="1060"/>
      <c r="AH23" s="1060"/>
      <c r="AI23" s="1060"/>
      <c r="AJ23" s="1069"/>
      <c r="AK23" s="1070"/>
      <c r="AL23" s="1071"/>
      <c r="AM23" s="1071"/>
      <c r="AN23" s="1071"/>
      <c r="AO23" s="1071"/>
      <c r="AP23" s="1060">
        <v>52081</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4" t="s">
        <v>384</v>
      </c>
      <c r="AG26" s="1008"/>
      <c r="AH26" s="1008"/>
      <c r="AI26" s="1008"/>
      <c r="AJ26" s="1055"/>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389</v>
      </c>
      <c r="C28" s="1047"/>
      <c r="D28" s="1047"/>
      <c r="E28" s="1047"/>
      <c r="F28" s="1047"/>
      <c r="G28" s="1047"/>
      <c r="H28" s="1047"/>
      <c r="I28" s="1047"/>
      <c r="J28" s="1047"/>
      <c r="K28" s="1047"/>
      <c r="L28" s="1047"/>
      <c r="M28" s="1047"/>
      <c r="N28" s="1047"/>
      <c r="O28" s="1047"/>
      <c r="P28" s="1048"/>
      <c r="Q28" s="1049">
        <v>13874</v>
      </c>
      <c r="R28" s="1050"/>
      <c r="S28" s="1050"/>
      <c r="T28" s="1050"/>
      <c r="U28" s="1050"/>
      <c r="V28" s="1050">
        <v>13823</v>
      </c>
      <c r="W28" s="1050"/>
      <c r="X28" s="1050"/>
      <c r="Y28" s="1050"/>
      <c r="Z28" s="1050"/>
      <c r="AA28" s="1050">
        <v>51</v>
      </c>
      <c r="AB28" s="1050"/>
      <c r="AC28" s="1050"/>
      <c r="AD28" s="1050"/>
      <c r="AE28" s="1051"/>
      <c r="AF28" s="1052">
        <v>51</v>
      </c>
      <c r="AG28" s="1050"/>
      <c r="AH28" s="1050"/>
      <c r="AI28" s="1050"/>
      <c r="AJ28" s="1053"/>
      <c r="AK28" s="1042">
        <v>1842</v>
      </c>
      <c r="AL28" s="1043"/>
      <c r="AM28" s="1043"/>
      <c r="AN28" s="1043"/>
      <c r="AO28" s="1043"/>
      <c r="AP28" s="971" t="s">
        <v>545</v>
      </c>
      <c r="AQ28" s="971"/>
      <c r="AR28" s="971"/>
      <c r="AS28" s="971"/>
      <c r="AT28" s="971"/>
      <c r="AU28" s="971" t="s">
        <v>545</v>
      </c>
      <c r="AV28" s="971"/>
      <c r="AW28" s="971"/>
      <c r="AX28" s="971"/>
      <c r="AY28" s="971"/>
      <c r="AZ28" s="971" t="s">
        <v>545</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285</v>
      </c>
      <c r="R29" s="1039"/>
      <c r="S29" s="1039"/>
      <c r="T29" s="1039"/>
      <c r="U29" s="1039"/>
      <c r="V29" s="1039">
        <v>282</v>
      </c>
      <c r="W29" s="1039"/>
      <c r="X29" s="1039"/>
      <c r="Y29" s="1039"/>
      <c r="Z29" s="1039"/>
      <c r="AA29" s="1039">
        <v>3</v>
      </c>
      <c r="AB29" s="1039"/>
      <c r="AC29" s="1039"/>
      <c r="AD29" s="1039"/>
      <c r="AE29" s="1040"/>
      <c r="AF29" s="1035">
        <v>0</v>
      </c>
      <c r="AG29" s="1036"/>
      <c r="AH29" s="1036"/>
      <c r="AI29" s="1036"/>
      <c r="AJ29" s="1037"/>
      <c r="AK29" s="980">
        <v>284</v>
      </c>
      <c r="AL29" s="971"/>
      <c r="AM29" s="971"/>
      <c r="AN29" s="971"/>
      <c r="AO29" s="971"/>
      <c r="AP29" s="971" t="s">
        <v>545</v>
      </c>
      <c r="AQ29" s="971"/>
      <c r="AR29" s="971"/>
      <c r="AS29" s="971"/>
      <c r="AT29" s="971"/>
      <c r="AU29" s="971" t="s">
        <v>545</v>
      </c>
      <c r="AV29" s="971"/>
      <c r="AW29" s="971"/>
      <c r="AX29" s="971"/>
      <c r="AY29" s="971"/>
      <c r="AZ29" s="971" t="s">
        <v>545</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2068</v>
      </c>
      <c r="R30" s="1039"/>
      <c r="S30" s="1039"/>
      <c r="T30" s="1039"/>
      <c r="U30" s="1039"/>
      <c r="V30" s="1039">
        <v>1966</v>
      </c>
      <c r="W30" s="1039"/>
      <c r="X30" s="1039"/>
      <c r="Y30" s="1039"/>
      <c r="Z30" s="1039"/>
      <c r="AA30" s="1039">
        <v>101</v>
      </c>
      <c r="AB30" s="1039"/>
      <c r="AC30" s="1039"/>
      <c r="AD30" s="1039"/>
      <c r="AE30" s="1040"/>
      <c r="AF30" s="1035">
        <v>101</v>
      </c>
      <c r="AG30" s="1036"/>
      <c r="AH30" s="1036"/>
      <c r="AI30" s="1036"/>
      <c r="AJ30" s="1037"/>
      <c r="AK30" s="980">
        <v>501</v>
      </c>
      <c r="AL30" s="971"/>
      <c r="AM30" s="971"/>
      <c r="AN30" s="971"/>
      <c r="AO30" s="971"/>
      <c r="AP30" s="971" t="s">
        <v>545</v>
      </c>
      <c r="AQ30" s="971"/>
      <c r="AR30" s="971"/>
      <c r="AS30" s="971"/>
      <c r="AT30" s="971"/>
      <c r="AU30" s="971" t="s">
        <v>545</v>
      </c>
      <c r="AV30" s="971"/>
      <c r="AW30" s="971"/>
      <c r="AX30" s="971"/>
      <c r="AY30" s="971"/>
      <c r="AZ30" s="971" t="s">
        <v>545</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2317</v>
      </c>
      <c r="R31" s="1039"/>
      <c r="S31" s="1039"/>
      <c r="T31" s="1039"/>
      <c r="U31" s="1039"/>
      <c r="V31" s="1039">
        <v>2063</v>
      </c>
      <c r="W31" s="1039"/>
      <c r="X31" s="1039"/>
      <c r="Y31" s="1039"/>
      <c r="Z31" s="1039"/>
      <c r="AA31" s="1039">
        <v>254</v>
      </c>
      <c r="AB31" s="1039"/>
      <c r="AC31" s="1039"/>
      <c r="AD31" s="1039"/>
      <c r="AE31" s="1040"/>
      <c r="AF31" s="1035">
        <v>2630</v>
      </c>
      <c r="AG31" s="1036"/>
      <c r="AH31" s="1036"/>
      <c r="AI31" s="1036"/>
      <c r="AJ31" s="1037"/>
      <c r="AK31" s="980">
        <v>23</v>
      </c>
      <c r="AL31" s="971"/>
      <c r="AM31" s="971"/>
      <c r="AN31" s="971"/>
      <c r="AO31" s="971"/>
      <c r="AP31" s="971">
        <v>2783</v>
      </c>
      <c r="AQ31" s="971"/>
      <c r="AR31" s="971"/>
      <c r="AS31" s="971"/>
      <c r="AT31" s="971"/>
      <c r="AU31" s="971" t="s">
        <v>545</v>
      </c>
      <c r="AV31" s="971"/>
      <c r="AW31" s="971"/>
      <c r="AX31" s="971"/>
      <c r="AY31" s="971"/>
      <c r="AZ31" s="971" t="s">
        <v>545</v>
      </c>
      <c r="BA31" s="971"/>
      <c r="BB31" s="971"/>
      <c r="BC31" s="971"/>
      <c r="BD31" s="97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4192</v>
      </c>
      <c r="R32" s="1039"/>
      <c r="S32" s="1039"/>
      <c r="T32" s="1039"/>
      <c r="U32" s="1039"/>
      <c r="V32" s="1039">
        <v>3688</v>
      </c>
      <c r="W32" s="1039"/>
      <c r="X32" s="1039"/>
      <c r="Y32" s="1039"/>
      <c r="Z32" s="1039"/>
      <c r="AA32" s="1039">
        <v>504</v>
      </c>
      <c r="AB32" s="1039"/>
      <c r="AC32" s="1039"/>
      <c r="AD32" s="1039"/>
      <c r="AE32" s="1040"/>
      <c r="AF32" s="1035">
        <v>136</v>
      </c>
      <c r="AG32" s="1036"/>
      <c r="AH32" s="1036"/>
      <c r="AI32" s="1036"/>
      <c r="AJ32" s="1037"/>
      <c r="AK32" s="980">
        <v>1698</v>
      </c>
      <c r="AL32" s="971"/>
      <c r="AM32" s="971"/>
      <c r="AN32" s="971"/>
      <c r="AO32" s="971"/>
      <c r="AP32" s="971">
        <v>38206</v>
      </c>
      <c r="AQ32" s="971"/>
      <c r="AR32" s="971"/>
      <c r="AS32" s="971"/>
      <c r="AT32" s="971"/>
      <c r="AU32" s="971">
        <v>22695</v>
      </c>
      <c r="AV32" s="971"/>
      <c r="AW32" s="971"/>
      <c r="AX32" s="971"/>
      <c r="AY32" s="971"/>
      <c r="AZ32" s="971" t="s">
        <v>545</v>
      </c>
      <c r="BA32" s="971"/>
      <c r="BB32" s="971"/>
      <c r="BC32" s="971"/>
      <c r="BD32" s="97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2918</v>
      </c>
      <c r="AG63" s="959"/>
      <c r="AH63" s="959"/>
      <c r="AI63" s="959"/>
      <c r="AJ63" s="1022"/>
      <c r="AK63" s="1023"/>
      <c r="AL63" s="963"/>
      <c r="AM63" s="963"/>
      <c r="AN63" s="963"/>
      <c r="AO63" s="963"/>
      <c r="AP63" s="959">
        <v>40989</v>
      </c>
      <c r="AQ63" s="959"/>
      <c r="AR63" s="959"/>
      <c r="AS63" s="959"/>
      <c r="AT63" s="959"/>
      <c r="AU63" s="959">
        <v>22695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4495</v>
      </c>
      <c r="R68" s="982"/>
      <c r="S68" s="982"/>
      <c r="T68" s="982"/>
      <c r="U68" s="982"/>
      <c r="V68" s="982">
        <v>4438</v>
      </c>
      <c r="W68" s="982"/>
      <c r="X68" s="982"/>
      <c r="Y68" s="982"/>
      <c r="Z68" s="982"/>
      <c r="AA68" s="982">
        <v>57</v>
      </c>
      <c r="AB68" s="982"/>
      <c r="AC68" s="982"/>
      <c r="AD68" s="982"/>
      <c r="AE68" s="982"/>
      <c r="AF68" s="982">
        <v>57</v>
      </c>
      <c r="AG68" s="982"/>
      <c r="AH68" s="982"/>
      <c r="AI68" s="982"/>
      <c r="AJ68" s="982"/>
      <c r="AK68" s="982">
        <v>16</v>
      </c>
      <c r="AL68" s="982"/>
      <c r="AM68" s="982"/>
      <c r="AN68" s="982"/>
      <c r="AO68" s="982"/>
      <c r="AP68" s="982">
        <v>4417</v>
      </c>
      <c r="AQ68" s="982"/>
      <c r="AR68" s="982"/>
      <c r="AS68" s="982"/>
      <c r="AT68" s="982"/>
      <c r="AU68" s="982">
        <v>2026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475</v>
      </c>
      <c r="R69" s="971"/>
      <c r="S69" s="971"/>
      <c r="T69" s="971"/>
      <c r="U69" s="971"/>
      <c r="V69" s="971">
        <v>455</v>
      </c>
      <c r="W69" s="971"/>
      <c r="X69" s="971"/>
      <c r="Y69" s="971"/>
      <c r="Z69" s="971"/>
      <c r="AA69" s="971">
        <v>20</v>
      </c>
      <c r="AB69" s="971"/>
      <c r="AC69" s="971"/>
      <c r="AD69" s="971"/>
      <c r="AE69" s="971"/>
      <c r="AF69" s="971">
        <v>20</v>
      </c>
      <c r="AG69" s="971"/>
      <c r="AH69" s="971"/>
      <c r="AI69" s="971"/>
      <c r="AJ69" s="971"/>
      <c r="AK69" s="971">
        <v>23</v>
      </c>
      <c r="AL69" s="971"/>
      <c r="AM69" s="971"/>
      <c r="AN69" s="971"/>
      <c r="AO69" s="971"/>
      <c r="AP69" s="971">
        <v>122</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598</v>
      </c>
      <c r="R70" s="971"/>
      <c r="S70" s="971"/>
      <c r="T70" s="971"/>
      <c r="U70" s="971"/>
      <c r="V70" s="971">
        <v>537</v>
      </c>
      <c r="W70" s="971"/>
      <c r="X70" s="971"/>
      <c r="Y70" s="971"/>
      <c r="Z70" s="971"/>
      <c r="AA70" s="971">
        <v>61</v>
      </c>
      <c r="AB70" s="971"/>
      <c r="AC70" s="971"/>
      <c r="AD70" s="971"/>
      <c r="AE70" s="971"/>
      <c r="AF70" s="971">
        <v>61</v>
      </c>
      <c r="AG70" s="971"/>
      <c r="AH70" s="971"/>
      <c r="AI70" s="971"/>
      <c r="AJ70" s="971"/>
      <c r="AK70" s="971">
        <v>137</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165</v>
      </c>
      <c r="R71" s="971"/>
      <c r="S71" s="971"/>
      <c r="T71" s="971"/>
      <c r="U71" s="971"/>
      <c r="V71" s="971">
        <v>161</v>
      </c>
      <c r="W71" s="971"/>
      <c r="X71" s="971"/>
      <c r="Y71" s="971"/>
      <c r="Z71" s="971"/>
      <c r="AA71" s="971">
        <v>4</v>
      </c>
      <c r="AB71" s="971"/>
      <c r="AC71" s="971"/>
      <c r="AD71" s="971"/>
      <c r="AE71" s="971"/>
      <c r="AF71" s="971">
        <v>4</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37818</v>
      </c>
      <c r="R72" s="971"/>
      <c r="S72" s="971"/>
      <c r="T72" s="971"/>
      <c r="U72" s="971"/>
      <c r="V72" s="971">
        <v>33899</v>
      </c>
      <c r="W72" s="971"/>
      <c r="X72" s="971"/>
      <c r="Y72" s="971"/>
      <c r="Z72" s="971"/>
      <c r="AA72" s="971">
        <v>3919</v>
      </c>
      <c r="AB72" s="971"/>
      <c r="AC72" s="971"/>
      <c r="AD72" s="971"/>
      <c r="AE72" s="971"/>
      <c r="AF72" s="971">
        <v>3919</v>
      </c>
      <c r="AG72" s="971"/>
      <c r="AH72" s="971"/>
      <c r="AI72" s="971"/>
      <c r="AJ72" s="971"/>
      <c r="AK72" s="971">
        <v>1375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230</v>
      </c>
      <c r="R73" s="971"/>
      <c r="S73" s="971"/>
      <c r="T73" s="971"/>
      <c r="U73" s="971"/>
      <c r="V73" s="971">
        <v>195</v>
      </c>
      <c r="W73" s="971"/>
      <c r="X73" s="971"/>
      <c r="Y73" s="971"/>
      <c r="Z73" s="971"/>
      <c r="AA73" s="971">
        <v>35</v>
      </c>
      <c r="AB73" s="971"/>
      <c r="AC73" s="971"/>
      <c r="AD73" s="971"/>
      <c r="AE73" s="971"/>
      <c r="AF73" s="971">
        <v>35</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1359863</v>
      </c>
      <c r="R74" s="971"/>
      <c r="S74" s="971"/>
      <c r="T74" s="971"/>
      <c r="U74" s="971"/>
      <c r="V74" s="971">
        <v>1332205</v>
      </c>
      <c r="W74" s="971"/>
      <c r="X74" s="971"/>
      <c r="Y74" s="971"/>
      <c r="Z74" s="971"/>
      <c r="AA74" s="971">
        <v>27659</v>
      </c>
      <c r="AB74" s="971"/>
      <c r="AC74" s="971"/>
      <c r="AD74" s="971"/>
      <c r="AE74" s="971"/>
      <c r="AF74" s="971">
        <v>27659</v>
      </c>
      <c r="AG74" s="971"/>
      <c r="AH74" s="971"/>
      <c r="AI74" s="971"/>
      <c r="AJ74" s="971"/>
      <c r="AK74" s="971">
        <v>9500</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38885</v>
      </c>
      <c r="R75" s="979"/>
      <c r="S75" s="979"/>
      <c r="T75" s="979"/>
      <c r="U75" s="980"/>
      <c r="V75" s="981">
        <v>35641</v>
      </c>
      <c r="W75" s="979"/>
      <c r="X75" s="979"/>
      <c r="Y75" s="979"/>
      <c r="Z75" s="980"/>
      <c r="AA75" s="981">
        <v>3244</v>
      </c>
      <c r="AB75" s="979"/>
      <c r="AC75" s="979"/>
      <c r="AD75" s="979"/>
      <c r="AE75" s="980"/>
      <c r="AF75" s="981">
        <v>26209</v>
      </c>
      <c r="AG75" s="979"/>
      <c r="AH75" s="979"/>
      <c r="AI75" s="979"/>
      <c r="AJ75" s="980"/>
      <c r="AK75" s="971" t="s">
        <v>545</v>
      </c>
      <c r="AL75" s="971"/>
      <c r="AM75" s="971"/>
      <c r="AN75" s="971"/>
      <c r="AO75" s="971"/>
      <c r="AP75" s="971">
        <v>94795</v>
      </c>
      <c r="AQ75" s="971"/>
      <c r="AR75" s="971"/>
      <c r="AS75" s="971"/>
      <c r="AT75" s="971"/>
      <c r="AU75" s="971" t="s">
        <v>545</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6635</v>
      </c>
      <c r="R76" s="979"/>
      <c r="S76" s="979"/>
      <c r="T76" s="979"/>
      <c r="U76" s="980"/>
      <c r="V76" s="981">
        <v>5820</v>
      </c>
      <c r="W76" s="979"/>
      <c r="X76" s="979"/>
      <c r="Y76" s="979"/>
      <c r="Z76" s="980"/>
      <c r="AA76" s="981">
        <v>815</v>
      </c>
      <c r="AB76" s="979"/>
      <c r="AC76" s="979"/>
      <c r="AD76" s="979"/>
      <c r="AE76" s="980"/>
      <c r="AF76" s="981">
        <v>19303</v>
      </c>
      <c r="AG76" s="979"/>
      <c r="AH76" s="979"/>
      <c r="AI76" s="979"/>
      <c r="AJ76" s="980"/>
      <c r="AK76" s="971" t="s">
        <v>545</v>
      </c>
      <c r="AL76" s="971"/>
      <c r="AM76" s="971"/>
      <c r="AN76" s="971"/>
      <c r="AO76" s="971"/>
      <c r="AP76" s="981">
        <v>22689</v>
      </c>
      <c r="AQ76" s="979"/>
      <c r="AR76" s="979"/>
      <c r="AS76" s="979"/>
      <c r="AT76" s="980"/>
      <c r="AU76" s="971" t="s">
        <v>545</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77267</v>
      </c>
      <c r="AG88" s="959"/>
      <c r="AH88" s="959"/>
      <c r="AI88" s="959"/>
      <c r="AJ88" s="959"/>
      <c r="AK88" s="963"/>
      <c r="AL88" s="963"/>
      <c r="AM88" s="963"/>
      <c r="AN88" s="963"/>
      <c r="AO88" s="963"/>
      <c r="AP88" s="959">
        <v>122023</v>
      </c>
      <c r="AQ88" s="959"/>
      <c r="AR88" s="959"/>
      <c r="AS88" s="959"/>
      <c r="AT88" s="959"/>
      <c r="AU88" s="959">
        <v>2026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v>
      </c>
      <c r="CS102" s="953"/>
      <c r="CT102" s="953"/>
      <c r="CU102" s="953"/>
      <c r="CV102" s="954"/>
      <c r="CW102" s="952" t="s">
        <v>556</v>
      </c>
      <c r="CX102" s="953"/>
      <c r="CY102" s="953"/>
      <c r="CZ102" s="953"/>
      <c r="DA102" s="954"/>
      <c r="DB102" s="952" t="s">
        <v>556</v>
      </c>
      <c r="DC102" s="953"/>
      <c r="DD102" s="953"/>
      <c r="DE102" s="953"/>
      <c r="DF102" s="954"/>
      <c r="DG102" s="952" t="s">
        <v>556</v>
      </c>
      <c r="DH102" s="953"/>
      <c r="DI102" s="953"/>
      <c r="DJ102" s="953"/>
      <c r="DK102" s="954"/>
      <c r="DL102" s="952" t="s">
        <v>556</v>
      </c>
      <c r="DM102" s="953"/>
      <c r="DN102" s="953"/>
      <c r="DO102" s="953"/>
      <c r="DP102" s="954"/>
      <c r="DQ102" s="952" t="s">
        <v>556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4135805</v>
      </c>
      <c r="AB110" s="889"/>
      <c r="AC110" s="889"/>
      <c r="AD110" s="889"/>
      <c r="AE110" s="890"/>
      <c r="AF110" s="891">
        <v>4295116</v>
      </c>
      <c r="AG110" s="889"/>
      <c r="AH110" s="889"/>
      <c r="AI110" s="889"/>
      <c r="AJ110" s="890"/>
      <c r="AK110" s="891">
        <v>4409204</v>
      </c>
      <c r="AL110" s="889"/>
      <c r="AM110" s="889"/>
      <c r="AN110" s="889"/>
      <c r="AO110" s="890"/>
      <c r="AP110" s="892">
        <v>17.399999999999999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52126033</v>
      </c>
      <c r="BR110" s="842"/>
      <c r="BS110" s="842"/>
      <c r="BT110" s="842"/>
      <c r="BU110" s="842"/>
      <c r="BV110" s="842">
        <v>52075705</v>
      </c>
      <c r="BW110" s="842"/>
      <c r="BX110" s="842"/>
      <c r="BY110" s="842"/>
      <c r="BZ110" s="842"/>
      <c r="CA110" s="842">
        <v>52081094</v>
      </c>
      <c r="CB110" s="842"/>
      <c r="CC110" s="842"/>
      <c r="CD110" s="842"/>
      <c r="CE110" s="842"/>
      <c r="CF110" s="866">
        <v>205.5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317133</v>
      </c>
      <c r="DH110" s="842"/>
      <c r="DI110" s="842"/>
      <c r="DJ110" s="842"/>
      <c r="DK110" s="842"/>
      <c r="DL110" s="842">
        <v>253774</v>
      </c>
      <c r="DM110" s="842"/>
      <c r="DN110" s="842"/>
      <c r="DO110" s="842"/>
      <c r="DP110" s="842"/>
      <c r="DQ110" s="842">
        <v>190382</v>
      </c>
      <c r="DR110" s="842"/>
      <c r="DS110" s="842"/>
      <c r="DT110" s="842"/>
      <c r="DU110" s="842"/>
      <c r="DV110" s="843">
        <v>0.8</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317133</v>
      </c>
      <c r="BR111" s="817"/>
      <c r="BS111" s="817"/>
      <c r="BT111" s="817"/>
      <c r="BU111" s="817"/>
      <c r="BV111" s="817">
        <v>253774</v>
      </c>
      <c r="BW111" s="817"/>
      <c r="BX111" s="817"/>
      <c r="BY111" s="817"/>
      <c r="BZ111" s="817"/>
      <c r="CA111" s="817">
        <v>190382</v>
      </c>
      <c r="CB111" s="817"/>
      <c r="CC111" s="817"/>
      <c r="CD111" s="817"/>
      <c r="CE111" s="817"/>
      <c r="CF111" s="875">
        <v>0.8</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24758482</v>
      </c>
      <c r="BR112" s="817"/>
      <c r="BS112" s="817"/>
      <c r="BT112" s="817"/>
      <c r="BU112" s="817"/>
      <c r="BV112" s="817">
        <v>24012533</v>
      </c>
      <c r="BW112" s="817"/>
      <c r="BX112" s="817"/>
      <c r="BY112" s="817"/>
      <c r="BZ112" s="817"/>
      <c r="CA112" s="817">
        <v>22694597</v>
      </c>
      <c r="CB112" s="817"/>
      <c r="CC112" s="817"/>
      <c r="CD112" s="817"/>
      <c r="CE112" s="817"/>
      <c r="CF112" s="875">
        <v>89.5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1405787</v>
      </c>
      <c r="AB113" s="919"/>
      <c r="AC113" s="919"/>
      <c r="AD113" s="919"/>
      <c r="AE113" s="920"/>
      <c r="AF113" s="921">
        <v>1383854</v>
      </c>
      <c r="AG113" s="919"/>
      <c r="AH113" s="919"/>
      <c r="AI113" s="919"/>
      <c r="AJ113" s="920"/>
      <c r="AK113" s="921">
        <v>1365927</v>
      </c>
      <c r="AL113" s="919"/>
      <c r="AM113" s="919"/>
      <c r="AN113" s="919"/>
      <c r="AO113" s="920"/>
      <c r="AP113" s="922">
        <v>5.4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1475781</v>
      </c>
      <c r="BR113" s="817"/>
      <c r="BS113" s="817"/>
      <c r="BT113" s="817"/>
      <c r="BU113" s="817"/>
      <c r="BV113" s="817">
        <v>1847613</v>
      </c>
      <c r="BW113" s="817"/>
      <c r="BX113" s="817"/>
      <c r="BY113" s="817"/>
      <c r="BZ113" s="817"/>
      <c r="CA113" s="817">
        <v>2059369</v>
      </c>
      <c r="CB113" s="817"/>
      <c r="CC113" s="817"/>
      <c r="CD113" s="817"/>
      <c r="CE113" s="817"/>
      <c r="CF113" s="875">
        <v>8.1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117687</v>
      </c>
      <c r="AB114" s="780"/>
      <c r="AC114" s="780"/>
      <c r="AD114" s="780"/>
      <c r="AE114" s="781"/>
      <c r="AF114" s="782">
        <v>131857</v>
      </c>
      <c r="AG114" s="780"/>
      <c r="AH114" s="780"/>
      <c r="AI114" s="780"/>
      <c r="AJ114" s="781"/>
      <c r="AK114" s="782">
        <v>122909</v>
      </c>
      <c r="AL114" s="780"/>
      <c r="AM114" s="780"/>
      <c r="AN114" s="780"/>
      <c r="AO114" s="781"/>
      <c r="AP114" s="824">
        <v>0.5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4880640</v>
      </c>
      <c r="BR114" s="817"/>
      <c r="BS114" s="817"/>
      <c r="BT114" s="817"/>
      <c r="BU114" s="817"/>
      <c r="BV114" s="817">
        <v>4972870</v>
      </c>
      <c r="BW114" s="817"/>
      <c r="BX114" s="817"/>
      <c r="BY114" s="817"/>
      <c r="BZ114" s="817"/>
      <c r="CA114" s="817">
        <v>5163382</v>
      </c>
      <c r="CB114" s="817"/>
      <c r="CC114" s="817"/>
      <c r="CD114" s="817"/>
      <c r="CE114" s="817"/>
      <c r="CF114" s="875">
        <v>20.399999999999999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47300</v>
      </c>
      <c r="AB115" s="919"/>
      <c r="AC115" s="919"/>
      <c r="AD115" s="919"/>
      <c r="AE115" s="920"/>
      <c r="AF115" s="921">
        <v>47500</v>
      </c>
      <c r="AG115" s="919"/>
      <c r="AH115" s="919"/>
      <c r="AI115" s="919"/>
      <c r="AJ115" s="920"/>
      <c r="AK115" s="921">
        <v>47500</v>
      </c>
      <c r="AL115" s="919"/>
      <c r="AM115" s="919"/>
      <c r="AN115" s="919"/>
      <c r="AO115" s="920"/>
      <c r="AP115" s="922">
        <v>0.2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5706579</v>
      </c>
      <c r="AB117" s="903"/>
      <c r="AC117" s="903"/>
      <c r="AD117" s="903"/>
      <c r="AE117" s="904"/>
      <c r="AF117" s="905">
        <v>5858327</v>
      </c>
      <c r="AG117" s="903"/>
      <c r="AH117" s="903"/>
      <c r="AI117" s="903"/>
      <c r="AJ117" s="904"/>
      <c r="AK117" s="905">
        <v>5945540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47300</v>
      </c>
      <c r="AB119" s="889"/>
      <c r="AC119" s="889"/>
      <c r="AD119" s="889"/>
      <c r="AE119" s="890"/>
      <c r="AF119" s="891">
        <v>47500</v>
      </c>
      <c r="AG119" s="889"/>
      <c r="AH119" s="889"/>
      <c r="AI119" s="889"/>
      <c r="AJ119" s="890"/>
      <c r="AK119" s="891">
        <v>47500</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83558069</v>
      </c>
      <c r="BR119" s="845"/>
      <c r="BS119" s="845"/>
      <c r="BT119" s="845"/>
      <c r="BU119" s="845"/>
      <c r="BV119" s="845">
        <v>83162495</v>
      </c>
      <c r="BW119" s="845"/>
      <c r="BX119" s="845"/>
      <c r="BY119" s="845"/>
      <c r="BZ119" s="845"/>
      <c r="CA119" s="845">
        <v>82188824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8327161</v>
      </c>
      <c r="BR120" s="842"/>
      <c r="BS120" s="842"/>
      <c r="BT120" s="842"/>
      <c r="BU120" s="842"/>
      <c r="BV120" s="842">
        <v>9798589</v>
      </c>
      <c r="BW120" s="842"/>
      <c r="BX120" s="842"/>
      <c r="BY120" s="842"/>
      <c r="BZ120" s="842"/>
      <c r="CA120" s="842">
        <v>11672824</v>
      </c>
      <c r="CB120" s="842"/>
      <c r="CC120" s="842"/>
      <c r="CD120" s="842"/>
      <c r="CE120" s="842"/>
      <c r="CF120" s="866">
        <v>46</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24758482</v>
      </c>
      <c r="DH120" s="842"/>
      <c r="DI120" s="842"/>
      <c r="DJ120" s="842"/>
      <c r="DK120" s="842"/>
      <c r="DL120" s="842">
        <v>23712533</v>
      </c>
      <c r="DM120" s="842"/>
      <c r="DN120" s="842"/>
      <c r="DO120" s="842"/>
      <c r="DP120" s="842"/>
      <c r="DQ120" s="842">
        <v>22694597</v>
      </c>
      <c r="DR120" s="842"/>
      <c r="DS120" s="842"/>
      <c r="DT120" s="842"/>
      <c r="DU120" s="842"/>
      <c r="DV120" s="843">
        <v>89.5</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24664386</v>
      </c>
      <c r="BR121" s="817"/>
      <c r="BS121" s="817"/>
      <c r="BT121" s="817"/>
      <c r="BU121" s="817"/>
      <c r="BV121" s="817">
        <v>24070082</v>
      </c>
      <c r="BW121" s="817"/>
      <c r="BX121" s="817"/>
      <c r="BY121" s="817"/>
      <c r="BZ121" s="817"/>
      <c r="CA121" s="817">
        <v>23930256</v>
      </c>
      <c r="CB121" s="817"/>
      <c r="CC121" s="817"/>
      <c r="CD121" s="817"/>
      <c r="CE121" s="817"/>
      <c r="CF121" s="875">
        <v>94.4</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46694322</v>
      </c>
      <c r="BR122" s="845"/>
      <c r="BS122" s="845"/>
      <c r="BT122" s="845"/>
      <c r="BU122" s="845"/>
      <c r="BV122" s="845">
        <v>45961698</v>
      </c>
      <c r="BW122" s="845"/>
      <c r="BX122" s="845"/>
      <c r="BY122" s="845"/>
      <c r="BZ122" s="845"/>
      <c r="CA122" s="845">
        <v>45486267</v>
      </c>
      <c r="CB122" s="845"/>
      <c r="CC122" s="845"/>
      <c r="CD122" s="845"/>
      <c r="CE122" s="845"/>
      <c r="CF122" s="846">
        <v>179.4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79685869</v>
      </c>
      <c r="BR123" s="833"/>
      <c r="BS123" s="833"/>
      <c r="BT123" s="833"/>
      <c r="BU123" s="833"/>
      <c r="BV123" s="833">
        <v>79830369</v>
      </c>
      <c r="BW123" s="833"/>
      <c r="BX123" s="833"/>
      <c r="BY123" s="833"/>
      <c r="BZ123" s="833"/>
      <c r="CA123" s="833">
        <v>81089347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15.2</v>
      </c>
      <c r="BR124" s="831"/>
      <c r="BS124" s="831"/>
      <c r="BT124" s="831"/>
      <c r="BU124" s="831"/>
      <c r="BV124" s="831">
        <v>13.4</v>
      </c>
      <c r="BW124" s="831"/>
      <c r="BX124" s="831"/>
      <c r="BY124" s="831"/>
      <c r="BZ124" s="831"/>
      <c r="CA124" s="831">
        <v>4.3</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v>300000</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1457198</v>
      </c>
      <c r="AB128" s="801"/>
      <c r="AC128" s="801"/>
      <c r="AD128" s="801"/>
      <c r="AE128" s="802"/>
      <c r="AF128" s="803">
        <v>1435551</v>
      </c>
      <c r="AG128" s="801"/>
      <c r="AH128" s="801"/>
      <c r="AI128" s="801"/>
      <c r="AJ128" s="802"/>
      <c r="AK128" s="803">
        <v>1416875</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11.87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28846148</v>
      </c>
      <c r="AB129" s="780"/>
      <c r="AC129" s="780"/>
      <c r="AD129" s="780"/>
      <c r="AE129" s="781"/>
      <c r="AF129" s="782">
        <v>28100290</v>
      </c>
      <c r="AG129" s="780"/>
      <c r="AH129" s="780"/>
      <c r="AI129" s="780"/>
      <c r="AJ129" s="781"/>
      <c r="AK129" s="782">
        <v>28766545</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16.87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3463955</v>
      </c>
      <c r="AB130" s="780"/>
      <c r="AC130" s="780"/>
      <c r="AD130" s="780"/>
      <c r="AE130" s="781"/>
      <c r="AF130" s="782">
        <v>3377267</v>
      </c>
      <c r="AG130" s="780"/>
      <c r="AH130" s="780"/>
      <c r="AI130" s="780"/>
      <c r="AJ130" s="781"/>
      <c r="AK130" s="782">
        <v>3416893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3.9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25382193</v>
      </c>
      <c r="AB131" s="764"/>
      <c r="AC131" s="764"/>
      <c r="AD131" s="764"/>
      <c r="AE131" s="765"/>
      <c r="AF131" s="766">
        <v>24723023</v>
      </c>
      <c r="AG131" s="764"/>
      <c r="AH131" s="764"/>
      <c r="AI131" s="764"/>
      <c r="AJ131" s="765"/>
      <c r="AK131" s="766">
        <v>25349652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3.0943977139999999</v>
      </c>
      <c r="AB132" s="745"/>
      <c r="AC132" s="745"/>
      <c r="AD132" s="745"/>
      <c r="AE132" s="746"/>
      <c r="AF132" s="747">
        <v>4.2288881910000002</v>
      </c>
      <c r="AG132" s="745"/>
      <c r="AH132" s="745"/>
      <c r="AI132" s="745"/>
      <c r="AJ132" s="746"/>
      <c r="AK132" s="747">
        <v>4.3857485699999996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3.7</v>
      </c>
      <c r="AB133" s="724"/>
      <c r="AC133" s="724"/>
      <c r="AD133" s="724"/>
      <c r="AE133" s="725"/>
      <c r="AF133" s="723">
        <v>3.9</v>
      </c>
      <c r="AG133" s="724"/>
      <c r="AH133" s="724"/>
      <c r="AI133" s="724"/>
      <c r="AJ133" s="725"/>
      <c r="AK133" s="723">
        <v>3.9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duodGpITnQTOzgWR0D2uLdFs2kEgZyVy774+MybckSXT8jPGii9yhpi5KXFWStsg6jRTdgN+s8NRt3Bxcs84A==" saltValue="l60cgxWpcZxJ/KytBle1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Zq20puzwzXJZjooF6sApQk4jzk5ybPyS81KD884CvpwEEskT3DYRxB10dQeTSLHbgsdbVUMLFrfefqB30Y1xQ==" saltValue="YndTcuNhrnxCz2vFjEM3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3tLqLJzRcH58Cp31RwFHj55se8cBz9amvJH1tcEeA/osnxir2TYLwzr/84zmarvVDzfeaHqcJsRASUSZVe0Tg==" saltValue="C/b8fWLu+xgLgRqfbIoU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7116862</v>
      </c>
      <c r="AP9" s="281">
        <v>60756</v>
      </c>
      <c r="AQ9" s="282">
        <v>63160</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1188325</v>
      </c>
      <c r="AP10" s="284">
        <v>10145</v>
      </c>
      <c r="AQ10" s="285">
        <v>4257</v>
      </c>
      <c r="AR10" s="286">
        <v>138.30000000000001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v>35021</v>
      </c>
      <c r="AP11" s="284">
        <v>299</v>
      </c>
      <c r="AQ11" s="285">
        <v>595</v>
      </c>
      <c r="AR11" s="286">
        <v>-49.7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486</v>
      </c>
      <c r="AL12" s="1130"/>
      <c r="AM12" s="1130"/>
      <c r="AN12" s="1131"/>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337270</v>
      </c>
      <c r="AP13" s="284">
        <v>2879</v>
      </c>
      <c r="AQ13" s="285">
        <v>2608</v>
      </c>
      <c r="AR13" s="286">
        <v>10.4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v>269363</v>
      </c>
      <c r="AP14" s="284">
        <v>2300</v>
      </c>
      <c r="AQ14" s="285">
        <v>1202</v>
      </c>
      <c r="AR14" s="286">
        <v>91.3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-152751</v>
      </c>
      <c r="AP15" s="284">
        <v>-1304</v>
      </c>
      <c r="AQ15" s="285">
        <v>-3084</v>
      </c>
      <c r="AR15" s="286">
        <v>-57.7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8794090</v>
      </c>
      <c r="AP16" s="284">
        <v>75074</v>
      </c>
      <c r="AQ16" s="285">
        <v>68747</v>
      </c>
      <c r="AR16" s="286">
        <v>9.1999999999999993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6.32</v>
      </c>
      <c r="AP21" s="298">
        <v>6.22</v>
      </c>
      <c r="AQ21" s="299">
        <v>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96.8</v>
      </c>
      <c r="AP22" s="303">
        <v>98.7</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8" t="s">
        <v>497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500</v>
      </c>
      <c r="AL32" s="1120"/>
      <c r="AM32" s="1120"/>
      <c r="AN32" s="1121"/>
      <c r="AO32" s="312">
        <v>4409204</v>
      </c>
      <c r="AP32" s="312">
        <v>37641</v>
      </c>
      <c r="AQ32" s="313">
        <v>33476</v>
      </c>
      <c r="AR32" s="314">
        <v>12.4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501</v>
      </c>
      <c r="AL33" s="1120"/>
      <c r="AM33" s="1120"/>
      <c r="AN33" s="1121"/>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502</v>
      </c>
      <c r="AL34" s="1120"/>
      <c r="AM34" s="1120"/>
      <c r="AN34" s="1121"/>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503</v>
      </c>
      <c r="AL35" s="1120"/>
      <c r="AM35" s="1120"/>
      <c r="AN35" s="1121"/>
      <c r="AO35" s="312">
        <v>1365927</v>
      </c>
      <c r="AP35" s="312">
        <v>11661</v>
      </c>
      <c r="AQ35" s="313">
        <v>5696</v>
      </c>
      <c r="AR35" s="314">
        <v>104.7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504</v>
      </c>
      <c r="AL36" s="1120"/>
      <c r="AM36" s="1120"/>
      <c r="AN36" s="1121"/>
      <c r="AO36" s="312">
        <v>122909</v>
      </c>
      <c r="AP36" s="312">
        <v>1049</v>
      </c>
      <c r="AQ36" s="313">
        <v>1273</v>
      </c>
      <c r="AR36" s="314">
        <v>-17.600000000000001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505</v>
      </c>
      <c r="AL37" s="1120"/>
      <c r="AM37" s="1120"/>
      <c r="AN37" s="1121"/>
      <c r="AO37" s="312">
        <v>47500</v>
      </c>
      <c r="AP37" s="312">
        <v>406</v>
      </c>
      <c r="AQ37" s="313">
        <v>486</v>
      </c>
      <c r="AR37" s="314">
        <v>-16.5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506</v>
      </c>
      <c r="AL38" s="1123"/>
      <c r="AM38" s="1123"/>
      <c r="AN38" s="1124"/>
      <c r="AO38" s="315" t="s">
        <v>487</v>
      </c>
      <c r="AP38" s="315" t="s">
        <v>487</v>
      </c>
      <c r="AQ38" s="316">
        <v>0</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507</v>
      </c>
      <c r="AL39" s="1123"/>
      <c r="AM39" s="1123"/>
      <c r="AN39" s="1124"/>
      <c r="AO39" s="312">
        <v>-1416875</v>
      </c>
      <c r="AP39" s="312">
        <v>-12096</v>
      </c>
      <c r="AQ39" s="313">
        <v>-6136</v>
      </c>
      <c r="AR39" s="314">
        <v>97.1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508</v>
      </c>
      <c r="AL40" s="1120"/>
      <c r="AM40" s="1120"/>
      <c r="AN40" s="1121"/>
      <c r="AO40" s="312">
        <v>-3416893</v>
      </c>
      <c r="AP40" s="312">
        <v>-29170</v>
      </c>
      <c r="AQ40" s="313">
        <v>-25079</v>
      </c>
      <c r="AR40" s="314">
        <v>16.3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1111772</v>
      </c>
      <c r="AP41" s="312">
        <v>9491</v>
      </c>
      <c r="AQ41" s="313">
        <v>9740</v>
      </c>
      <c r="AR41" s="314">
        <v>-2.6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478</v>
      </c>
      <c r="AN49" s="1114" t="s">
        <v>511</v>
      </c>
      <c r="AO49" s="1115"/>
      <c r="AP49" s="1115"/>
      <c r="AQ49" s="1115"/>
      <c r="AR49" s="111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5902274</v>
      </c>
      <c r="AN51" s="334">
        <v>48548</v>
      </c>
      <c r="AO51" s="335">
        <v>71.8</v>
      </c>
      <c r="AP51" s="336">
        <v>72051</v>
      </c>
      <c r="AQ51" s="337">
        <v>7.8</v>
      </c>
      <c r="AR51" s="338">
        <v>64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3123922</v>
      </c>
      <c r="AN52" s="342">
        <v>25695</v>
      </c>
      <c r="AO52" s="343">
        <v>143.9</v>
      </c>
      <c r="AP52" s="344">
        <v>34140</v>
      </c>
      <c r="AQ52" s="345">
        <v>4.2</v>
      </c>
      <c r="AR52" s="346">
        <v>139.69999999999999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7281398</v>
      </c>
      <c r="AN53" s="334">
        <v>60408</v>
      </c>
      <c r="AO53" s="335">
        <v>24.4</v>
      </c>
      <c r="AP53" s="336">
        <v>72756</v>
      </c>
      <c r="AQ53" s="337">
        <v>1</v>
      </c>
      <c r="AR53" s="338">
        <v>23.4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1310746</v>
      </c>
      <c r="AN54" s="342">
        <v>10874</v>
      </c>
      <c r="AO54" s="343">
        <v>-57.7</v>
      </c>
      <c r="AP54" s="344">
        <v>32117</v>
      </c>
      <c r="AQ54" s="345">
        <v>-5.9</v>
      </c>
      <c r="AR54" s="346">
        <v>-51.8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4253693</v>
      </c>
      <c r="AN55" s="334">
        <v>35697</v>
      </c>
      <c r="AO55" s="335">
        <v>-40.9</v>
      </c>
      <c r="AP55" s="336">
        <v>43955</v>
      </c>
      <c r="AQ55" s="337">
        <v>-39.6</v>
      </c>
      <c r="AR55" s="338">
        <v>-1.3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1055572</v>
      </c>
      <c r="AN56" s="342">
        <v>8858</v>
      </c>
      <c r="AO56" s="343">
        <v>-18.5</v>
      </c>
      <c r="AP56" s="344">
        <v>21318</v>
      </c>
      <c r="AQ56" s="345">
        <v>-33.6</v>
      </c>
      <c r="AR56" s="346">
        <v>15.1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7303806</v>
      </c>
      <c r="AN57" s="334">
        <v>61930</v>
      </c>
      <c r="AO57" s="335">
        <v>73.5</v>
      </c>
      <c r="AP57" s="336">
        <v>41921</v>
      </c>
      <c r="AQ57" s="337">
        <v>-4.5999999999999996</v>
      </c>
      <c r="AR57" s="338">
        <v>78.099999999999994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1763964</v>
      </c>
      <c r="AN58" s="342">
        <v>14957</v>
      </c>
      <c r="AO58" s="343">
        <v>68.900000000000006</v>
      </c>
      <c r="AP58" s="344">
        <v>21655</v>
      </c>
      <c r="AQ58" s="345">
        <v>1.6</v>
      </c>
      <c r="AR58" s="346">
        <v>67.3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8468464</v>
      </c>
      <c r="AN59" s="334">
        <v>72294</v>
      </c>
      <c r="AO59" s="335">
        <v>16.7</v>
      </c>
      <c r="AP59" s="336">
        <v>44585</v>
      </c>
      <c r="AQ59" s="337">
        <v>6.4</v>
      </c>
      <c r="AR59" s="338">
        <v>10.3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2578046</v>
      </c>
      <c r="AN60" s="342">
        <v>22008</v>
      </c>
      <c r="AO60" s="343">
        <v>47.1</v>
      </c>
      <c r="AP60" s="344">
        <v>23077</v>
      </c>
      <c r="AQ60" s="345">
        <v>6.6</v>
      </c>
      <c r="AR60" s="346">
        <v>40.5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6641927</v>
      </c>
      <c r="AN61" s="349">
        <v>55775</v>
      </c>
      <c r="AO61" s="350">
        <v>29.1</v>
      </c>
      <c r="AP61" s="351">
        <v>55054</v>
      </c>
      <c r="AQ61" s="352">
        <v>-5.8</v>
      </c>
      <c r="AR61" s="338">
        <v>34.9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1966450</v>
      </c>
      <c r="AN62" s="342">
        <v>16478</v>
      </c>
      <c r="AO62" s="343">
        <v>36.700000000000003</v>
      </c>
      <c r="AP62" s="344">
        <v>26461</v>
      </c>
      <c r="AQ62" s="345">
        <v>-5.4</v>
      </c>
      <c r="AR62" s="346">
        <v>42.1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ucVGz9uPQl1YTl8MCAVlmiIKY+i9m51ZWgxrDJMHfZURvhc7RBcBO2PSurKt7oy8z/69hnuJCPFyXaImeLmvg==" saltValue="lhO1G1D1AtBl7AcF5LXO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cO7Mt+kVlXxy7pml/zl2Hs4qXIedgbgkPooXXC3VRpRdOnHNmNKETpe6u85S1Q9Es1p7O8l1MKj4BPDs1g9+BQ==" saltValue="tZJBvJGPEG0JMu1SPYpV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lzrERwT+3K+XvKZ0w0W+2PMIU2uPRf1i63ATP2IEaMHpnrYnMkmZNdY4578yncbHQsKbintKiST9Z3qoGapg/w==" saltValue="/xH4fhMmrITAerPbFT2T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8" t="s">
        <v>3</v>
      </c>
      <c r="D47" s="1138"/>
      <c r="E47" s="1139"/>
      <c r="F47" s="11">
        <v>5.77</v>
      </c>
      <c r="G47" s="12">
        <v>6.28</v>
      </c>
      <c r="H47" s="12">
        <v>7.96</v>
      </c>
      <c r="I47" s="12">
        <v>9.91</v>
      </c>
      <c r="J47" s="13">
        <v>10.220000000000001</v>
      </c>
    </row>
    <row r="48" spans="2:10" ht="57.75" customHeight="1" x14ac:dyDescent="0.2">
      <c r="B48" s="14"/>
      <c r="C48" s="1140" t="s">
        <v>4</v>
      </c>
      <c r="D48" s="1140"/>
      <c r="E48" s="1141"/>
      <c r="F48" s="15">
        <v>0.67</v>
      </c>
      <c r="G48" s="16">
        <v>1.26</v>
      </c>
      <c r="H48" s="16">
        <v>1.7</v>
      </c>
      <c r="I48" s="16">
        <v>0.48</v>
      </c>
      <c r="J48" s="17">
        <v>0.25</v>
      </c>
    </row>
    <row r="49" spans="2:10" ht="57.75" customHeight="1" thickBot="1" x14ac:dyDescent="0.25">
      <c r="B49" s="18"/>
      <c r="C49" s="1142" t="s">
        <v>5</v>
      </c>
      <c r="D49" s="1142"/>
      <c r="E49" s="1143"/>
      <c r="F49" s="19">
        <v>0.7</v>
      </c>
      <c r="G49" s="20">
        <v>1.27</v>
      </c>
      <c r="H49" s="20">
        <v>2.38</v>
      </c>
      <c r="I49" s="20">
        <v>0.59</v>
      </c>
      <c r="J49" s="21">
        <v>0.32</v>
      </c>
    </row>
    <row r="50" spans="2:10" ht="13.2" x14ac:dyDescent="0.2"/>
  </sheetData>
  <sheetProtection algorithmName="SHA-512" hashValue="2UnqtorHUW/erx/3MfQ37uhOHvS6M7ZJlHsB/VUydaHrYYCVCZnf8PPmtUYf/8ETxaZfOCv1P45EjCt5AsXzxQ==" saltValue="f3L9B8FWi51sw2SUsjWR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0" t="s">
        <v>530</v>
      </c>
      <c r="D34" s="1150"/>
      <c r="E34" s="1151"/>
      <c r="F34" s="32">
        <v>13.51</v>
      </c>
      <c r="G34" s="33">
        <v>13.52</v>
      </c>
      <c r="H34" s="33">
        <v>11.49</v>
      </c>
      <c r="I34" s="33">
        <v>10.11</v>
      </c>
      <c r="J34" s="34">
        <v>9.14</v>
      </c>
      <c r="K34" s="22"/>
      <c r="L34" s="22"/>
      <c r="M34" s="22"/>
      <c r="N34" s="22"/>
      <c r="O34" s="22"/>
      <c r="P34" s="22"/>
    </row>
    <row r="35" spans="1:16" ht="39" customHeight="1" x14ac:dyDescent="0.2">
      <c r="A35" s="22"/>
      <c r="B35" s="35"/>
      <c r="C35" s="1144" t="s">
        <v>531</v>
      </c>
      <c r="D35" s="1145"/>
      <c r="E35" s="1146"/>
      <c r="F35" s="36">
        <v>1.71</v>
      </c>
      <c r="G35" s="37">
        <v>0.68</v>
      </c>
      <c r="H35" s="37">
        <v>1.68</v>
      </c>
      <c r="I35" s="37">
        <v>1.57</v>
      </c>
      <c r="J35" s="38">
        <v>0.47</v>
      </c>
      <c r="K35" s="22"/>
      <c r="L35" s="22"/>
      <c r="M35" s="22"/>
      <c r="N35" s="22"/>
      <c r="O35" s="22"/>
      <c r="P35" s="22"/>
    </row>
    <row r="36" spans="1:16" ht="39" customHeight="1" x14ac:dyDescent="0.2">
      <c r="A36" s="22"/>
      <c r="B36" s="35"/>
      <c r="C36" s="1144" t="s">
        <v>532</v>
      </c>
      <c r="D36" s="1145"/>
      <c r="E36" s="1146"/>
      <c r="F36" s="36">
        <v>0.32</v>
      </c>
      <c r="G36" s="37">
        <v>0.32</v>
      </c>
      <c r="H36" s="37">
        <v>0.32</v>
      </c>
      <c r="I36" s="37">
        <v>0.36</v>
      </c>
      <c r="J36" s="38">
        <v>0.35</v>
      </c>
      <c r="K36" s="22"/>
      <c r="L36" s="22"/>
      <c r="M36" s="22"/>
      <c r="N36" s="22"/>
      <c r="O36" s="22"/>
      <c r="P36" s="22"/>
    </row>
    <row r="37" spans="1:16" ht="39" customHeight="1" x14ac:dyDescent="0.2">
      <c r="A37" s="22"/>
      <c r="B37" s="35"/>
      <c r="C37" s="1144" t="s">
        <v>533</v>
      </c>
      <c r="D37" s="1145"/>
      <c r="E37" s="1146"/>
      <c r="F37" s="36">
        <v>0.66</v>
      </c>
      <c r="G37" s="37">
        <v>1.25</v>
      </c>
      <c r="H37" s="37">
        <v>1.69</v>
      </c>
      <c r="I37" s="37">
        <v>0.48</v>
      </c>
      <c r="J37" s="38">
        <v>0.25</v>
      </c>
      <c r="K37" s="22"/>
      <c r="L37" s="22"/>
      <c r="M37" s="22"/>
      <c r="N37" s="22"/>
      <c r="O37" s="22"/>
      <c r="P37" s="22"/>
    </row>
    <row r="38" spans="1:16" ht="39" customHeight="1" x14ac:dyDescent="0.2">
      <c r="A38" s="22"/>
      <c r="B38" s="35"/>
      <c r="C38" s="1144" t="s">
        <v>534</v>
      </c>
      <c r="D38" s="1145"/>
      <c r="E38" s="1146"/>
      <c r="F38" s="36" t="s">
        <v>535</v>
      </c>
      <c r="G38" s="37">
        <v>0.03</v>
      </c>
      <c r="H38" s="37">
        <v>0.64</v>
      </c>
      <c r="I38" s="37">
        <v>0.39</v>
      </c>
      <c r="J38" s="38">
        <v>0.17</v>
      </c>
      <c r="K38" s="22"/>
      <c r="L38" s="22"/>
      <c r="M38" s="22"/>
      <c r="N38" s="22"/>
      <c r="O38" s="22"/>
      <c r="P38" s="22"/>
    </row>
    <row r="39" spans="1:16" ht="39" customHeight="1" x14ac:dyDescent="0.2">
      <c r="A39" s="22"/>
      <c r="B39" s="35"/>
      <c r="C39" s="1144" t="s">
        <v>536</v>
      </c>
      <c r="D39" s="1145"/>
      <c r="E39" s="1146"/>
      <c r="F39" s="36" t="s">
        <v>487</v>
      </c>
      <c r="G39" s="37" t="s">
        <v>487</v>
      </c>
      <c r="H39" s="37" t="s">
        <v>487</v>
      </c>
      <c r="I39" s="37">
        <v>0</v>
      </c>
      <c r="J39" s="38">
        <v>0</v>
      </c>
      <c r="K39" s="22"/>
      <c r="L39" s="22"/>
      <c r="M39" s="22"/>
      <c r="N39" s="22"/>
      <c r="O39" s="22"/>
      <c r="P39" s="22"/>
    </row>
    <row r="40" spans="1:16" ht="39" customHeight="1" x14ac:dyDescent="0.2">
      <c r="A40" s="22"/>
      <c r="B40" s="35"/>
      <c r="C40" s="1144" t="s">
        <v>537</v>
      </c>
      <c r="D40" s="1145"/>
      <c r="E40" s="1146"/>
      <c r="F40" s="36">
        <v>0</v>
      </c>
      <c r="G40" s="37">
        <v>0</v>
      </c>
      <c r="H40" s="37">
        <v>0</v>
      </c>
      <c r="I40" s="37">
        <v>0</v>
      </c>
      <c r="J40" s="38">
        <v>0</v>
      </c>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538</v>
      </c>
      <c r="D42" s="1145"/>
      <c r="E42" s="1146"/>
      <c r="F42" s="36" t="s">
        <v>487</v>
      </c>
      <c r="G42" s="37" t="s">
        <v>487</v>
      </c>
      <c r="H42" s="37" t="s">
        <v>487</v>
      </c>
      <c r="I42" s="37" t="s">
        <v>487</v>
      </c>
      <c r="J42" s="38" t="s">
        <v>487</v>
      </c>
      <c r="K42" s="22"/>
      <c r="L42" s="22"/>
      <c r="M42" s="22"/>
      <c r="N42" s="22"/>
      <c r="O42" s="22"/>
      <c r="P42" s="22"/>
    </row>
    <row r="43" spans="1:16" ht="39" customHeight="1" thickBot="1" x14ac:dyDescent="0.25">
      <c r="A43" s="22"/>
      <c r="B43" s="40"/>
      <c r="C43" s="1147" t="s">
        <v>539</v>
      </c>
      <c r="D43" s="1148"/>
      <c r="E43" s="1149"/>
      <c r="F43" s="41">
        <v>0</v>
      </c>
      <c r="G43" s="42">
        <v>0</v>
      </c>
      <c r="H43" s="42">
        <v>0</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dXZx2GC/jbH+ZvgPm/wF+7kJ13R3mGxTJxxowmIO/Vi1RlEdoyHkSJEpSVhxSuP4gAm4n8m05Gxa00bh1exVg==" saltValue="hSWDDR72nt2OUjEneZAK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4066</v>
      </c>
      <c r="L45" s="60">
        <v>4155</v>
      </c>
      <c r="M45" s="60">
        <v>4136</v>
      </c>
      <c r="N45" s="60">
        <v>4295</v>
      </c>
      <c r="O45" s="61">
        <v>4409</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x14ac:dyDescent="0.2">
      <c r="A47" s="48"/>
      <c r="B47" s="1177"/>
      <c r="C47" s="1178"/>
      <c r="D47" s="62"/>
      <c r="E47" s="1154" t="s">
        <v>12</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x14ac:dyDescent="0.2">
      <c r="A48" s="48"/>
      <c r="B48" s="1177"/>
      <c r="C48" s="1178"/>
      <c r="D48" s="62"/>
      <c r="E48" s="1154" t="s">
        <v>13</v>
      </c>
      <c r="F48" s="1154"/>
      <c r="G48" s="1154"/>
      <c r="H48" s="1154"/>
      <c r="I48" s="1154"/>
      <c r="J48" s="1155"/>
      <c r="K48" s="63">
        <v>1469</v>
      </c>
      <c r="L48" s="64">
        <v>1418</v>
      </c>
      <c r="M48" s="64">
        <v>1406</v>
      </c>
      <c r="N48" s="64">
        <v>1384</v>
      </c>
      <c r="O48" s="65">
        <v>1366</v>
      </c>
      <c r="P48" s="48"/>
      <c r="Q48" s="48"/>
      <c r="R48" s="48"/>
      <c r="S48" s="48"/>
      <c r="T48" s="48"/>
      <c r="U48" s="48"/>
    </row>
    <row r="49" spans="1:21" ht="30.75" customHeight="1" x14ac:dyDescent="0.2">
      <c r="A49" s="48"/>
      <c r="B49" s="1177"/>
      <c r="C49" s="1178"/>
      <c r="D49" s="62"/>
      <c r="E49" s="1154" t="s">
        <v>14</v>
      </c>
      <c r="F49" s="1154"/>
      <c r="G49" s="1154"/>
      <c r="H49" s="1154"/>
      <c r="I49" s="1154"/>
      <c r="J49" s="1155"/>
      <c r="K49" s="63">
        <v>99</v>
      </c>
      <c r="L49" s="64">
        <v>134</v>
      </c>
      <c r="M49" s="64">
        <v>118</v>
      </c>
      <c r="N49" s="64">
        <v>132</v>
      </c>
      <c r="O49" s="65">
        <v>123</v>
      </c>
      <c r="P49" s="48"/>
      <c r="Q49" s="48"/>
      <c r="R49" s="48"/>
      <c r="S49" s="48"/>
      <c r="T49" s="48"/>
      <c r="U49" s="48"/>
    </row>
    <row r="50" spans="1:21" ht="30.75" customHeight="1" x14ac:dyDescent="0.2">
      <c r="A50" s="48"/>
      <c r="B50" s="1177"/>
      <c r="C50" s="1178"/>
      <c r="D50" s="62"/>
      <c r="E50" s="1154" t="s">
        <v>15</v>
      </c>
      <c r="F50" s="1154"/>
      <c r="G50" s="1154"/>
      <c r="H50" s="1154"/>
      <c r="I50" s="1154"/>
      <c r="J50" s="1155"/>
      <c r="K50" s="63">
        <v>47</v>
      </c>
      <c r="L50" s="64">
        <v>47</v>
      </c>
      <c r="M50" s="64">
        <v>47</v>
      </c>
      <c r="N50" s="64">
        <v>48</v>
      </c>
      <c r="O50" s="65">
        <v>48</v>
      </c>
      <c r="P50" s="48"/>
      <c r="Q50" s="48"/>
      <c r="R50" s="48"/>
      <c r="S50" s="48"/>
      <c r="T50" s="48"/>
      <c r="U50" s="48"/>
    </row>
    <row r="51" spans="1:21" ht="30.75" customHeight="1" x14ac:dyDescent="0.2">
      <c r="A51" s="48"/>
      <c r="B51" s="1179"/>
      <c r="C51" s="1180"/>
      <c r="D51" s="66"/>
      <c r="E51" s="1154" t="s">
        <v>16</v>
      </c>
      <c r="F51" s="1154"/>
      <c r="G51" s="1154"/>
      <c r="H51" s="1154"/>
      <c r="I51" s="1154"/>
      <c r="J51" s="1155"/>
      <c r="K51" s="63" t="s">
        <v>487</v>
      </c>
      <c r="L51" s="64" t="s">
        <v>487</v>
      </c>
      <c r="M51" s="64" t="s">
        <v>487</v>
      </c>
      <c r="N51" s="64" t="s">
        <v>487</v>
      </c>
      <c r="O51" s="65" t="s">
        <v>487</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4779</v>
      </c>
      <c r="L52" s="64">
        <v>4662</v>
      </c>
      <c r="M52" s="64">
        <v>4921</v>
      </c>
      <c r="N52" s="64">
        <v>4813</v>
      </c>
      <c r="O52" s="65">
        <v>4834</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902</v>
      </c>
      <c r="L53" s="69">
        <v>1092</v>
      </c>
      <c r="M53" s="69">
        <v>786</v>
      </c>
      <c r="N53" s="69">
        <v>1046</v>
      </c>
      <c r="O53" s="70">
        <v>1112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0" t="s">
        <v>24</v>
      </c>
      <c r="C58" s="1161"/>
      <c r="D58" s="1166" t="s">
        <v>25</v>
      </c>
      <c r="E58" s="1167"/>
      <c r="F58" s="1167"/>
      <c r="G58" s="1167"/>
      <c r="H58" s="1167"/>
      <c r="I58" s="1167"/>
      <c r="J58" s="1168"/>
      <c r="K58" s="83"/>
      <c r="L58" s="84"/>
      <c r="M58" s="84"/>
      <c r="N58" s="84"/>
      <c r="O58" s="85"/>
    </row>
    <row r="59" spans="1:21" ht="31.5" customHeight="1" x14ac:dyDescent="0.2">
      <c r="B59" s="1162"/>
      <c r="C59" s="1163"/>
      <c r="D59" s="1169" t="s">
        <v>26</v>
      </c>
      <c r="E59" s="1170"/>
      <c r="F59" s="1170"/>
      <c r="G59" s="1170"/>
      <c r="H59" s="1170"/>
      <c r="I59" s="1170"/>
      <c r="J59" s="1171"/>
      <c r="K59" s="86"/>
      <c r="L59" s="87"/>
      <c r="M59" s="87"/>
      <c r="N59" s="87"/>
      <c r="O59" s="88"/>
    </row>
    <row r="60" spans="1:21" ht="31.5" customHeight="1" thickBot="1" x14ac:dyDescent="0.25">
      <c r="B60" s="1164"/>
      <c r="C60" s="1165"/>
      <c r="D60" s="1172" t="s">
        <v>27</v>
      </c>
      <c r="E60" s="1173"/>
      <c r="F60" s="1173"/>
      <c r="G60" s="1173"/>
      <c r="H60" s="1173"/>
      <c r="I60" s="1173"/>
      <c r="J60" s="117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Y2t7pUY3LTkpf+8CZUFcf9XcYyKYic15Uprxlx+meupNsl42SxGRNqhWnAV7YEteKhUK7sduAlEyKMN3/ERRw==" saltValue="S9vOAMseK3ovNHpU9nWO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5" t="s">
        <v>30</v>
      </c>
      <c r="C41" s="1196"/>
      <c r="D41" s="105"/>
      <c r="E41" s="1197" t="s">
        <v>31</v>
      </c>
      <c r="F41" s="1197"/>
      <c r="G41" s="1197"/>
      <c r="H41" s="1198"/>
      <c r="I41" s="355">
        <v>51209</v>
      </c>
      <c r="J41" s="356">
        <v>52155</v>
      </c>
      <c r="K41" s="356">
        <v>52126</v>
      </c>
      <c r="L41" s="356">
        <v>52076</v>
      </c>
      <c r="M41" s="357">
        <v>52081</v>
      </c>
    </row>
    <row r="42" spans="2:13" ht="27.75" customHeight="1" x14ac:dyDescent="0.2">
      <c r="B42" s="1185"/>
      <c r="C42" s="1186"/>
      <c r="D42" s="106"/>
      <c r="E42" s="1189" t="s">
        <v>32</v>
      </c>
      <c r="F42" s="1189"/>
      <c r="G42" s="1189"/>
      <c r="H42" s="1190"/>
      <c r="I42" s="358">
        <v>443</v>
      </c>
      <c r="J42" s="359">
        <v>443</v>
      </c>
      <c r="K42" s="359">
        <v>317</v>
      </c>
      <c r="L42" s="359">
        <v>254</v>
      </c>
      <c r="M42" s="360">
        <v>190</v>
      </c>
    </row>
    <row r="43" spans="2:13" ht="27.75" customHeight="1" x14ac:dyDescent="0.2">
      <c r="B43" s="1185"/>
      <c r="C43" s="1186"/>
      <c r="D43" s="106"/>
      <c r="E43" s="1189" t="s">
        <v>33</v>
      </c>
      <c r="F43" s="1189"/>
      <c r="G43" s="1189"/>
      <c r="H43" s="1190"/>
      <c r="I43" s="358">
        <v>26566</v>
      </c>
      <c r="J43" s="359">
        <v>25550</v>
      </c>
      <c r="K43" s="359">
        <v>24758</v>
      </c>
      <c r="L43" s="359">
        <v>24013</v>
      </c>
      <c r="M43" s="360">
        <v>22695</v>
      </c>
    </row>
    <row r="44" spans="2:13" ht="27.75" customHeight="1" x14ac:dyDescent="0.2">
      <c r="B44" s="1185"/>
      <c r="C44" s="1186"/>
      <c r="D44" s="106"/>
      <c r="E44" s="1189" t="s">
        <v>34</v>
      </c>
      <c r="F44" s="1189"/>
      <c r="G44" s="1189"/>
      <c r="H44" s="1190"/>
      <c r="I44" s="358">
        <v>1092</v>
      </c>
      <c r="J44" s="359">
        <v>1417</v>
      </c>
      <c r="K44" s="359">
        <v>1476</v>
      </c>
      <c r="L44" s="359">
        <v>1848</v>
      </c>
      <c r="M44" s="360">
        <v>2059</v>
      </c>
    </row>
    <row r="45" spans="2:13" ht="27.75" customHeight="1" x14ac:dyDescent="0.2">
      <c r="B45" s="1185"/>
      <c r="C45" s="1186"/>
      <c r="D45" s="106"/>
      <c r="E45" s="1189" t="s">
        <v>35</v>
      </c>
      <c r="F45" s="1189"/>
      <c r="G45" s="1189"/>
      <c r="H45" s="1190"/>
      <c r="I45" s="358">
        <v>4908</v>
      </c>
      <c r="J45" s="359">
        <v>4930</v>
      </c>
      <c r="K45" s="359">
        <v>4881</v>
      </c>
      <c r="L45" s="359">
        <v>4973</v>
      </c>
      <c r="M45" s="360">
        <v>5163</v>
      </c>
    </row>
    <row r="46" spans="2:13" ht="27.75" customHeight="1" x14ac:dyDescent="0.2">
      <c r="B46" s="1185"/>
      <c r="C46" s="1186"/>
      <c r="D46" s="107"/>
      <c r="E46" s="1189" t="s">
        <v>36</v>
      </c>
      <c r="F46" s="1189"/>
      <c r="G46" s="1189"/>
      <c r="H46" s="1190"/>
      <c r="I46" s="358" t="s">
        <v>487</v>
      </c>
      <c r="J46" s="359" t="s">
        <v>487</v>
      </c>
      <c r="K46" s="359" t="s">
        <v>487</v>
      </c>
      <c r="L46" s="359" t="s">
        <v>487</v>
      </c>
      <c r="M46" s="360" t="s">
        <v>487</v>
      </c>
    </row>
    <row r="47" spans="2:13" ht="27.75" customHeight="1" x14ac:dyDescent="0.2">
      <c r="B47" s="1185"/>
      <c r="C47" s="1186"/>
      <c r="D47" s="108"/>
      <c r="E47" s="1199" t="s">
        <v>37</v>
      </c>
      <c r="F47" s="1200"/>
      <c r="G47" s="1200"/>
      <c r="H47" s="1201"/>
      <c r="I47" s="358" t="s">
        <v>487</v>
      </c>
      <c r="J47" s="359" t="s">
        <v>487</v>
      </c>
      <c r="K47" s="359" t="s">
        <v>487</v>
      </c>
      <c r="L47" s="359" t="s">
        <v>487</v>
      </c>
      <c r="M47" s="360" t="s">
        <v>487</v>
      </c>
    </row>
    <row r="48" spans="2:13" ht="27.75" customHeight="1" x14ac:dyDescent="0.2">
      <c r="B48" s="1185"/>
      <c r="C48" s="1186"/>
      <c r="D48" s="106"/>
      <c r="E48" s="1189" t="s">
        <v>38</v>
      </c>
      <c r="F48" s="1189"/>
      <c r="G48" s="1189"/>
      <c r="H48" s="1190"/>
      <c r="I48" s="358" t="s">
        <v>487</v>
      </c>
      <c r="J48" s="359" t="s">
        <v>487</v>
      </c>
      <c r="K48" s="359" t="s">
        <v>487</v>
      </c>
      <c r="L48" s="359" t="s">
        <v>487</v>
      </c>
      <c r="M48" s="360" t="s">
        <v>487</v>
      </c>
    </row>
    <row r="49" spans="2:13" ht="27.75" customHeight="1" x14ac:dyDescent="0.2">
      <c r="B49" s="1187"/>
      <c r="C49" s="1188"/>
      <c r="D49" s="106"/>
      <c r="E49" s="1189" t="s">
        <v>39</v>
      </c>
      <c r="F49" s="1189"/>
      <c r="G49" s="1189"/>
      <c r="H49" s="1190"/>
      <c r="I49" s="358" t="s">
        <v>487</v>
      </c>
      <c r="J49" s="359" t="s">
        <v>487</v>
      </c>
      <c r="K49" s="359" t="s">
        <v>487</v>
      </c>
      <c r="L49" s="359" t="s">
        <v>487</v>
      </c>
      <c r="M49" s="360" t="s">
        <v>487</v>
      </c>
    </row>
    <row r="50" spans="2:13" ht="27.75" customHeight="1" x14ac:dyDescent="0.2">
      <c r="B50" s="1183" t="s">
        <v>40</v>
      </c>
      <c r="C50" s="1184"/>
      <c r="D50" s="109"/>
      <c r="E50" s="1189" t="s">
        <v>41</v>
      </c>
      <c r="F50" s="1189"/>
      <c r="G50" s="1189"/>
      <c r="H50" s="1190"/>
      <c r="I50" s="358">
        <v>5138</v>
      </c>
      <c r="J50" s="359">
        <v>5753</v>
      </c>
      <c r="K50" s="359">
        <v>8327</v>
      </c>
      <c r="L50" s="359">
        <v>9799</v>
      </c>
      <c r="M50" s="360">
        <v>11673</v>
      </c>
    </row>
    <row r="51" spans="2:13" ht="27.75" customHeight="1" x14ac:dyDescent="0.2">
      <c r="B51" s="1185"/>
      <c r="C51" s="1186"/>
      <c r="D51" s="106"/>
      <c r="E51" s="1189" t="s">
        <v>42</v>
      </c>
      <c r="F51" s="1189"/>
      <c r="G51" s="1189"/>
      <c r="H51" s="1190"/>
      <c r="I51" s="358">
        <v>22396</v>
      </c>
      <c r="J51" s="359">
        <v>22956</v>
      </c>
      <c r="K51" s="359">
        <v>24664</v>
      </c>
      <c r="L51" s="359">
        <v>24070</v>
      </c>
      <c r="M51" s="360">
        <v>23930</v>
      </c>
    </row>
    <row r="52" spans="2:13" ht="27.75" customHeight="1" x14ac:dyDescent="0.2">
      <c r="B52" s="1187"/>
      <c r="C52" s="1188"/>
      <c r="D52" s="106"/>
      <c r="E52" s="1189" t="s">
        <v>43</v>
      </c>
      <c r="F52" s="1189"/>
      <c r="G52" s="1189"/>
      <c r="H52" s="1190"/>
      <c r="I52" s="358">
        <v>47406</v>
      </c>
      <c r="J52" s="359">
        <v>46985</v>
      </c>
      <c r="K52" s="359">
        <v>46694</v>
      </c>
      <c r="L52" s="359">
        <v>45962</v>
      </c>
      <c r="M52" s="360">
        <v>45486</v>
      </c>
    </row>
    <row r="53" spans="2:13" ht="27.75" customHeight="1" thickBot="1" x14ac:dyDescent="0.25">
      <c r="B53" s="1191" t="s">
        <v>19</v>
      </c>
      <c r="C53" s="1192"/>
      <c r="D53" s="110"/>
      <c r="E53" s="1193" t="s">
        <v>44</v>
      </c>
      <c r="F53" s="1193"/>
      <c r="G53" s="1193"/>
      <c r="H53" s="1194"/>
      <c r="I53" s="361">
        <v>9278</v>
      </c>
      <c r="J53" s="362">
        <v>8800</v>
      </c>
      <c r="K53" s="362">
        <v>3872</v>
      </c>
      <c r="L53" s="362">
        <v>3332</v>
      </c>
      <c r="M53" s="363">
        <v>1099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li0MBIQXV5N32xX7L7HbrLPVwIa1BwXqwznmfLd0baV8wvil8bBB9bOnuF2i1OHsbNjYZvlnplWuCSJYOfNvA==" saltValue="fP1S9iNaRAeZ9HcbShei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0" t="s">
        <v>46</v>
      </c>
      <c r="D55" s="1210"/>
      <c r="E55" s="1211"/>
      <c r="F55" s="122">
        <v>2295</v>
      </c>
      <c r="G55" s="122">
        <v>2785</v>
      </c>
      <c r="H55" s="123">
        <v>2939</v>
      </c>
    </row>
    <row r="56" spans="2:8" ht="52.5" customHeight="1" x14ac:dyDescent="0.2">
      <c r="B56" s="124"/>
      <c r="C56" s="1212" t="s">
        <v>47</v>
      </c>
      <c r="D56" s="1212"/>
      <c r="E56" s="1213"/>
      <c r="F56" s="125">
        <v>782</v>
      </c>
      <c r="G56" s="125">
        <v>752</v>
      </c>
      <c r="H56" s="126">
        <v>899</v>
      </c>
    </row>
    <row r="57" spans="2:8" ht="53.25" customHeight="1" x14ac:dyDescent="0.2">
      <c r="B57" s="124"/>
      <c r="C57" s="1214" t="s">
        <v>48</v>
      </c>
      <c r="D57" s="1214"/>
      <c r="E57" s="1215"/>
      <c r="F57" s="127">
        <v>5190</v>
      </c>
      <c r="G57" s="127">
        <v>6202</v>
      </c>
      <c r="H57" s="128">
        <v>7765</v>
      </c>
    </row>
    <row r="58" spans="2:8" ht="45.75" customHeight="1" x14ac:dyDescent="0.2">
      <c r="B58" s="129"/>
      <c r="C58" s="1202" t="s">
        <v>557</v>
      </c>
      <c r="D58" s="1203"/>
      <c r="E58" s="1204"/>
      <c r="F58" s="130">
        <v>1367</v>
      </c>
      <c r="G58" s="130">
        <v>1967</v>
      </c>
      <c r="H58" s="131">
        <v>2679</v>
      </c>
    </row>
    <row r="59" spans="2:8" ht="45.75" customHeight="1" x14ac:dyDescent="0.2">
      <c r="B59" s="129"/>
      <c r="C59" s="1202" t="s">
        <v>558</v>
      </c>
      <c r="D59" s="1203"/>
      <c r="E59" s="1204"/>
      <c r="F59" s="130">
        <v>1214</v>
      </c>
      <c r="G59" s="130">
        <v>1214</v>
      </c>
      <c r="H59" s="131">
        <v>2137</v>
      </c>
    </row>
    <row r="60" spans="2:8" ht="45.75" customHeight="1" x14ac:dyDescent="0.2">
      <c r="B60" s="129"/>
      <c r="C60" s="1202" t="s">
        <v>559</v>
      </c>
      <c r="D60" s="1203"/>
      <c r="E60" s="1204"/>
      <c r="F60" s="130">
        <v>1079</v>
      </c>
      <c r="G60" s="130">
        <v>1126</v>
      </c>
      <c r="H60" s="131">
        <v>1136</v>
      </c>
    </row>
    <row r="61" spans="2:8" ht="45.75" customHeight="1" x14ac:dyDescent="0.2">
      <c r="B61" s="129"/>
      <c r="C61" s="1202" t="s">
        <v>560</v>
      </c>
      <c r="D61" s="1203"/>
      <c r="E61" s="1204"/>
      <c r="F61" s="130">
        <v>831</v>
      </c>
      <c r="G61" s="130">
        <v>795</v>
      </c>
      <c r="H61" s="131">
        <v>723</v>
      </c>
    </row>
    <row r="62" spans="2:8" ht="45.75" customHeight="1" thickBot="1" x14ac:dyDescent="0.25">
      <c r="B62" s="132"/>
      <c r="C62" s="1205" t="s">
        <v>561</v>
      </c>
      <c r="D62" s="1206"/>
      <c r="E62" s="1207"/>
      <c r="F62" s="133">
        <v>417</v>
      </c>
      <c r="G62" s="133">
        <v>510</v>
      </c>
      <c r="H62" s="134">
        <v>496</v>
      </c>
    </row>
    <row r="63" spans="2:8" ht="52.5" customHeight="1" thickBot="1" x14ac:dyDescent="0.25">
      <c r="B63" s="135"/>
      <c r="C63" s="1208" t="s">
        <v>49</v>
      </c>
      <c r="D63" s="1208"/>
      <c r="E63" s="1209"/>
      <c r="F63" s="136">
        <v>8267</v>
      </c>
      <c r="G63" s="136">
        <v>9738</v>
      </c>
      <c r="H63" s="137">
        <v>11604</v>
      </c>
    </row>
    <row r="64" spans="2:8" ht="13.2" x14ac:dyDescent="0.2"/>
  </sheetData>
  <sheetProtection algorithmName="SHA-512" hashValue="BpOUOBigHhZBgyQOLRYbrmnWF8eV/W0d+R7qbLPt8LIegMXRx5EudIkss/m2yrYZvbuUXwFSr0KjmtABzemBYw==" saltValue="0DraXB4tKxdUyk2q8RLg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48548</v>
      </c>
      <c r="E3" s="156"/>
      <c r="F3" s="157">
        <v>72051</v>
      </c>
      <c r="G3" s="158"/>
      <c r="H3" s="159"/>
    </row>
    <row r="4" spans="1:8" x14ac:dyDescent="0.2">
      <c r="A4" s="160"/>
      <c r="B4" s="161"/>
      <c r="C4" s="162"/>
      <c r="D4" s="163">
        <v>25695</v>
      </c>
      <c r="E4" s="164"/>
      <c r="F4" s="165">
        <v>34140</v>
      </c>
      <c r="G4" s="166"/>
      <c r="H4" s="167"/>
    </row>
    <row r="5" spans="1:8" x14ac:dyDescent="0.2">
      <c r="A5" s="148" t="s">
        <v>519</v>
      </c>
      <c r="B5" s="153"/>
      <c r="C5" s="154"/>
      <c r="D5" s="155">
        <v>60408</v>
      </c>
      <c r="E5" s="156"/>
      <c r="F5" s="157">
        <v>72756</v>
      </c>
      <c r="G5" s="158"/>
      <c r="H5" s="159"/>
    </row>
    <row r="6" spans="1:8" x14ac:dyDescent="0.2">
      <c r="A6" s="160"/>
      <c r="B6" s="161"/>
      <c r="C6" s="162"/>
      <c r="D6" s="163">
        <v>10874</v>
      </c>
      <c r="E6" s="164"/>
      <c r="F6" s="165">
        <v>32117</v>
      </c>
      <c r="G6" s="166"/>
      <c r="H6" s="167"/>
    </row>
    <row r="7" spans="1:8" x14ac:dyDescent="0.2">
      <c r="A7" s="148" t="s">
        <v>520</v>
      </c>
      <c r="B7" s="153"/>
      <c r="C7" s="154"/>
      <c r="D7" s="155">
        <v>35697</v>
      </c>
      <c r="E7" s="156"/>
      <c r="F7" s="157">
        <v>43955</v>
      </c>
      <c r="G7" s="158"/>
      <c r="H7" s="159"/>
    </row>
    <row r="8" spans="1:8" x14ac:dyDescent="0.2">
      <c r="A8" s="160"/>
      <c r="B8" s="161"/>
      <c r="C8" s="162"/>
      <c r="D8" s="163">
        <v>8858</v>
      </c>
      <c r="E8" s="164"/>
      <c r="F8" s="165">
        <v>21318</v>
      </c>
      <c r="G8" s="166"/>
      <c r="H8" s="167"/>
    </row>
    <row r="9" spans="1:8" x14ac:dyDescent="0.2">
      <c r="A9" s="148" t="s">
        <v>521</v>
      </c>
      <c r="B9" s="153"/>
      <c r="C9" s="154"/>
      <c r="D9" s="155">
        <v>61930</v>
      </c>
      <c r="E9" s="156"/>
      <c r="F9" s="157">
        <v>41921</v>
      </c>
      <c r="G9" s="158"/>
      <c r="H9" s="159"/>
    </row>
    <row r="10" spans="1:8" x14ac:dyDescent="0.2">
      <c r="A10" s="160"/>
      <c r="B10" s="161"/>
      <c r="C10" s="162"/>
      <c r="D10" s="163">
        <v>14957</v>
      </c>
      <c r="E10" s="164"/>
      <c r="F10" s="165">
        <v>21655</v>
      </c>
      <c r="G10" s="166"/>
      <c r="H10" s="167"/>
    </row>
    <row r="11" spans="1:8" x14ac:dyDescent="0.2">
      <c r="A11" s="148" t="s">
        <v>522</v>
      </c>
      <c r="B11" s="153"/>
      <c r="C11" s="154"/>
      <c r="D11" s="155">
        <v>72294</v>
      </c>
      <c r="E11" s="156"/>
      <c r="F11" s="157">
        <v>44585</v>
      </c>
      <c r="G11" s="158"/>
      <c r="H11" s="159"/>
    </row>
    <row r="12" spans="1:8" x14ac:dyDescent="0.2">
      <c r="A12" s="160"/>
      <c r="B12" s="161"/>
      <c r="C12" s="168"/>
      <c r="D12" s="163">
        <v>22008</v>
      </c>
      <c r="E12" s="164"/>
      <c r="F12" s="165">
        <v>23077</v>
      </c>
      <c r="G12" s="166"/>
      <c r="H12" s="167"/>
    </row>
    <row r="13" spans="1:8" x14ac:dyDescent="0.2">
      <c r="A13" s="148"/>
      <c r="B13" s="153"/>
      <c r="C13" s="169"/>
      <c r="D13" s="170">
        <v>55775</v>
      </c>
      <c r="E13" s="171"/>
      <c r="F13" s="172">
        <v>55054</v>
      </c>
      <c r="G13" s="173"/>
      <c r="H13" s="159"/>
    </row>
    <row r="14" spans="1:8" x14ac:dyDescent="0.2">
      <c r="A14" s="160"/>
      <c r="B14" s="161"/>
      <c r="C14" s="162"/>
      <c r="D14" s="163">
        <v>16478</v>
      </c>
      <c r="E14" s="164"/>
      <c r="F14" s="165">
        <v>26461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0.67</v>
      </c>
      <c r="C19" s="174">
        <f>ROUND(VALUE(SUBSTITUTE(実質収支比率等に係る経年分析!G$48,"▲","-")),2)</f>
        <v>1.26</v>
      </c>
      <c r="D19" s="174">
        <f>ROUND(VALUE(SUBSTITUTE(実質収支比率等に係る経年分析!H$48,"▲","-")),2)</f>
        <v>1.7</v>
      </c>
      <c r="E19" s="174">
        <f>ROUND(VALUE(SUBSTITUTE(実質収支比率等に係る経年分析!I$48,"▲","-")),2)</f>
        <v>0.48</v>
      </c>
      <c r="F19" s="174">
        <f>ROUND(VALUE(SUBSTITUTE(実質収支比率等に係る経年分析!J$48,"▲","-")),2)</f>
        <v>0.25</v>
      </c>
    </row>
    <row r="20" spans="1:11" x14ac:dyDescent="0.2">
      <c r="A20" s="174" t="s">
        <v>53</v>
      </c>
      <c r="B20" s="174">
        <f>ROUND(VALUE(SUBSTITUTE(実質収支比率等に係る経年分析!F$47,"▲","-")),2)</f>
        <v>5.77</v>
      </c>
      <c r="C20" s="174">
        <f>ROUND(VALUE(SUBSTITUTE(実質収支比率等に係る経年分析!G$47,"▲","-")),2)</f>
        <v>6.28</v>
      </c>
      <c r="D20" s="174">
        <f>ROUND(VALUE(SUBSTITUTE(実質収支比率等に係る経年分析!H$47,"▲","-")),2)</f>
        <v>7.96</v>
      </c>
      <c r="E20" s="174">
        <f>ROUND(VALUE(SUBSTITUTE(実質収支比率等に係る経年分析!I$47,"▲","-")),2)</f>
        <v>9.91</v>
      </c>
      <c r="F20" s="174">
        <f>ROUND(VALUE(SUBSTITUTE(実質収支比率等に係る経年分析!J$47,"▲","-")),2)</f>
        <v>10.220000000000001</v>
      </c>
    </row>
    <row r="21" spans="1:11" x14ac:dyDescent="0.2">
      <c r="A21" s="174" t="s">
        <v>54</v>
      </c>
      <c r="B21" s="174">
        <f>IF(ISNUMBER(VALUE(SUBSTITUTE(実質収支比率等に係る経年分析!F$49,"▲","-"))),ROUND(VALUE(SUBSTITUTE(実質収支比率等に係る経年分析!F$49,"▲","-")),2),NA())</f>
        <v>0.7</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0.59</v>
      </c>
      <c r="F21" s="174">
        <f>IF(ISNUMBER(VALUE(SUBSTITUTE(実質収支比率等に係る経年分析!J$49,"▲","-"))),ROUND(VALUE(SUBSTITUTE(実質収支比率等に係る経年分析!J$49,"▲","-")),2),NA())</f>
        <v>0.32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都市開発資金特別会計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f>IF(ROUND(VALUE(SUBSTITUTE(連結実質赤字比率に係る赤字・黒字の構成分析!F$38,"▲", "-")), 2) &lt; 0, ABS(ROUND(VALUE(SUBSTITUTE(連結実質赤字比率に係る赤字・黒字の構成分析!F$38,"▲", "-")), 2)), NA())</f>
        <v>1.1000000000000001</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2">
      <c r="A34" s="175" t="str">
        <f>IF(連結実質赤字比率に係る赤字・黒字の構成分析!C$36="",NA(),連結実質赤字比率に係る赤字・黒字の構成分析!C$36)</f>
        <v>後期高齢者医療事業特別会計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0.35</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4779</v>
      </c>
      <c r="E42" s="176"/>
      <c r="F42" s="176"/>
      <c r="G42" s="176">
        <f>'実質公債費比率（分子）の構造'!L$52</f>
        <v>4662</v>
      </c>
      <c r="H42" s="176"/>
      <c r="I42" s="176"/>
      <c r="J42" s="176">
        <f>'実質公債費比率（分子）の構造'!M$52</f>
        <v>4921</v>
      </c>
      <c r="K42" s="176"/>
      <c r="L42" s="176"/>
      <c r="M42" s="176">
        <f>'実質公債費比率（分子）の構造'!N$52</f>
        <v>4813</v>
      </c>
      <c r="N42" s="176"/>
      <c r="O42" s="176"/>
      <c r="P42" s="176">
        <f>'実質公債費比率（分子）の構造'!O$52</f>
        <v>4834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47</v>
      </c>
      <c r="C44" s="176"/>
      <c r="D44" s="176"/>
      <c r="E44" s="176">
        <f>'実質公債費比率（分子）の構造'!L$50</f>
        <v>47</v>
      </c>
      <c r="F44" s="176"/>
      <c r="G44" s="176"/>
      <c r="H44" s="176">
        <f>'実質公債費比率（分子）の構造'!M$50</f>
        <v>47</v>
      </c>
      <c r="I44" s="176"/>
      <c r="J44" s="176"/>
      <c r="K44" s="176">
        <f>'実質公債費比率（分子）の構造'!N$50</f>
        <v>48</v>
      </c>
      <c r="L44" s="176"/>
      <c r="M44" s="176"/>
      <c r="N44" s="176">
        <f>'実質公債費比率（分子）の構造'!O$50</f>
        <v>48</v>
      </c>
      <c r="O44" s="176"/>
      <c r="P44" s="176"/>
    </row>
    <row r="45" spans="1:16" x14ac:dyDescent="0.2">
      <c r="A45" s="176" t="s">
        <v>63</v>
      </c>
      <c r="B45" s="176">
        <f>'実質公債費比率（分子）の構造'!K$49</f>
        <v>99</v>
      </c>
      <c r="C45" s="176"/>
      <c r="D45" s="176"/>
      <c r="E45" s="176">
        <f>'実質公債費比率（分子）の構造'!L$49</f>
        <v>134</v>
      </c>
      <c r="F45" s="176"/>
      <c r="G45" s="176"/>
      <c r="H45" s="176">
        <f>'実質公債費比率（分子）の構造'!M$49</f>
        <v>118</v>
      </c>
      <c r="I45" s="176"/>
      <c r="J45" s="176"/>
      <c r="K45" s="176">
        <f>'実質公債費比率（分子）の構造'!N$49</f>
        <v>132</v>
      </c>
      <c r="L45" s="176"/>
      <c r="M45" s="176"/>
      <c r="N45" s="176">
        <f>'実質公債費比率（分子）の構造'!O$49</f>
        <v>123</v>
      </c>
      <c r="O45" s="176"/>
      <c r="P45" s="176"/>
    </row>
    <row r="46" spans="1:16" x14ac:dyDescent="0.2">
      <c r="A46" s="176" t="s">
        <v>64</v>
      </c>
      <c r="B46" s="176">
        <f>'実質公債費比率（分子）の構造'!K$48</f>
        <v>1469</v>
      </c>
      <c r="C46" s="176"/>
      <c r="D46" s="176"/>
      <c r="E46" s="176">
        <f>'実質公債費比率（分子）の構造'!L$48</f>
        <v>1418</v>
      </c>
      <c r="F46" s="176"/>
      <c r="G46" s="176"/>
      <c r="H46" s="176">
        <f>'実質公債費比率（分子）の構造'!M$48</f>
        <v>1406</v>
      </c>
      <c r="I46" s="176"/>
      <c r="J46" s="176"/>
      <c r="K46" s="176">
        <f>'実質公債費比率（分子）の構造'!N$48</f>
        <v>1384</v>
      </c>
      <c r="L46" s="176"/>
      <c r="M46" s="176"/>
      <c r="N46" s="176">
        <f>'実質公債費比率（分子）の構造'!O$48</f>
        <v>1366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4066</v>
      </c>
      <c r="C49" s="176"/>
      <c r="D49" s="176"/>
      <c r="E49" s="176">
        <f>'実質公債費比率（分子）の構造'!L$45</f>
        <v>4155</v>
      </c>
      <c r="F49" s="176"/>
      <c r="G49" s="176"/>
      <c r="H49" s="176">
        <f>'実質公債費比率（分子）の構造'!M$45</f>
        <v>4136</v>
      </c>
      <c r="I49" s="176"/>
      <c r="J49" s="176"/>
      <c r="K49" s="176">
        <f>'実質公債費比率（分子）の構造'!N$45</f>
        <v>4295</v>
      </c>
      <c r="L49" s="176"/>
      <c r="M49" s="176"/>
      <c r="N49" s="176">
        <f>'実質公債費比率（分子）の構造'!O$45</f>
        <v>4409</v>
      </c>
      <c r="O49" s="176"/>
      <c r="P49" s="176"/>
    </row>
    <row r="50" spans="1:16" x14ac:dyDescent="0.2">
      <c r="A50" s="176" t="s">
        <v>67</v>
      </c>
      <c r="B50" s="176" t="e">
        <f>NA()</f>
        <v>#N/A</v>
      </c>
      <c r="C50" s="176">
        <f>IF(ISNUMBER('実質公債費比率（分子）の構造'!K$53),'実質公債費比率（分子）の構造'!K$53,NA())</f>
        <v>902</v>
      </c>
      <c r="D50" s="176" t="e">
        <f>NA()</f>
        <v>#N/A</v>
      </c>
      <c r="E50" s="176" t="e">
        <f>NA()</f>
        <v>#N/A</v>
      </c>
      <c r="F50" s="176">
        <f>IF(ISNUMBER('実質公債費比率（分子）の構造'!L$53),'実質公債費比率（分子）の構造'!L$53,NA())</f>
        <v>1092</v>
      </c>
      <c r="G50" s="176" t="e">
        <f>NA()</f>
        <v>#N/A</v>
      </c>
      <c r="H50" s="176" t="e">
        <f>NA()</f>
        <v>#N/A</v>
      </c>
      <c r="I50" s="176">
        <f>IF(ISNUMBER('実質公債費比率（分子）の構造'!M$53),'実質公債費比率（分子）の構造'!M$53,NA())</f>
        <v>786</v>
      </c>
      <c r="J50" s="176" t="e">
        <f>NA()</f>
        <v>#N/A</v>
      </c>
      <c r="K50" s="176" t="e">
        <f>NA()</f>
        <v>#N/A</v>
      </c>
      <c r="L50" s="176">
        <f>IF(ISNUMBER('実質公債費比率（分子）の構造'!N$53),'実質公債費比率（分子）の構造'!N$53,NA())</f>
        <v>1046</v>
      </c>
      <c r="M50" s="176" t="e">
        <f>NA()</f>
        <v>#N/A</v>
      </c>
      <c r="N50" s="176" t="e">
        <f>NA()</f>
        <v>#N/A</v>
      </c>
      <c r="O50" s="176">
        <f>IF(ISNUMBER('実質公債費比率（分子）の構造'!O$53),'実質公債費比率（分子）の構造'!O$53,NA())</f>
        <v>1112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47406</v>
      </c>
      <c r="E56" s="175"/>
      <c r="F56" s="175"/>
      <c r="G56" s="175">
        <f>'将来負担比率（分子）の構造'!J$52</f>
        <v>46985</v>
      </c>
      <c r="H56" s="175"/>
      <c r="I56" s="175"/>
      <c r="J56" s="175">
        <f>'将来負担比率（分子）の構造'!K$52</f>
        <v>46694</v>
      </c>
      <c r="K56" s="175"/>
      <c r="L56" s="175"/>
      <c r="M56" s="175">
        <f>'将来負担比率（分子）の構造'!L$52</f>
        <v>45962</v>
      </c>
      <c r="N56" s="175"/>
      <c r="O56" s="175"/>
      <c r="P56" s="175">
        <f>'将来負担比率（分子）の構造'!M$52</f>
        <v>45486</v>
      </c>
    </row>
    <row r="57" spans="1:16" x14ac:dyDescent="0.2">
      <c r="A57" s="175" t="s">
        <v>42</v>
      </c>
      <c r="B57" s="175"/>
      <c r="C57" s="175"/>
      <c r="D57" s="175">
        <f>'将来負担比率（分子）の構造'!I$51</f>
        <v>22396</v>
      </c>
      <c r="E57" s="175"/>
      <c r="F57" s="175"/>
      <c r="G57" s="175">
        <f>'将来負担比率（分子）の構造'!J$51</f>
        <v>22956</v>
      </c>
      <c r="H57" s="175"/>
      <c r="I57" s="175"/>
      <c r="J57" s="175">
        <f>'将来負担比率（分子）の構造'!K$51</f>
        <v>24664</v>
      </c>
      <c r="K57" s="175"/>
      <c r="L57" s="175"/>
      <c r="M57" s="175">
        <f>'将来負担比率（分子）の構造'!L$51</f>
        <v>24070</v>
      </c>
      <c r="N57" s="175"/>
      <c r="O57" s="175"/>
      <c r="P57" s="175">
        <f>'将来負担比率（分子）の構造'!M$51</f>
        <v>23930</v>
      </c>
    </row>
    <row r="58" spans="1:16" x14ac:dyDescent="0.2">
      <c r="A58" s="175" t="s">
        <v>41</v>
      </c>
      <c r="B58" s="175"/>
      <c r="C58" s="175"/>
      <c r="D58" s="175">
        <f>'将来負担比率（分子）の構造'!I$50</f>
        <v>5138</v>
      </c>
      <c r="E58" s="175"/>
      <c r="F58" s="175"/>
      <c r="G58" s="175">
        <f>'将来負担比率（分子）の構造'!J$50</f>
        <v>5753</v>
      </c>
      <c r="H58" s="175"/>
      <c r="I58" s="175"/>
      <c r="J58" s="175">
        <f>'将来負担比率（分子）の構造'!K$50</f>
        <v>8327</v>
      </c>
      <c r="K58" s="175"/>
      <c r="L58" s="175"/>
      <c r="M58" s="175">
        <f>'将来負担比率（分子）の構造'!L$50</f>
        <v>9799</v>
      </c>
      <c r="N58" s="175"/>
      <c r="O58" s="175"/>
      <c r="P58" s="175">
        <f>'将来負担比率（分子）の構造'!M$50</f>
        <v>11673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4908</v>
      </c>
      <c r="C62" s="175"/>
      <c r="D62" s="175"/>
      <c r="E62" s="175">
        <f>'将来負担比率（分子）の構造'!J$45</f>
        <v>4930</v>
      </c>
      <c r="F62" s="175"/>
      <c r="G62" s="175"/>
      <c r="H62" s="175">
        <f>'将来負担比率（分子）の構造'!K$45</f>
        <v>4881</v>
      </c>
      <c r="I62" s="175"/>
      <c r="J62" s="175"/>
      <c r="K62" s="175">
        <f>'将来負担比率（分子）の構造'!L$45</f>
        <v>4973</v>
      </c>
      <c r="L62" s="175"/>
      <c r="M62" s="175"/>
      <c r="N62" s="175">
        <f>'将来負担比率（分子）の構造'!M$45</f>
        <v>5163</v>
      </c>
      <c r="O62" s="175"/>
      <c r="P62" s="175"/>
    </row>
    <row r="63" spans="1:16" x14ac:dyDescent="0.2">
      <c r="A63" s="175" t="s">
        <v>34</v>
      </c>
      <c r="B63" s="175">
        <f>'将来負担比率（分子）の構造'!I$44</f>
        <v>1092</v>
      </c>
      <c r="C63" s="175"/>
      <c r="D63" s="175"/>
      <c r="E63" s="175">
        <f>'将来負担比率（分子）の構造'!J$44</f>
        <v>1417</v>
      </c>
      <c r="F63" s="175"/>
      <c r="G63" s="175"/>
      <c r="H63" s="175">
        <f>'将来負担比率（分子）の構造'!K$44</f>
        <v>1476</v>
      </c>
      <c r="I63" s="175"/>
      <c r="J63" s="175"/>
      <c r="K63" s="175">
        <f>'将来負担比率（分子）の構造'!L$44</f>
        <v>1848</v>
      </c>
      <c r="L63" s="175"/>
      <c r="M63" s="175"/>
      <c r="N63" s="175">
        <f>'将来負担比率（分子）の構造'!M$44</f>
        <v>2059</v>
      </c>
      <c r="O63" s="175"/>
      <c r="P63" s="175"/>
    </row>
    <row r="64" spans="1:16" x14ac:dyDescent="0.2">
      <c r="A64" s="175" t="s">
        <v>33</v>
      </c>
      <c r="B64" s="175">
        <f>'将来負担比率（分子）の構造'!I$43</f>
        <v>26566</v>
      </c>
      <c r="C64" s="175"/>
      <c r="D64" s="175"/>
      <c r="E64" s="175">
        <f>'将来負担比率（分子）の構造'!J$43</f>
        <v>25550</v>
      </c>
      <c r="F64" s="175"/>
      <c r="G64" s="175"/>
      <c r="H64" s="175">
        <f>'将来負担比率（分子）の構造'!K$43</f>
        <v>24758</v>
      </c>
      <c r="I64" s="175"/>
      <c r="J64" s="175"/>
      <c r="K64" s="175">
        <f>'将来負担比率（分子）の構造'!L$43</f>
        <v>24013</v>
      </c>
      <c r="L64" s="175"/>
      <c r="M64" s="175"/>
      <c r="N64" s="175">
        <f>'将来負担比率（分子）の構造'!M$43</f>
        <v>22695</v>
      </c>
      <c r="O64" s="175"/>
      <c r="P64" s="175"/>
    </row>
    <row r="65" spans="1:16" x14ac:dyDescent="0.2">
      <c r="A65" s="175" t="s">
        <v>32</v>
      </c>
      <c r="B65" s="175">
        <f>'将来負担比率（分子）の構造'!I$42</f>
        <v>443</v>
      </c>
      <c r="C65" s="175"/>
      <c r="D65" s="175"/>
      <c r="E65" s="175">
        <f>'将来負担比率（分子）の構造'!J$42</f>
        <v>443</v>
      </c>
      <c r="F65" s="175"/>
      <c r="G65" s="175"/>
      <c r="H65" s="175">
        <f>'将来負担比率（分子）の構造'!K$42</f>
        <v>317</v>
      </c>
      <c r="I65" s="175"/>
      <c r="J65" s="175"/>
      <c r="K65" s="175">
        <f>'将来負担比率（分子）の構造'!L$42</f>
        <v>254</v>
      </c>
      <c r="L65" s="175"/>
      <c r="M65" s="175"/>
      <c r="N65" s="175">
        <f>'将来負担比率（分子）の構造'!M$42</f>
        <v>190</v>
      </c>
      <c r="O65" s="175"/>
      <c r="P65" s="175"/>
    </row>
    <row r="66" spans="1:16" x14ac:dyDescent="0.2">
      <c r="A66" s="175" t="s">
        <v>31</v>
      </c>
      <c r="B66" s="175">
        <f>'将来負担比率（分子）の構造'!I$41</f>
        <v>51209</v>
      </c>
      <c r="C66" s="175"/>
      <c r="D66" s="175"/>
      <c r="E66" s="175">
        <f>'将来負担比率（分子）の構造'!J$41</f>
        <v>52155</v>
      </c>
      <c r="F66" s="175"/>
      <c r="G66" s="175"/>
      <c r="H66" s="175">
        <f>'将来負担比率（分子）の構造'!K$41</f>
        <v>52126</v>
      </c>
      <c r="I66" s="175"/>
      <c r="J66" s="175"/>
      <c r="K66" s="175">
        <f>'将来負担比率（分子）の構造'!L$41</f>
        <v>52076</v>
      </c>
      <c r="L66" s="175"/>
      <c r="M66" s="175"/>
      <c r="N66" s="175">
        <f>'将来負担比率（分子）の構造'!M$41</f>
        <v>52081</v>
      </c>
      <c r="O66" s="175"/>
      <c r="P66" s="175"/>
    </row>
    <row r="67" spans="1:16" x14ac:dyDescent="0.2">
      <c r="A67" s="175" t="s">
        <v>71</v>
      </c>
      <c r="B67" s="175" t="e">
        <f>NA()</f>
        <v>#N/A</v>
      </c>
      <c r="C67" s="175">
        <f>IF(ISNUMBER('将来負担比率（分子）の構造'!I$53), IF('将来負担比率（分子）の構造'!I$53 &lt; 0, 0, '将来負担比率（分子）の構造'!I$53), NA())</f>
        <v>9278</v>
      </c>
      <c r="D67" s="175" t="e">
        <f>NA()</f>
        <v>#N/A</v>
      </c>
      <c r="E67" s="175" t="e">
        <f>NA()</f>
        <v>#N/A</v>
      </c>
      <c r="F67" s="175">
        <f>IF(ISNUMBER('将来負担比率（分子）の構造'!J$53), IF('将来負担比率（分子）の構造'!J$53 &lt; 0, 0, '将来負担比率（分子）の構造'!J$53), NA())</f>
        <v>8800</v>
      </c>
      <c r="G67" s="175" t="e">
        <f>NA()</f>
        <v>#N/A</v>
      </c>
      <c r="H67" s="175" t="e">
        <f>NA()</f>
        <v>#N/A</v>
      </c>
      <c r="I67" s="175">
        <f>IF(ISNUMBER('将来負担比率（分子）の構造'!K$53), IF('将来負担比率（分子）の構造'!K$53 &lt; 0, 0, '将来負担比率（分子）の構造'!K$53), NA())</f>
        <v>3872</v>
      </c>
      <c r="J67" s="175" t="e">
        <f>NA()</f>
        <v>#N/A</v>
      </c>
      <c r="K67" s="175" t="e">
        <f>NA()</f>
        <v>#N/A</v>
      </c>
      <c r="L67" s="175">
        <f>IF(ISNUMBER('将来負担比率（分子）の構造'!L$53), IF('将来負担比率（分子）の構造'!L$53 &lt; 0, 0, '将来負担比率（分子）の構造'!L$53), NA())</f>
        <v>3332</v>
      </c>
      <c r="M67" s="175" t="e">
        <f>NA()</f>
        <v>#N/A</v>
      </c>
      <c r="N67" s="175" t="e">
        <f>NA()</f>
        <v>#N/A</v>
      </c>
      <c r="O67" s="175">
        <f>IF(ISNUMBER('将来負担比率（分子）の構造'!M$53), IF('将来負担比率（分子）の構造'!M$53 &lt; 0, 0, '将来負担比率（分子）の構造'!M$53), NA())</f>
        <v>1099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2295</v>
      </c>
      <c r="C72" s="179">
        <f>基金残高に係る経年分析!G55</f>
        <v>2785</v>
      </c>
      <c r="D72" s="179">
        <f>基金残高に係る経年分析!H55</f>
        <v>2939</v>
      </c>
    </row>
    <row r="73" spans="1:16" x14ac:dyDescent="0.2">
      <c r="A73" s="178" t="s">
        <v>74</v>
      </c>
      <c r="B73" s="179">
        <f>基金残高に係る経年分析!F56</f>
        <v>782</v>
      </c>
      <c r="C73" s="179">
        <f>基金残高に係る経年分析!G56</f>
        <v>752</v>
      </c>
      <c r="D73" s="179">
        <f>基金残高に係る経年分析!H56</f>
        <v>899</v>
      </c>
    </row>
    <row r="74" spans="1:16" x14ac:dyDescent="0.2">
      <c r="A74" s="178" t="s">
        <v>75</v>
      </c>
      <c r="B74" s="179">
        <f>基金残高に係る経年分析!F57</f>
        <v>5190</v>
      </c>
      <c r="C74" s="179">
        <f>基金残高に係る経年分析!G57</f>
        <v>6202</v>
      </c>
      <c r="D74" s="179">
        <f>基金残高に係る経年分析!H57</f>
        <v>7765</v>
      </c>
    </row>
  </sheetData>
  <sheetProtection algorithmName="SHA-512" hashValue="OHbXNCQwzmbgwNcuau4HzHgCB+ylDWO9EHVyeI2YQyLwn2//EX2Rjapl10+7RqhCZ5XPpVsvJHsse+nBWtM0sQ==" saltValue="dvYMQKs3kWInzL2p5Hx2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大浦　郁実</cp:lastModifiedBy>
  <cp:lastPrinted>2025-03-17T01:30:51Z</cp:lastPrinted>
  <dcterms:created xsi:type="dcterms:W3CDTF">2025-02-19T03:29:58Z</dcterms:created>
  <dcterms:modified xsi:type="dcterms:W3CDTF">2025-03-17T07:42:10Z</dcterms:modified>
  <cp:category/>
</cp:coreProperties>
</file>