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6750" tabRatio="662" activeTab="0"/>
  </bookViews>
  <sheets>
    <sheet name="報告書" sheetId="1" r:id="rId1"/>
    <sheet name="収入の部" sheetId="2" r:id="rId2"/>
    <sheet name="収入の部計" sheetId="3" r:id="rId3"/>
    <sheet name="支出の部" sheetId="4" r:id="rId4"/>
    <sheet name="支出の部計" sheetId="5" r:id="rId5"/>
    <sheet name="徴し難い支出の明細書" sheetId="6" r:id="rId6"/>
    <sheet name="振込明細書に係る支出明細書" sheetId="7" r:id="rId7"/>
  </sheets>
  <definedNames>
    <definedName name="_xlnm.Print_Area" localSheetId="4">'支出の部計'!$A$1:$L$28</definedName>
    <definedName name="_xlnm.Print_Area" localSheetId="2">'収入の部計'!$A$1:$J$26</definedName>
    <definedName name="_xlnm.Print_Area" localSheetId="6">'振込明細書に係る支出明細書'!$A$1:$C$18</definedName>
    <definedName name="_xlnm.Print_Area" localSheetId="0">'報告書'!$A:$IV</definedName>
  </definedNames>
  <calcPr fullCalcOnLoad="1"/>
</workbook>
</file>

<file path=xl/sharedStrings.xml><?xml version="1.0" encoding="utf-8"?>
<sst xmlns="http://schemas.openxmlformats.org/spreadsheetml/2006/main" count="868" uniqueCount="311">
  <si>
    <t>住所</t>
  </si>
  <si>
    <t>氏名</t>
  </si>
  <si>
    <t>月</t>
  </si>
  <si>
    <t>月</t>
  </si>
  <si>
    <t>日</t>
  </si>
  <si>
    <t>日</t>
  </si>
  <si>
    <t>金額又は見積書</t>
  </si>
  <si>
    <t>住所又は主たる</t>
  </si>
  <si>
    <t>住所又は主たる</t>
  </si>
  <si>
    <t>事務所の所在地</t>
  </si>
  <si>
    <t>氏名又は団体名</t>
  </si>
  <si>
    <t>氏名又は団体名</t>
  </si>
  <si>
    <t>円</t>
  </si>
  <si>
    <t>円</t>
  </si>
  <si>
    <t>寄      附     を      し      た      者</t>
  </si>
  <si>
    <t>小</t>
  </si>
  <si>
    <t>計</t>
  </si>
  <si>
    <t>小計</t>
  </si>
  <si>
    <t>収入の部</t>
  </si>
  <si>
    <t>寄附又は</t>
  </si>
  <si>
    <t>その他の収入</t>
  </si>
  <si>
    <t>事務所の所在地</t>
  </si>
  <si>
    <t>金銭以外の寄附</t>
  </si>
  <si>
    <t>及びその他の収</t>
  </si>
  <si>
    <t>入の見積の根拠</t>
  </si>
  <si>
    <t>寄附</t>
  </si>
  <si>
    <t>その他の収入</t>
  </si>
  <si>
    <t>公職の候補者</t>
  </si>
  <si>
    <t>収支の期間</t>
  </si>
  <si>
    <t xml:space="preserve">      回分）</t>
  </si>
  <si>
    <t>支出の部</t>
  </si>
  <si>
    <t>立候補準備</t>
  </si>
  <si>
    <t>又は選挙運動</t>
  </si>
  <si>
    <t>金銭以外の支出</t>
  </si>
  <si>
    <t>の見積の根拠</t>
  </si>
  <si>
    <t>支出の目的</t>
  </si>
  <si>
    <t>支    出    を    受   け    た    者</t>
  </si>
  <si>
    <t>区分</t>
  </si>
  <si>
    <t>職    業</t>
  </si>
  <si>
    <t>職    業</t>
  </si>
  <si>
    <t>備    考</t>
  </si>
  <si>
    <t>備    考</t>
  </si>
  <si>
    <t>立候補準備</t>
  </si>
  <si>
    <t>選挙運動</t>
  </si>
  <si>
    <t>年</t>
  </si>
  <si>
    <t>月</t>
  </si>
  <si>
    <t>日</t>
  </si>
  <si>
    <t>立候補準備 ・ 選挙運動</t>
  </si>
  <si>
    <t>支出の目的</t>
  </si>
  <si>
    <t>領収書その他の支出を証すべき書面を徴し難かった事情</t>
  </si>
  <si>
    <t>区                     分</t>
  </si>
  <si>
    <t>支出の金額（円）</t>
  </si>
  <si>
    <t>支出年月日</t>
  </si>
  <si>
    <t>領収書等を徴し難い事情があった支出の明細書</t>
  </si>
  <si>
    <t>その他の収入</t>
  </si>
  <si>
    <t>寄  附</t>
  </si>
  <si>
    <t>〃</t>
  </si>
  <si>
    <t>○○市○町○番○号</t>
  </si>
  <si>
    <t>甲山  次郎</t>
  </si>
  <si>
    <t>乙山  三四朗</t>
  </si>
  <si>
    <t>会社員</t>
  </si>
  <si>
    <t>会社員</t>
  </si>
  <si>
    <t>自営業</t>
  </si>
  <si>
    <t>無職</t>
  </si>
  <si>
    <t>１日 20,000円 ７日間</t>
  </si>
  <si>
    <t>ちょうちん 15,000円</t>
  </si>
  <si>
    <t>机5椅子20 1日10,000円</t>
  </si>
  <si>
    <t>自己資金</t>
  </si>
  <si>
    <t>選挙運動</t>
  </si>
  <si>
    <t>労務者報酬</t>
  </si>
  <si>
    <t>車上運動員報酬</t>
  </si>
  <si>
    <t>事務員報酬</t>
  </si>
  <si>
    <t>丙山  太郎</t>
  </si>
  <si>
    <t>丙山  次郎</t>
  </si>
  <si>
    <t>甲川  十郎</t>
  </si>
  <si>
    <t xml:space="preserve"> 春   花子</t>
  </si>
  <si>
    <t xml:space="preserve"> 夏   海子</t>
  </si>
  <si>
    <t>学生</t>
  </si>
  <si>
    <t>会社員</t>
  </si>
  <si>
    <t>１日 10,000円 ７日間</t>
  </si>
  <si>
    <t>１日 15,000円 ７日間</t>
  </si>
  <si>
    <t>１日 10,000円 ２日間</t>
  </si>
  <si>
    <t>立候補準備</t>
  </si>
  <si>
    <t>事務所借上料</t>
  </si>
  <si>
    <t>臨時電話架設料</t>
  </si>
  <si>
    <t>備品借上料</t>
  </si>
  <si>
    <t>選挙運動</t>
  </si>
  <si>
    <t>個人演説会会場費</t>
  </si>
  <si>
    <t xml:space="preserve"> 秋   山男</t>
  </si>
  <si>
    <t>○町自治会館</t>
  </si>
  <si>
    <t>（株）○○会館</t>
  </si>
  <si>
    <t>電話代</t>
  </si>
  <si>
    <t>電車賃</t>
  </si>
  <si>
    <t>京阪電鉄(株)</t>
  </si>
  <si>
    <t>タクシー代</t>
  </si>
  <si>
    <t>○○タクシー(株)</t>
  </si>
  <si>
    <t>立候補準備</t>
  </si>
  <si>
    <t>ポスター印刷代</t>
  </si>
  <si>
    <t>葉書印刷代</t>
  </si>
  <si>
    <t>○○印刷(株)</t>
  </si>
  <si>
    <t>選挙公報原稿作成代</t>
  </si>
  <si>
    <t>ちょうちん  作製費</t>
  </si>
  <si>
    <t>看板作製費</t>
  </si>
  <si>
    <t>タスキ作製費</t>
  </si>
  <si>
    <t>○○旗屋</t>
  </si>
  <si>
    <t>拡声機借上</t>
  </si>
  <si>
    <t>○○電気店</t>
  </si>
  <si>
    <t>新聞広告料</t>
  </si>
  <si>
    <t>○○新聞社</t>
  </si>
  <si>
    <t>筆購入費</t>
  </si>
  <si>
    <t>市内地図</t>
  </si>
  <si>
    <t>更紙外</t>
  </si>
  <si>
    <t>○○文具店</t>
  </si>
  <si>
    <t>○○書店</t>
  </si>
  <si>
    <t>茶 代</t>
  </si>
  <si>
    <t>○○茶店</t>
  </si>
  <si>
    <t>菓子代</t>
  </si>
  <si>
    <t>○○菓子店</t>
  </si>
  <si>
    <t>仕出弁当代</t>
  </si>
  <si>
    <t>○○食堂</t>
  </si>
  <si>
    <t>電気代</t>
  </si>
  <si>
    <t>プロパンガス代</t>
  </si>
  <si>
    <t>ベニヤ板</t>
  </si>
  <si>
    <t>関西電力(株)</t>
  </si>
  <si>
    <t>○○ガス店</t>
  </si>
  <si>
    <t>○○材木店</t>
  </si>
  <si>
    <t>○○金物店</t>
  </si>
  <si>
    <t>労務者報酬</t>
  </si>
  <si>
    <t>労務の無償提供のため。</t>
  </si>
  <si>
    <t>事務所借上料</t>
  </si>
  <si>
    <t>事務所の無償提供のため。</t>
  </si>
  <si>
    <t>備品借上料</t>
  </si>
  <si>
    <t>備品の無償提供のため。</t>
  </si>
  <si>
    <t>電車賃</t>
  </si>
  <si>
    <t>領収書の発行をしないため。</t>
  </si>
  <si>
    <t>手持ちのちょうちんを使用したため。</t>
  </si>
  <si>
    <t>立候補準備 ・ 選挙運動</t>
  </si>
  <si>
    <t>記載例</t>
  </si>
  <si>
    <t>手話通訳者報酬</t>
  </si>
  <si>
    <t xml:space="preserve"> 秋   一子</t>
  </si>
  <si>
    <t>政党</t>
  </si>
  <si>
    <t>行政  一二</t>
  </si>
  <si>
    <t>ＮＴＴ○○支店</t>
  </si>
  <si>
    <t>ＮＴＴ○○支店</t>
  </si>
  <si>
    <t>釘、針金代</t>
  </si>
  <si>
    <t>ちょうちん制作費</t>
  </si>
  <si>
    <t>※　収入の部にも記載が必要です。</t>
  </si>
  <si>
    <t>１日 10,000円 2日間</t>
  </si>
  <si>
    <t>その他の収入</t>
  </si>
  <si>
    <t>借入金</t>
  </si>
  <si>
    <t>会社員</t>
  </si>
  <si>
    <t>寄附</t>
  </si>
  <si>
    <t>計</t>
  </si>
  <si>
    <t>参考</t>
  </si>
  <si>
    <t>前回計</t>
  </si>
  <si>
    <t>総額</t>
  </si>
  <si>
    <t>総計</t>
  </si>
  <si>
    <t>種　別</t>
  </si>
  <si>
    <t>計</t>
  </si>
  <si>
    <t>前回計</t>
  </si>
  <si>
    <t>総額</t>
  </si>
  <si>
    <t>総計</t>
  </si>
  <si>
    <t>寄      附     を      し      た      者</t>
  </si>
  <si>
    <t>金銭以外の寄附</t>
  </si>
  <si>
    <t>月</t>
  </si>
  <si>
    <t>日</t>
  </si>
  <si>
    <t>寄附又は</t>
  </si>
  <si>
    <t>住所又は主たる</t>
  </si>
  <si>
    <t>氏名又は団体名</t>
  </si>
  <si>
    <t>職    業</t>
  </si>
  <si>
    <t>及びその他の収</t>
  </si>
  <si>
    <t>備    考</t>
  </si>
  <si>
    <t>円</t>
  </si>
  <si>
    <t>事務所の所在地</t>
  </si>
  <si>
    <t>入の見積の根拠</t>
  </si>
  <si>
    <t>乙川　一子</t>
  </si>
  <si>
    <t>門選　二郎</t>
  </si>
  <si>
    <t>小計</t>
  </si>
  <si>
    <t>区分</t>
  </si>
  <si>
    <t>支出の目的</t>
  </si>
  <si>
    <t>支    出    を    受   け    た    者</t>
  </si>
  <si>
    <t>金銭以外の支出</t>
  </si>
  <si>
    <t>立候補準備</t>
  </si>
  <si>
    <t>職    業</t>
  </si>
  <si>
    <t>備    考</t>
  </si>
  <si>
    <t>又は選挙運動</t>
  </si>
  <si>
    <t>の見積の根拠</t>
  </si>
  <si>
    <t>選挙運動</t>
  </si>
  <si>
    <t>ポスターの作成</t>
  </si>
  <si>
    <t>ビラの作成</t>
  </si>
  <si>
    <t>単価（Ａ）</t>
  </si>
  <si>
    <t>金額（（Ａ）×（Ｂ）＝（Ｃ））</t>
  </si>
  <si>
    <t>数量（Ｂ）</t>
  </si>
  <si>
    <t xml:space="preserve"> 支出のうち公
 費負担相当額</t>
  </si>
  <si>
    <t>門真　太郎</t>
  </si>
  <si>
    <t>項　　　　　　　　　　目</t>
  </si>
  <si>
    <t>支出の部（計）</t>
  </si>
  <si>
    <t>収入の部（計）</t>
  </si>
  <si>
    <t>この報告書は、公職選挙法の規定に従って作成したものであって、真実に相違ありません。</t>
  </si>
  <si>
    <t>出　納　責　任　者</t>
  </si>
  <si>
    <r>
      <t>6／17</t>
    </r>
    <r>
      <rPr>
        <sz val="12"/>
        <rFont val="ＤＦ中楷書体"/>
        <family val="3"/>
      </rPr>
      <t xml:space="preserve"> 支払い</t>
    </r>
  </si>
  <si>
    <t>○○工芸社</t>
  </si>
  <si>
    <t>今回計</t>
  </si>
  <si>
    <t>振込明細書に係る支出目的書</t>
  </si>
  <si>
    <t>支　出　の　費　目</t>
  </si>
  <si>
    <t>支　出　の　目　的</t>
  </si>
  <si>
    <t>人件費</t>
  </si>
  <si>
    <t>　車上運動員報酬
１日　１５,０００円×７日間×２人＝２１０,０００円</t>
  </si>
  <si>
    <t>※　支出の部にも記載が必要です。</t>
  </si>
  <si>
    <t>選挙運動費用収支報告書</t>
  </si>
  <si>
    <t>今回計</t>
  </si>
  <si>
    <t>公職の候補者        住所</t>
  </si>
  <si>
    <t>出納責任者           住所</t>
  </si>
  <si>
    <r>
      <t xml:space="preserve">（第  </t>
    </r>
    <r>
      <rPr>
        <b/>
        <sz val="14"/>
        <rFont val="HGS行書体"/>
        <family val="4"/>
      </rPr>
      <t>１</t>
    </r>
  </si>
  <si>
    <t>1日 20,000円 7日間</t>
  </si>
  <si>
    <t>1件 5,000円×10人</t>
  </si>
  <si>
    <t>金額又は見積額</t>
  </si>
  <si>
    <t xml:space="preserve">  門真市〇〇町〇番〇号</t>
  </si>
  <si>
    <t>〇</t>
  </si>
  <si>
    <t>〇</t>
  </si>
  <si>
    <t>〇</t>
  </si>
  <si>
    <t>〇〇市〇〇町〇番〇号</t>
  </si>
  <si>
    <t>〇</t>
  </si>
  <si>
    <t>〇〇党〇〇支部</t>
  </si>
  <si>
    <r>
      <t>選挙事務所
　　無償提供　</t>
    </r>
    <r>
      <rPr>
        <b/>
        <sz val="11"/>
        <rFont val="HGP行書体"/>
        <family val="4"/>
      </rPr>
      <t>※</t>
    </r>
  </si>
  <si>
    <r>
      <t>備品の無償提供
　　　　　　　</t>
    </r>
    <r>
      <rPr>
        <b/>
        <sz val="11"/>
        <rFont val="HGP行書体"/>
        <family val="4"/>
      </rPr>
      <t>※</t>
    </r>
  </si>
  <si>
    <r>
      <t>自己備品提供
　　　　　　　</t>
    </r>
    <r>
      <rPr>
        <b/>
        <sz val="11"/>
        <rFont val="HGP行書体"/>
        <family val="4"/>
      </rPr>
      <t>※</t>
    </r>
  </si>
  <si>
    <r>
      <t>労務の無償提供
　　　　　　　</t>
    </r>
    <r>
      <rPr>
        <b/>
        <sz val="11"/>
        <rFont val="HGP行書体"/>
        <family val="4"/>
      </rPr>
      <t>※</t>
    </r>
  </si>
  <si>
    <t>金額又は見積額</t>
  </si>
  <si>
    <t>〇</t>
  </si>
  <si>
    <r>
      <t>無償提供
　　　　　</t>
    </r>
    <r>
      <rPr>
        <b/>
        <sz val="12"/>
        <rFont val="HG行書体"/>
        <family val="4"/>
      </rPr>
      <t>※</t>
    </r>
  </si>
  <si>
    <r>
      <t>〇／〇</t>
    </r>
    <r>
      <rPr>
        <sz val="12"/>
        <rFont val="HG行書体"/>
        <family val="4"/>
      </rPr>
      <t xml:space="preserve"> 支払い</t>
    </r>
  </si>
  <si>
    <t>乙山  三四朗</t>
  </si>
  <si>
    <r>
      <t>選挙事務所
無償提供　</t>
    </r>
    <r>
      <rPr>
        <b/>
        <sz val="12"/>
        <rFont val="HG行書体"/>
        <family val="4"/>
      </rPr>
      <t>※</t>
    </r>
  </si>
  <si>
    <r>
      <t>〇/〇</t>
    </r>
    <r>
      <rPr>
        <sz val="12"/>
        <rFont val="HG行書体"/>
        <family val="4"/>
      </rPr>
      <t xml:space="preserve"> 支払い</t>
    </r>
  </si>
  <si>
    <r>
      <t>備品の無償提供
　　　　　　</t>
    </r>
    <r>
      <rPr>
        <b/>
        <sz val="10"/>
        <rFont val="HG行書体"/>
        <family val="4"/>
      </rPr>
      <t>※</t>
    </r>
  </si>
  <si>
    <r>
      <t>〇／〇</t>
    </r>
    <r>
      <rPr>
        <sz val="12"/>
        <rFont val="HGP行書体"/>
        <family val="4"/>
      </rPr>
      <t xml:space="preserve"> 支払い</t>
    </r>
  </si>
  <si>
    <t>実費弁償</t>
  </si>
  <si>
    <t>ビラ印刷代</t>
  </si>
  <si>
    <t>〇／〇　支払い</t>
  </si>
  <si>
    <r>
      <t xml:space="preserve">３０円×２,０００
</t>
    </r>
    <r>
      <rPr>
        <sz val="10"/>
        <rFont val="HGP行書体"/>
        <family val="4"/>
      </rPr>
      <t>〇／〇　支払い</t>
    </r>
  </si>
  <si>
    <r>
      <t xml:space="preserve">自己無償提供 </t>
    </r>
    <r>
      <rPr>
        <b/>
        <sz val="10"/>
        <rFont val="HG行書体"/>
        <family val="4"/>
      </rPr>
      <t>※</t>
    </r>
  </si>
  <si>
    <t>(株)○○スーパー ○○店</t>
  </si>
  <si>
    <t>宿泊代</t>
  </si>
  <si>
    <r>
      <t>氏名　　</t>
    </r>
    <r>
      <rPr>
        <sz val="12"/>
        <rFont val="HGP行書体"/>
        <family val="4"/>
      </rPr>
      <t>〇　〇　　〇　〇</t>
    </r>
  </si>
  <si>
    <r>
      <rPr>
        <sz val="14"/>
        <rFont val="HGP行書体"/>
        <family val="4"/>
      </rPr>
      <t>229</t>
    </r>
    <r>
      <rPr>
        <sz val="14"/>
        <rFont val="ＭＳ Ｐ明朝"/>
        <family val="1"/>
      </rPr>
      <t>枚</t>
    </r>
  </si>
  <si>
    <r>
      <t>住所　　</t>
    </r>
    <r>
      <rPr>
        <sz val="12"/>
        <rFont val="HGP行書体"/>
        <family val="4"/>
      </rPr>
      <t>〇〇市〇〇町〇〇番〇〇号</t>
    </r>
  </si>
  <si>
    <t>〇</t>
  </si>
  <si>
    <r>
      <rPr>
        <b/>
        <sz val="12"/>
        <color indexed="9"/>
        <rFont val="ＭＳ Ｐ明朝"/>
        <family val="1"/>
      </rPr>
      <t>公職の候補者</t>
    </r>
    <r>
      <rPr>
        <b/>
        <sz val="12"/>
        <rFont val="ＭＳ Ｐ明朝"/>
        <family val="1"/>
      </rPr>
      <t xml:space="preserve">        氏名</t>
    </r>
  </si>
  <si>
    <r>
      <rPr>
        <b/>
        <sz val="12"/>
        <color indexed="9"/>
        <rFont val="ＭＳ Ｐ明朝"/>
        <family val="1"/>
      </rPr>
      <t xml:space="preserve">出納責任者 </t>
    </r>
    <r>
      <rPr>
        <b/>
        <sz val="12"/>
        <rFont val="ＭＳ Ｐ明朝"/>
        <family val="1"/>
      </rPr>
      <t xml:space="preserve">          氏名</t>
    </r>
  </si>
  <si>
    <t>備考</t>
  </si>
  <si>
    <t>「区分」の欄には、立候補準備のために要した費用及び選挙運動のために支出した費用の区分に○をするものとする。</t>
  </si>
  <si>
    <t>｢支出の目的」の欄は、人夫費、通信費等を記載するものとする。</t>
  </si>
  <si>
    <t xml:space="preserve">  〇〇  〇〇</t>
  </si>
  <si>
    <t>〇〇　〇〇</t>
  </si>
  <si>
    <t>門真市〇〇町〇番〇号</t>
  </si>
  <si>
    <t>〇〇市〇〇町〇番〇号</t>
  </si>
  <si>
    <t>〇〇　〇〇</t>
  </si>
  <si>
    <t>振込手数料</t>
  </si>
  <si>
    <t>○○銀行○○支店</t>
  </si>
  <si>
    <t>令和</t>
  </si>
  <si>
    <r>
      <rPr>
        <b/>
        <sz val="14"/>
        <rFont val="HG行書体"/>
        <family val="4"/>
      </rPr>
      <t>令和〇</t>
    </r>
    <r>
      <rPr>
        <b/>
        <sz val="14"/>
        <rFont val="ＭＳ Ｐ明朝"/>
        <family val="1"/>
      </rPr>
      <t>年</t>
    </r>
    <r>
      <rPr>
        <b/>
        <sz val="14"/>
        <rFont val="HG行書体"/>
        <family val="4"/>
      </rPr>
      <t>〇</t>
    </r>
    <r>
      <rPr>
        <b/>
        <sz val="14"/>
        <rFont val="ＭＳ Ｐ明朝"/>
        <family val="1"/>
      </rPr>
      <t>月</t>
    </r>
    <r>
      <rPr>
        <b/>
        <sz val="14"/>
        <rFont val="HG行書体"/>
        <family val="4"/>
      </rPr>
      <t>〇</t>
    </r>
    <r>
      <rPr>
        <b/>
        <sz val="14"/>
        <rFont val="ＭＳ Ｐ明朝"/>
        <family val="1"/>
      </rPr>
      <t>日  から</t>
    </r>
  </si>
  <si>
    <r>
      <rPr>
        <b/>
        <sz val="14"/>
        <rFont val="HGS行書体"/>
        <family val="4"/>
      </rPr>
      <t>令和〇</t>
    </r>
    <r>
      <rPr>
        <b/>
        <sz val="14"/>
        <rFont val="ＭＳ Ｐ明朝"/>
        <family val="1"/>
      </rPr>
      <t>年</t>
    </r>
    <r>
      <rPr>
        <b/>
        <sz val="14"/>
        <rFont val="HG行書体"/>
        <family val="4"/>
      </rPr>
      <t>〇</t>
    </r>
    <r>
      <rPr>
        <b/>
        <sz val="14"/>
        <rFont val="ＭＳ Ｐ明朝"/>
        <family val="1"/>
      </rPr>
      <t>月</t>
    </r>
    <r>
      <rPr>
        <b/>
        <sz val="14"/>
        <rFont val="HG行書体"/>
        <family val="4"/>
      </rPr>
      <t>〇</t>
    </r>
    <r>
      <rPr>
        <b/>
        <sz val="14"/>
        <rFont val="ＭＳ Ｐ明朝"/>
        <family val="1"/>
      </rPr>
      <t>日  まで</t>
    </r>
  </si>
  <si>
    <t>令和  太郎</t>
  </si>
  <si>
    <r>
      <rPr>
        <sz val="12"/>
        <rFont val="HGP行書体"/>
        <family val="4"/>
      </rPr>
      <t>令和〇</t>
    </r>
    <r>
      <rPr>
        <sz val="12"/>
        <rFont val="ＭＳ Ｐ明朝"/>
        <family val="1"/>
      </rPr>
      <t>年</t>
    </r>
    <r>
      <rPr>
        <sz val="12"/>
        <rFont val="HGP行書体"/>
        <family val="4"/>
      </rPr>
      <t>〇</t>
    </r>
    <r>
      <rPr>
        <sz val="12"/>
        <rFont val="ＭＳ Ｐ明朝"/>
        <family val="1"/>
      </rPr>
      <t>月</t>
    </r>
    <r>
      <rPr>
        <sz val="12"/>
        <rFont val="HGP行書体"/>
        <family val="4"/>
      </rPr>
      <t>〇</t>
    </r>
    <r>
      <rPr>
        <sz val="12"/>
        <rFont val="ＭＳ Ｐ明朝"/>
        <family val="1"/>
      </rPr>
      <t>日</t>
    </r>
  </si>
  <si>
    <t>［ア 人件費］</t>
  </si>
  <si>
    <t>［イ 家屋費］</t>
  </si>
  <si>
    <t>［ウ 通信費］</t>
  </si>
  <si>
    <t>１</t>
  </si>
  <si>
    <t>２</t>
  </si>
  <si>
    <t>３</t>
  </si>
  <si>
    <t>4</t>
  </si>
  <si>
    <t>［エ 交通費］</t>
  </si>
  <si>
    <t>［オ 印刷費］</t>
  </si>
  <si>
    <t>［カ 広告費］</t>
  </si>
  <si>
    <t>［キ 文具費］</t>
  </si>
  <si>
    <t>［ケ 休泊費］</t>
  </si>
  <si>
    <t>［コ 雑費］</t>
  </si>
  <si>
    <t>1</t>
  </si>
  <si>
    <t>2</t>
  </si>
  <si>
    <t>3</t>
  </si>
  <si>
    <t>1</t>
  </si>
  <si>
    <t>2</t>
  </si>
  <si>
    <t>　　　　2　公職の候補者　　氏名　　〇〇　〇〇</t>
  </si>
  <si>
    <t>　　　　3　出納責任者者　　氏名　　〇〇　〇〇</t>
  </si>
  <si>
    <t>備考　1　この様式は領収書等を徴し難い事情があったときにおいて、金融機関が作成した振込明細書を提出する場合に提出してください。</t>
  </si>
  <si>
    <t>　　　　2　「支出の費目」欄には、①人件費～⑩雑費の費目ごとに記載すること。</t>
  </si>
  <si>
    <t>　　　　3　「支出の目的」の欄には、支出の目的（車上運動員報酬、電気代等）、員数等を記載すること。</t>
  </si>
  <si>
    <t>　　　　4　支出の目的ごとに別葉とすること。（この用紙が不足する場合には、この用紙をコピーして作成してください。）</t>
  </si>
  <si>
    <t>　　　　5　支出の目的に対応する振込明細書の写しと併せて提出すること。</t>
  </si>
  <si>
    <t>令和５年４月23日執行</t>
  </si>
  <si>
    <t>門真市議会議員選挙</t>
  </si>
  <si>
    <r>
      <t>公費負担相当額</t>
    </r>
    <r>
      <rPr>
        <sz val="12"/>
        <rFont val="ＭＳ Ｐ明朝"/>
        <family val="1"/>
      </rPr>
      <t>　※該当する箇所に</t>
    </r>
    <r>
      <rPr>
        <sz val="12"/>
        <rFont val="ＭＳ Ｐゴシック"/>
        <family val="3"/>
      </rPr>
      <t>☑</t>
    </r>
    <r>
      <rPr>
        <sz val="12"/>
        <rFont val="ＭＳ Ｐ明朝"/>
        <family val="1"/>
      </rPr>
      <t>のうえ、金額を記入すること。
☑　ビラの作成　</t>
    </r>
    <r>
      <rPr>
        <sz val="12"/>
        <rFont val="HGS行書体"/>
        <family val="4"/>
      </rPr>
      <t>　30,920　</t>
    </r>
    <r>
      <rPr>
        <sz val="12"/>
        <rFont val="ＭＳ Ｐ明朝"/>
        <family val="1"/>
      </rPr>
      <t>円　　　☑　ポスターの作成　　　</t>
    </r>
    <r>
      <rPr>
        <sz val="12"/>
        <rFont val="HGS行書体"/>
        <family val="4"/>
      </rPr>
      <t>440,367</t>
    </r>
    <r>
      <rPr>
        <sz val="12"/>
        <rFont val="ＭＳ Ｐ明朝"/>
        <family val="1"/>
      </rPr>
      <t>　円</t>
    </r>
  </si>
  <si>
    <t>1枚1,923円 250枚 うち440,367円は公費負担 残りは〇/〇支払い</t>
  </si>
  <si>
    <t>1枚7円73銭 4,000枚 うち30,920円は公費負担 残りは〇/〇支払い</t>
  </si>
  <si>
    <t>平成31年作製 再使用</t>
  </si>
  <si>
    <t>1,000円×35食  〇/〇支払い</t>
  </si>
  <si>
    <t>1,000円×30食  〇/〇支払い</t>
  </si>
  <si>
    <t>700円×45食  
〇/〇支払い</t>
  </si>
  <si>
    <r>
      <rPr>
        <sz val="12"/>
        <rFont val="HGS行書体"/>
        <family val="4"/>
      </rPr>
      <t>7.73</t>
    </r>
    <r>
      <rPr>
        <sz val="12"/>
        <rFont val="ＭＳ Ｐ明朝"/>
        <family val="1"/>
      </rPr>
      <t>円</t>
    </r>
  </si>
  <si>
    <r>
      <rPr>
        <sz val="14"/>
        <rFont val="HG行書体"/>
        <family val="4"/>
      </rPr>
      <t>4,000</t>
    </r>
    <r>
      <rPr>
        <sz val="14"/>
        <rFont val="ＭＳ Ｐ明朝"/>
        <family val="1"/>
      </rPr>
      <t>枚</t>
    </r>
  </si>
  <si>
    <r>
      <rPr>
        <sz val="12"/>
        <rFont val="HG行書体"/>
        <family val="4"/>
      </rPr>
      <t>1,923</t>
    </r>
    <r>
      <rPr>
        <sz val="12"/>
        <rFont val="ＭＳ Ｐ明朝"/>
        <family val="1"/>
      </rPr>
      <t>円</t>
    </r>
  </si>
  <si>
    <r>
      <rPr>
        <sz val="12"/>
        <rFont val="HG行書体"/>
        <family val="4"/>
      </rPr>
      <t>30,920</t>
    </r>
    <r>
      <rPr>
        <sz val="12"/>
        <rFont val="ＭＳ Ｐ明朝"/>
        <family val="1"/>
      </rPr>
      <t>円</t>
    </r>
  </si>
  <si>
    <r>
      <rPr>
        <sz val="12"/>
        <rFont val="HGS行書体"/>
        <family val="4"/>
      </rPr>
      <t>440,367</t>
    </r>
    <r>
      <rPr>
        <sz val="12"/>
        <rFont val="ＭＳ Ｐ明朝"/>
        <family val="1"/>
      </rPr>
      <t>円</t>
    </r>
  </si>
  <si>
    <r>
      <rPr>
        <sz val="12"/>
        <rFont val="HGP行書体"/>
        <family val="4"/>
      </rPr>
      <t>471,287</t>
    </r>
    <r>
      <rPr>
        <sz val="12"/>
        <rFont val="ＭＳ Ｐ明朝"/>
        <family val="1"/>
      </rPr>
      <t>円</t>
    </r>
  </si>
  <si>
    <t>令和５年４月23日執行　門真市議会議員選挙</t>
  </si>
  <si>
    <t>　　　　1　令和５年４月23日執行　門真市議会議員選挙</t>
  </si>
  <si>
    <t>５</t>
  </si>
  <si>
    <t>［ク 食糧費］</t>
  </si>
  <si>
    <t>令和 太郎</t>
  </si>
  <si>
    <t>　出納責任者本人が提出する場合にあっては本人確認書類の提示又は提出を、その代理人が提出する場合にあっては委任状の提示又は提出及び当該代理人の本人確認書類の提示又は提出を行ってください。ただし、出納責任者本人の署名その他の措置がある場合はこの限りでは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</si>
</sst>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枚&quot;"/>
    <numFmt numFmtId="177" formatCode="#,###&quot;円&quot;"/>
    <numFmt numFmtId="178" formatCode="###&quot;日&quot;"/>
    <numFmt numFmtId="179" formatCode="###&quot;ℓ&quot;"/>
    <numFmt numFmtId="180" formatCode="###.0&quot;ℓ&quot;"/>
    <numFmt numFmtId="181" formatCode="#,###.##&quot;円&quot;"/>
    <numFmt numFmtId="182" formatCode="#,###.###&quot;円&quot;"/>
    <numFmt numFmtId="183" formatCode="#,###.#&quot;円&quot;"/>
    <numFmt numFmtId="184" formatCode="#,###.0&quot;円&quot;"/>
    <numFmt numFmtId="185" formatCode="#,###.00&quot;円&quot;"/>
    <numFmt numFmtId="186" formatCode="#,###&quot;枚&quot;"/>
  </numFmts>
  <fonts count="100">
    <font>
      <sz val="11"/>
      <name val="ＭＳ Ｐゴシック"/>
      <family val="3"/>
    </font>
    <font>
      <sz val="11"/>
      <name val="ＭＳ Ｐ明朝"/>
      <family val="1"/>
    </font>
    <font>
      <sz val="12"/>
      <name val="ＭＳ Ｐ明朝"/>
      <family val="1"/>
    </font>
    <font>
      <sz val="24"/>
      <name val="ＭＳ Ｐ明朝"/>
      <family val="1"/>
    </font>
    <font>
      <sz val="6"/>
      <name val="ＭＳ Ｐゴシック"/>
      <family val="3"/>
    </font>
    <font>
      <sz val="14"/>
      <name val="ＭＳ Ｐ明朝"/>
      <family val="1"/>
    </font>
    <font>
      <b/>
      <sz val="24"/>
      <name val="ＭＳ Ｐ明朝"/>
      <family val="1"/>
    </font>
    <font>
      <b/>
      <sz val="14"/>
      <name val="ＭＳ Ｐ明朝"/>
      <family val="1"/>
    </font>
    <font>
      <b/>
      <sz val="12"/>
      <name val="ＭＳ Ｐ明朝"/>
      <family val="1"/>
    </font>
    <font>
      <sz val="10"/>
      <name val="ＭＳ Ｐ明朝"/>
      <family val="1"/>
    </font>
    <font>
      <b/>
      <sz val="16"/>
      <name val="ＭＳ Ｐ明朝"/>
      <family val="1"/>
    </font>
    <font>
      <sz val="16"/>
      <name val="ＤＦ中楷書体"/>
      <family val="3"/>
    </font>
    <font>
      <b/>
      <sz val="22"/>
      <name val="ＤＦ中楷書体"/>
      <family val="3"/>
    </font>
    <font>
      <sz val="18"/>
      <name val="ＤＦ中楷書体"/>
      <family val="3"/>
    </font>
    <font>
      <sz val="12"/>
      <name val="ＤＦ中楷書体"/>
      <family val="3"/>
    </font>
    <font>
      <sz val="11"/>
      <name val="ＤＦ中楷書体"/>
      <family val="3"/>
    </font>
    <font>
      <sz val="13"/>
      <name val="ＤＦ中楷書体"/>
      <family val="3"/>
    </font>
    <font>
      <sz val="10"/>
      <name val="ＤＦ中楷書体"/>
      <family val="3"/>
    </font>
    <font>
      <sz val="10.5"/>
      <name val="ＤＦ中楷書体"/>
      <family val="3"/>
    </font>
    <font>
      <b/>
      <sz val="12"/>
      <color indexed="9"/>
      <name val="ＭＳ Ｐ明朝"/>
      <family val="1"/>
    </font>
    <font>
      <b/>
      <sz val="14"/>
      <name val="HG行書体"/>
      <family val="4"/>
    </font>
    <font>
      <sz val="22"/>
      <name val="HGS行書体"/>
      <family val="4"/>
    </font>
    <font>
      <b/>
      <sz val="14"/>
      <name val="HGS行書体"/>
      <family val="4"/>
    </font>
    <font>
      <sz val="16"/>
      <name val="HGP行書体"/>
      <family val="4"/>
    </font>
    <font>
      <sz val="16"/>
      <name val="HGS行書体"/>
      <family val="4"/>
    </font>
    <font>
      <sz val="16"/>
      <name val="HG行書体"/>
      <family val="4"/>
    </font>
    <font>
      <sz val="18"/>
      <name val="HG行書体"/>
      <family val="4"/>
    </font>
    <font>
      <sz val="11"/>
      <name val="HG行書体"/>
      <family val="4"/>
    </font>
    <font>
      <sz val="14"/>
      <name val="HG行書体"/>
      <family val="4"/>
    </font>
    <font>
      <sz val="13"/>
      <name val="HG行書体"/>
      <family val="4"/>
    </font>
    <font>
      <sz val="14"/>
      <name val="HGP行書体"/>
      <family val="4"/>
    </font>
    <font>
      <sz val="13"/>
      <name val="HGP行書体"/>
      <family val="4"/>
    </font>
    <font>
      <sz val="12"/>
      <name val="HG行書体"/>
      <family val="4"/>
    </font>
    <font>
      <sz val="10"/>
      <name val="HG行書体"/>
      <family val="4"/>
    </font>
    <font>
      <sz val="9.5"/>
      <name val="HG行書体"/>
      <family val="4"/>
    </font>
    <font>
      <sz val="18"/>
      <name val="HGS行書体"/>
      <family val="4"/>
    </font>
    <font>
      <sz val="12"/>
      <name val="ＭＳ Ｐゴシック"/>
      <family val="3"/>
    </font>
    <font>
      <sz val="18"/>
      <name val="HGP行書体"/>
      <family val="4"/>
    </font>
    <font>
      <sz val="11"/>
      <name val="HGP行書体"/>
      <family val="4"/>
    </font>
    <font>
      <sz val="12"/>
      <name val="HGP行書体"/>
      <family val="4"/>
    </font>
    <font>
      <sz val="10"/>
      <name val="HGP行書体"/>
      <family val="4"/>
    </font>
    <font>
      <sz val="9.5"/>
      <name val="HGP行書体"/>
      <family val="4"/>
    </font>
    <font>
      <b/>
      <sz val="11"/>
      <name val="HGP行書体"/>
      <family val="4"/>
    </font>
    <font>
      <sz val="14"/>
      <name val="HGS行書体"/>
      <family val="4"/>
    </font>
    <font>
      <sz val="11"/>
      <name val="HGS行書体"/>
      <family val="4"/>
    </font>
    <font>
      <sz val="13"/>
      <name val="HGS行書体"/>
      <family val="4"/>
    </font>
    <font>
      <sz val="10"/>
      <name val="HGS行書体"/>
      <family val="4"/>
    </font>
    <font>
      <sz val="12"/>
      <name val="HGS行書体"/>
      <family val="4"/>
    </font>
    <font>
      <sz val="10.5"/>
      <name val="HG行書体"/>
      <family val="4"/>
    </font>
    <font>
      <b/>
      <sz val="12"/>
      <name val="HG行書体"/>
      <family val="4"/>
    </font>
    <font>
      <sz val="9"/>
      <name val="HGP行書体"/>
      <family val="4"/>
    </font>
    <font>
      <b/>
      <sz val="10"/>
      <name val="HG行書体"/>
      <family val="4"/>
    </font>
    <font>
      <sz val="9"/>
      <name val="HG行書体"/>
      <family val="4"/>
    </font>
    <font>
      <sz val="8"/>
      <name val="HGP行書体"/>
      <family val="4"/>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indexed="8"/>
      <name val="ＭＳ 明朝"/>
      <family val="1"/>
    </font>
    <font>
      <u val="single"/>
      <sz val="24"/>
      <color indexed="8"/>
      <name val="ＭＳ Ｐゴシック"/>
      <family val="3"/>
    </font>
    <font>
      <b/>
      <sz val="11"/>
      <color indexed="8"/>
      <name val="ＭＳ 明朝"/>
      <family val="1"/>
    </font>
    <font>
      <b/>
      <u val="single"/>
      <sz val="36"/>
      <color indexed="10"/>
      <name val="ＭＳ Ｐ明朝"/>
      <family val="1"/>
    </font>
    <font>
      <u val="single"/>
      <sz val="36"/>
      <color indexed="10"/>
      <name val="ＭＳ Ｐゴシック"/>
      <family val="3"/>
    </font>
    <font>
      <sz val="3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style="thin"/>
      <top style="thin"/>
      <bottom style="medium"/>
      <diagonal style="thin"/>
    </border>
    <border>
      <left style="medium"/>
      <right>
        <color indexed="63"/>
      </right>
      <top style="medium"/>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style="medium"/>
      <right style="medium"/>
      <top style="medium"/>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pplyNumberFormat="0" applyFill="0" applyBorder="0" applyAlignment="0" applyProtection="0"/>
    <xf numFmtId="0" fontId="99" fillId="32" borderId="0" applyNumberFormat="0" applyBorder="0" applyAlignment="0" applyProtection="0"/>
  </cellStyleXfs>
  <cellXfs count="380">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vertical="center"/>
    </xf>
    <xf numFmtId="0" fontId="2" fillId="0" borderId="32" xfId="0" applyFont="1" applyBorder="1" applyAlignment="1">
      <alignment vertical="center"/>
    </xf>
    <xf numFmtId="0" fontId="1" fillId="0" borderId="14" xfId="0" applyFont="1" applyBorder="1" applyAlignment="1">
      <alignment horizontal="distributed" vertical="center" wrapText="1"/>
    </xf>
    <xf numFmtId="0" fontId="1" fillId="0" borderId="13" xfId="0" applyFont="1" applyBorder="1" applyAlignment="1">
      <alignment horizontal="distributed" vertical="center"/>
    </xf>
    <xf numFmtId="0" fontId="1" fillId="0" borderId="13" xfId="0" applyFont="1" applyBorder="1" applyAlignment="1">
      <alignment horizontal="distributed" vertical="center" wrapText="1"/>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8" fillId="0" borderId="0" xfId="0" applyFont="1" applyBorder="1" applyAlignment="1">
      <alignment horizontal="distributed" vertical="center"/>
    </xf>
    <xf numFmtId="49" fontId="7" fillId="0" borderId="0" xfId="0" applyNumberFormat="1" applyFont="1" applyAlignment="1">
      <alignment horizontal="right" vertical="center"/>
    </xf>
    <xf numFmtId="49" fontId="8"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9" fillId="0" borderId="14" xfId="0" applyFont="1" applyBorder="1" applyAlignment="1">
      <alignment horizontal="distributed" vertical="center"/>
    </xf>
    <xf numFmtId="0" fontId="9" fillId="0" borderId="13" xfId="0" applyFont="1" applyBorder="1" applyAlignment="1">
      <alignment horizontal="distributed"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 fillId="0" borderId="32" xfId="0" applyFont="1" applyBorder="1" applyAlignment="1">
      <alignment horizontal="center" vertical="center"/>
    </xf>
    <xf numFmtId="0" fontId="2" fillId="0" borderId="2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12" fillId="0" borderId="0" xfId="0" applyFont="1" applyAlignment="1">
      <alignment vertical="center"/>
    </xf>
    <xf numFmtId="38" fontId="7" fillId="0" borderId="0" xfId="49" applyFont="1" applyBorder="1" applyAlignment="1">
      <alignment vertical="center"/>
    </xf>
    <xf numFmtId="38" fontId="7" fillId="0" borderId="0" xfId="49" applyFont="1" applyAlignment="1">
      <alignment vertical="center"/>
    </xf>
    <xf numFmtId="38" fontId="5" fillId="0" borderId="0" xfId="49" applyFont="1" applyAlignment="1">
      <alignment vertical="center"/>
    </xf>
    <xf numFmtId="38" fontId="2" fillId="0" borderId="18" xfId="49" applyFont="1" applyBorder="1" applyAlignment="1">
      <alignment vertical="center"/>
    </xf>
    <xf numFmtId="38" fontId="2" fillId="0" borderId="19" xfId="49" applyFont="1" applyBorder="1" applyAlignment="1">
      <alignment vertical="center"/>
    </xf>
    <xf numFmtId="38" fontId="2" fillId="0" borderId="20" xfId="49" applyFont="1" applyBorder="1" applyAlignment="1">
      <alignment vertical="center"/>
    </xf>
    <xf numFmtId="38" fontId="2" fillId="0" borderId="21" xfId="49" applyFont="1" applyBorder="1" applyAlignment="1">
      <alignment horizontal="center" vertical="center"/>
    </xf>
    <xf numFmtId="38" fontId="1" fillId="0" borderId="33" xfId="49" applyFont="1" applyBorder="1" applyAlignment="1">
      <alignment horizontal="distributed" vertical="center"/>
    </xf>
    <xf numFmtId="38" fontId="2" fillId="0" borderId="22" xfId="49" applyFont="1" applyBorder="1" applyAlignment="1">
      <alignment vertical="center"/>
    </xf>
    <xf numFmtId="38" fontId="2" fillId="0" borderId="0" xfId="49" applyFont="1" applyAlignment="1">
      <alignment vertical="center"/>
    </xf>
    <xf numFmtId="38" fontId="2" fillId="0" borderId="11" xfId="49" applyFont="1" applyBorder="1" applyAlignment="1">
      <alignment horizontal="center" vertical="center"/>
    </xf>
    <xf numFmtId="38" fontId="1" fillId="0" borderId="14" xfId="49" applyFont="1" applyBorder="1" applyAlignment="1">
      <alignment horizontal="distributed" vertical="center"/>
    </xf>
    <xf numFmtId="38" fontId="1" fillId="0" borderId="14" xfId="49" applyFont="1" applyBorder="1" applyAlignment="1">
      <alignment horizontal="distributed" vertical="center" wrapText="1"/>
    </xf>
    <xf numFmtId="38" fontId="1" fillId="0" borderId="34" xfId="49" applyFont="1" applyBorder="1" applyAlignment="1">
      <alignment horizontal="distributed" vertical="center"/>
    </xf>
    <xf numFmtId="38" fontId="2" fillId="0" borderId="23" xfId="49" applyFont="1" applyBorder="1" applyAlignment="1">
      <alignment horizontal="center" vertical="center"/>
    </xf>
    <xf numFmtId="38" fontId="2" fillId="0" borderId="24" xfId="49" applyFont="1" applyBorder="1" applyAlignment="1">
      <alignment vertical="center"/>
    </xf>
    <xf numFmtId="38" fontId="2" fillId="0" borderId="16" xfId="49" applyFont="1" applyBorder="1" applyAlignment="1">
      <alignment vertical="center"/>
    </xf>
    <xf numFmtId="38" fontId="2" fillId="0" borderId="12" xfId="49" applyFont="1" applyBorder="1" applyAlignment="1">
      <alignment vertical="center"/>
    </xf>
    <xf numFmtId="38" fontId="2" fillId="0" borderId="13" xfId="49" applyFont="1" applyBorder="1" applyAlignment="1">
      <alignment horizontal="right" vertical="center"/>
    </xf>
    <xf numFmtId="38" fontId="1" fillId="0" borderId="13" xfId="49" applyFont="1" applyBorder="1" applyAlignment="1">
      <alignment horizontal="distributed" vertical="center"/>
    </xf>
    <xf numFmtId="38" fontId="1" fillId="0" borderId="13" xfId="49" applyFont="1" applyBorder="1" applyAlignment="1">
      <alignment horizontal="distributed" vertical="center" wrapText="1"/>
    </xf>
    <xf numFmtId="38" fontId="2" fillId="0" borderId="25" xfId="49" applyFont="1" applyBorder="1" applyAlignment="1">
      <alignment vertical="center"/>
    </xf>
    <xf numFmtId="38" fontId="2" fillId="0" borderId="0" xfId="49" applyFont="1" applyBorder="1" applyAlignment="1">
      <alignment vertical="center"/>
    </xf>
    <xf numFmtId="38" fontId="13" fillId="0" borderId="15" xfId="49" applyFont="1" applyBorder="1" applyAlignment="1">
      <alignment vertical="center"/>
    </xf>
    <xf numFmtId="38" fontId="13" fillId="0" borderId="21" xfId="49" applyFont="1" applyBorder="1" applyAlignment="1">
      <alignment vertical="center"/>
    </xf>
    <xf numFmtId="38" fontId="13" fillId="0" borderId="28" xfId="49" applyFont="1" applyBorder="1" applyAlignment="1">
      <alignment vertical="center"/>
    </xf>
    <xf numFmtId="38" fontId="16" fillId="0" borderId="15" xfId="49" applyFont="1" applyBorder="1" applyAlignment="1">
      <alignment vertical="center"/>
    </xf>
    <xf numFmtId="38" fontId="11" fillId="0" borderId="15" xfId="49" applyFont="1" applyBorder="1" applyAlignment="1">
      <alignment vertical="center"/>
    </xf>
    <xf numFmtId="38" fontId="11" fillId="0" borderId="21" xfId="49" applyFont="1" applyBorder="1" applyAlignment="1">
      <alignment vertical="center"/>
    </xf>
    <xf numFmtId="38" fontId="11" fillId="0" borderId="28" xfId="49" applyFont="1" applyBorder="1" applyAlignment="1">
      <alignment vertical="center"/>
    </xf>
    <xf numFmtId="38" fontId="17" fillId="0" borderId="15" xfId="49" applyFont="1" applyBorder="1" applyAlignment="1">
      <alignment vertical="center"/>
    </xf>
    <xf numFmtId="38" fontId="14" fillId="0" borderId="15" xfId="49" applyFont="1" applyBorder="1" applyAlignment="1">
      <alignment horizontal="center" vertical="center"/>
    </xf>
    <xf numFmtId="38" fontId="11" fillId="0" borderId="15" xfId="49" applyFont="1" applyBorder="1" applyAlignment="1">
      <alignment horizontal="center" vertical="center"/>
    </xf>
    <xf numFmtId="38" fontId="11" fillId="0" borderId="27" xfId="49" applyFont="1" applyBorder="1" applyAlignment="1">
      <alignment horizontal="center" vertical="center"/>
    </xf>
    <xf numFmtId="0" fontId="14" fillId="0" borderId="27" xfId="0" applyFont="1" applyBorder="1" applyAlignment="1">
      <alignment vertical="center"/>
    </xf>
    <xf numFmtId="38" fontId="8" fillId="0" borderId="0" xfId="49" applyFont="1" applyBorder="1" applyAlignment="1">
      <alignment vertical="center"/>
    </xf>
    <xf numFmtId="0" fontId="8" fillId="0" borderId="0" xfId="0" applyFont="1" applyBorder="1" applyAlignment="1">
      <alignment horizontal="center" vertical="center"/>
    </xf>
    <xf numFmtId="38" fontId="13" fillId="0" borderId="0" xfId="49" applyFont="1" applyBorder="1" applyAlignment="1">
      <alignment vertical="center"/>
    </xf>
    <xf numFmtId="0" fontId="8" fillId="0" borderId="0" xfId="0" applyFont="1" applyBorder="1" applyAlignment="1">
      <alignment horizontal="left" vertical="center"/>
    </xf>
    <xf numFmtId="38" fontId="14" fillId="0" borderId="28" xfId="49" applyFont="1" applyBorder="1" applyAlignment="1">
      <alignment horizontal="center" vertical="center"/>
    </xf>
    <xf numFmtId="38" fontId="8" fillId="0" borderId="19" xfId="49" applyFont="1" applyBorder="1" applyAlignment="1">
      <alignment vertical="center"/>
    </xf>
    <xf numFmtId="0" fontId="2" fillId="0" borderId="47" xfId="0" applyFont="1" applyBorder="1" applyAlignment="1">
      <alignment vertical="center"/>
    </xf>
    <xf numFmtId="38" fontId="11" fillId="0" borderId="21" xfId="49" applyFont="1" applyBorder="1" applyAlignment="1">
      <alignment horizontal="center" vertical="center"/>
    </xf>
    <xf numFmtId="38" fontId="18" fillId="0" borderId="21" xfId="49" applyFont="1" applyBorder="1" applyAlignment="1">
      <alignment horizontal="center" vertical="center" shrinkToFit="1"/>
    </xf>
    <xf numFmtId="38" fontId="16" fillId="0" borderId="21" xfId="49" applyFont="1" applyBorder="1" applyAlignment="1">
      <alignment vertical="center"/>
    </xf>
    <xf numFmtId="38" fontId="11" fillId="0" borderId="32" xfId="49" applyFont="1" applyBorder="1" applyAlignment="1">
      <alignment horizontal="center" vertical="center"/>
    </xf>
    <xf numFmtId="38" fontId="11" fillId="0" borderId="28" xfId="49" applyFont="1" applyBorder="1" applyAlignment="1">
      <alignment horizontal="center" vertical="center"/>
    </xf>
    <xf numFmtId="38" fontId="16" fillId="0" borderId="28" xfId="49" applyFont="1" applyBorder="1" applyAlignment="1">
      <alignment vertical="center"/>
    </xf>
    <xf numFmtId="38" fontId="17" fillId="0" borderId="28" xfId="49" applyFont="1" applyBorder="1" applyAlignment="1">
      <alignment vertical="center"/>
    </xf>
    <xf numFmtId="38" fontId="14" fillId="0" borderId="29" xfId="49" applyFont="1" applyBorder="1" applyAlignment="1">
      <alignment horizontal="left" vertical="center" wrapText="1"/>
    </xf>
    <xf numFmtId="38" fontId="11" fillId="0" borderId="29" xfId="49" applyFont="1" applyBorder="1" applyAlignment="1">
      <alignment horizontal="center" vertical="center"/>
    </xf>
    <xf numFmtId="38" fontId="11" fillId="0" borderId="13" xfId="49" applyFont="1" applyBorder="1" applyAlignment="1">
      <alignment horizontal="center" vertical="center"/>
    </xf>
    <xf numFmtId="0" fontId="2" fillId="0" borderId="48" xfId="0"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38" fontId="15" fillId="0" borderId="0" xfId="49" applyFont="1" applyAlignment="1">
      <alignment vertical="center"/>
    </xf>
    <xf numFmtId="0" fontId="2" fillId="0" borderId="39" xfId="0" applyFont="1" applyFill="1" applyBorder="1" applyAlignment="1">
      <alignment horizontal="center" vertical="center"/>
    </xf>
    <xf numFmtId="0" fontId="2" fillId="0" borderId="17" xfId="0" applyFont="1" applyFill="1" applyBorder="1" applyAlignment="1">
      <alignment horizontal="center" vertical="center"/>
    </xf>
    <xf numFmtId="38" fontId="25" fillId="0" borderId="17" xfId="49" applyFont="1" applyBorder="1" applyAlignment="1">
      <alignment horizontal="center" vertical="center"/>
    </xf>
    <xf numFmtId="38" fontId="26" fillId="0" borderId="15" xfId="49" applyFont="1" applyBorder="1" applyAlignment="1">
      <alignment vertical="center"/>
    </xf>
    <xf numFmtId="38" fontId="27" fillId="0" borderId="15" xfId="49" applyFont="1" applyBorder="1" applyAlignment="1">
      <alignment vertical="center"/>
    </xf>
    <xf numFmtId="38" fontId="28" fillId="0" borderId="15" xfId="49" applyFont="1" applyBorder="1" applyAlignment="1">
      <alignment horizontal="center" vertical="center"/>
    </xf>
    <xf numFmtId="38" fontId="28" fillId="0" borderId="15" xfId="49" applyFont="1" applyBorder="1" applyAlignment="1">
      <alignment vertical="center"/>
    </xf>
    <xf numFmtId="38" fontId="29" fillId="0" borderId="15" xfId="49" applyFont="1" applyBorder="1" applyAlignment="1">
      <alignment vertical="center"/>
    </xf>
    <xf numFmtId="38" fontId="30" fillId="0" borderId="15" xfId="49" applyFont="1" applyBorder="1" applyAlignment="1">
      <alignment vertical="center"/>
    </xf>
    <xf numFmtId="38" fontId="31" fillId="0" borderId="15" xfId="49" applyFont="1" applyBorder="1" applyAlignment="1">
      <alignment vertical="center"/>
    </xf>
    <xf numFmtId="38" fontId="25" fillId="0" borderId="15" xfId="49" applyFont="1" applyBorder="1" applyAlignment="1">
      <alignment vertical="center"/>
    </xf>
    <xf numFmtId="38" fontId="32" fillId="0" borderId="15" xfId="49" applyFont="1" applyBorder="1" applyAlignment="1">
      <alignment horizontal="center" vertical="center"/>
    </xf>
    <xf numFmtId="38" fontId="28" fillId="0" borderId="27" xfId="49" applyFont="1" applyBorder="1" applyAlignment="1">
      <alignment vertical="center"/>
    </xf>
    <xf numFmtId="38" fontId="33" fillId="0" borderId="15" xfId="49" applyFont="1" applyBorder="1" applyAlignment="1">
      <alignment vertical="center"/>
    </xf>
    <xf numFmtId="38" fontId="34" fillId="0" borderId="27" xfId="49" applyFont="1" applyBorder="1" applyAlignment="1">
      <alignment vertical="center" wrapText="1"/>
    </xf>
    <xf numFmtId="38" fontId="34" fillId="0" borderId="15" xfId="49" applyFont="1" applyBorder="1" applyAlignment="1">
      <alignment vertical="center"/>
    </xf>
    <xf numFmtId="38" fontId="35" fillId="0" borderId="21" xfId="49" applyFont="1" applyBorder="1" applyAlignment="1">
      <alignment vertical="center"/>
    </xf>
    <xf numFmtId="38" fontId="23" fillId="0" borderId="17" xfId="49" applyFont="1" applyBorder="1" applyAlignment="1">
      <alignment horizontal="center" vertical="center"/>
    </xf>
    <xf numFmtId="38" fontId="37" fillId="0" borderId="15" xfId="49" applyFont="1" applyBorder="1" applyAlignment="1">
      <alignment vertical="center"/>
    </xf>
    <xf numFmtId="38" fontId="38" fillId="0" borderId="15" xfId="49" applyFont="1" applyBorder="1" applyAlignment="1">
      <alignment vertical="center"/>
    </xf>
    <xf numFmtId="38" fontId="39" fillId="0" borderId="15" xfId="49" applyFont="1" applyBorder="1" applyAlignment="1">
      <alignment horizontal="center" vertical="center"/>
    </xf>
    <xf numFmtId="38" fontId="23" fillId="0" borderId="15" xfId="49" applyFont="1" applyBorder="1" applyAlignment="1">
      <alignment vertical="center"/>
    </xf>
    <xf numFmtId="38" fontId="30" fillId="0" borderId="15" xfId="49" applyFont="1" applyBorder="1" applyAlignment="1">
      <alignment horizontal="center" vertical="center"/>
    </xf>
    <xf numFmtId="38" fontId="30" fillId="0" borderId="27" xfId="49" applyFont="1" applyBorder="1" applyAlignment="1">
      <alignment vertical="center"/>
    </xf>
    <xf numFmtId="38" fontId="40" fillId="0" borderId="15" xfId="49" applyFont="1" applyBorder="1" applyAlignment="1">
      <alignment vertical="center"/>
    </xf>
    <xf numFmtId="38" fontId="41" fillId="0" borderId="27" xfId="49" applyFont="1" applyBorder="1" applyAlignment="1">
      <alignment vertical="center" wrapText="1"/>
    </xf>
    <xf numFmtId="38" fontId="41" fillId="0" borderId="15" xfId="49" applyFont="1" applyBorder="1" applyAlignment="1">
      <alignment vertical="center"/>
    </xf>
    <xf numFmtId="38" fontId="23" fillId="0" borderId="30" xfId="49" applyFont="1" applyBorder="1" applyAlignment="1">
      <alignment horizontal="center" vertical="center"/>
    </xf>
    <xf numFmtId="38" fontId="23" fillId="0" borderId="10" xfId="49" applyFont="1" applyBorder="1" applyAlignment="1">
      <alignment horizontal="center" vertical="center"/>
    </xf>
    <xf numFmtId="38" fontId="37" fillId="0" borderId="14" xfId="49" applyFont="1" applyBorder="1" applyAlignment="1">
      <alignment vertical="center"/>
    </xf>
    <xf numFmtId="38" fontId="30" fillId="0" borderId="14" xfId="49" applyFont="1" applyBorder="1" applyAlignment="1">
      <alignment horizontal="center" vertical="center"/>
    </xf>
    <xf numFmtId="38" fontId="31" fillId="0" borderId="14" xfId="49" applyFont="1" applyBorder="1" applyAlignment="1">
      <alignment vertical="center"/>
    </xf>
    <xf numFmtId="38" fontId="23" fillId="0" borderId="14" xfId="49" applyFont="1" applyBorder="1" applyAlignment="1">
      <alignment vertical="center"/>
    </xf>
    <xf numFmtId="38" fontId="40" fillId="0" borderId="14" xfId="49" applyFont="1" applyBorder="1" applyAlignment="1">
      <alignment vertical="center"/>
    </xf>
    <xf numFmtId="38" fontId="41" fillId="0" borderId="31" xfId="49" applyFont="1" applyBorder="1" applyAlignment="1">
      <alignment vertical="center" wrapText="1"/>
    </xf>
    <xf numFmtId="38" fontId="30" fillId="0" borderId="14" xfId="49" applyFont="1" applyBorder="1" applyAlignment="1">
      <alignment vertical="center"/>
    </xf>
    <xf numFmtId="38" fontId="30" fillId="0" borderId="31" xfId="49" applyFont="1" applyBorder="1" applyAlignment="1">
      <alignment vertical="center"/>
    </xf>
    <xf numFmtId="38" fontId="26" fillId="0" borderId="21" xfId="49" applyFont="1" applyBorder="1" applyAlignment="1">
      <alignment vertical="center"/>
    </xf>
    <xf numFmtId="38" fontId="28" fillId="0" borderId="21" xfId="49" applyFont="1" applyBorder="1" applyAlignment="1">
      <alignment vertical="center"/>
    </xf>
    <xf numFmtId="38" fontId="25" fillId="0" borderId="21" xfId="49" applyFont="1" applyBorder="1" applyAlignment="1">
      <alignment vertical="center"/>
    </xf>
    <xf numFmtId="38" fontId="28" fillId="0" borderId="21" xfId="49" applyFont="1" applyBorder="1" applyAlignment="1">
      <alignment horizontal="center" vertical="center"/>
    </xf>
    <xf numFmtId="38" fontId="28" fillId="0" borderId="32" xfId="49" applyFont="1" applyBorder="1" applyAlignment="1">
      <alignment vertical="center"/>
    </xf>
    <xf numFmtId="38" fontId="26" fillId="0" borderId="28" xfId="49" applyFont="1" applyBorder="1" applyAlignment="1">
      <alignment vertical="center"/>
    </xf>
    <xf numFmtId="38" fontId="28" fillId="0" borderId="28" xfId="49" applyFont="1" applyBorder="1" applyAlignment="1">
      <alignment vertical="center"/>
    </xf>
    <xf numFmtId="38" fontId="25" fillId="0" borderId="28" xfId="49" applyFont="1" applyBorder="1" applyAlignment="1">
      <alignment vertical="center"/>
    </xf>
    <xf numFmtId="38" fontId="28" fillId="0" borderId="28" xfId="49" applyFont="1" applyBorder="1" applyAlignment="1">
      <alignment horizontal="center" vertical="center"/>
    </xf>
    <xf numFmtId="38" fontId="28" fillId="0" borderId="29" xfId="49" applyFont="1" applyBorder="1" applyAlignment="1">
      <alignment vertical="center"/>
    </xf>
    <xf numFmtId="38" fontId="35" fillId="0" borderId="15" xfId="49" applyFont="1" applyBorder="1" applyAlignment="1">
      <alignment vertical="center"/>
    </xf>
    <xf numFmtId="38" fontId="43" fillId="0" borderId="15" xfId="49" applyFont="1" applyBorder="1" applyAlignment="1">
      <alignment vertical="center"/>
    </xf>
    <xf numFmtId="38" fontId="43" fillId="0" borderId="15" xfId="49" applyFont="1" applyBorder="1" applyAlignment="1">
      <alignment horizontal="center" vertical="center"/>
    </xf>
    <xf numFmtId="38" fontId="35" fillId="0" borderId="28" xfId="49" applyFont="1" applyBorder="1" applyAlignment="1">
      <alignment vertical="center"/>
    </xf>
    <xf numFmtId="38" fontId="26" fillId="0" borderId="35" xfId="49" applyFont="1" applyBorder="1" applyAlignment="1">
      <alignment vertical="center"/>
    </xf>
    <xf numFmtId="38" fontId="26" fillId="0" borderId="49" xfId="49" applyFont="1" applyBorder="1" applyAlignment="1">
      <alignment vertical="center"/>
    </xf>
    <xf numFmtId="38" fontId="26" fillId="0" borderId="37" xfId="49" applyFont="1" applyBorder="1" applyAlignment="1">
      <alignment vertical="center"/>
    </xf>
    <xf numFmtId="38" fontId="26" fillId="0" borderId="50" xfId="49" applyFont="1" applyBorder="1" applyAlignment="1">
      <alignment vertical="center"/>
    </xf>
    <xf numFmtId="38" fontId="28" fillId="0" borderId="13" xfId="49" applyFont="1" applyBorder="1" applyAlignment="1">
      <alignment vertical="center"/>
    </xf>
    <xf numFmtId="38" fontId="25" fillId="0" borderId="13" xfId="49" applyFont="1" applyBorder="1" applyAlignment="1">
      <alignment vertical="center"/>
    </xf>
    <xf numFmtId="38" fontId="28" fillId="0" borderId="13" xfId="49" applyFont="1" applyBorder="1" applyAlignment="1">
      <alignment horizontal="center" vertical="center"/>
    </xf>
    <xf numFmtId="38" fontId="28" fillId="0" borderId="51" xfId="49" applyFont="1" applyBorder="1" applyAlignment="1">
      <alignment vertical="center"/>
    </xf>
    <xf numFmtId="38" fontId="26" fillId="0" borderId="52" xfId="49" applyFont="1" applyBorder="1" applyAlignment="1">
      <alignment vertical="center"/>
    </xf>
    <xf numFmtId="38" fontId="24" fillId="0" borderId="17" xfId="49" applyFont="1" applyBorder="1" applyAlignment="1">
      <alignment horizontal="center" vertical="center"/>
    </xf>
    <xf numFmtId="38" fontId="45" fillId="0" borderId="15" xfId="49" applyFont="1" applyBorder="1" applyAlignment="1">
      <alignment vertical="center"/>
    </xf>
    <xf numFmtId="38" fontId="46" fillId="0" borderId="15" xfId="49" applyFont="1" applyBorder="1" applyAlignment="1">
      <alignment vertical="center"/>
    </xf>
    <xf numFmtId="38" fontId="28" fillId="0" borderId="14" xfId="49" applyFont="1" applyBorder="1" applyAlignment="1">
      <alignment vertical="center"/>
    </xf>
    <xf numFmtId="38" fontId="26" fillId="0" borderId="14" xfId="49" applyFont="1" applyBorder="1" applyAlignment="1">
      <alignment vertical="center"/>
    </xf>
    <xf numFmtId="38" fontId="25" fillId="0" borderId="14" xfId="49" applyFont="1" applyBorder="1" applyAlignment="1">
      <alignment vertical="center"/>
    </xf>
    <xf numFmtId="38" fontId="28" fillId="0" borderId="14" xfId="49" applyFont="1" applyBorder="1" applyAlignment="1">
      <alignment horizontal="center" vertical="center"/>
    </xf>
    <xf numFmtId="38" fontId="28" fillId="0" borderId="31" xfId="49" applyFont="1" applyBorder="1" applyAlignment="1">
      <alignment vertical="center"/>
    </xf>
    <xf numFmtId="38" fontId="23" fillId="0" borderId="15" xfId="49" applyFont="1" applyBorder="1" applyAlignment="1">
      <alignment horizontal="center" vertical="center"/>
    </xf>
    <xf numFmtId="38" fontId="38" fillId="0" borderId="27" xfId="49" applyFont="1" applyBorder="1" applyAlignment="1">
      <alignment vertical="center"/>
    </xf>
    <xf numFmtId="0" fontId="39" fillId="0" borderId="17"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39" fillId="0" borderId="10" xfId="0" applyFont="1" applyBorder="1" applyAlignment="1">
      <alignment vertical="center"/>
    </xf>
    <xf numFmtId="0" fontId="39" fillId="0" borderId="14" xfId="0" applyFont="1" applyBorder="1" applyAlignment="1">
      <alignment vertical="center"/>
    </xf>
    <xf numFmtId="0" fontId="39" fillId="0" borderId="31" xfId="0" applyFont="1" applyBorder="1" applyAlignment="1">
      <alignment vertical="center"/>
    </xf>
    <xf numFmtId="38" fontId="47" fillId="0" borderId="15" xfId="49" applyFont="1" applyBorder="1" applyAlignment="1">
      <alignment horizontal="center" vertical="center"/>
    </xf>
    <xf numFmtId="38" fontId="24" fillId="0" borderId="15" xfId="49" applyFont="1" applyBorder="1" applyAlignment="1">
      <alignment horizontal="center" vertical="center"/>
    </xf>
    <xf numFmtId="38" fontId="44" fillId="0" borderId="27" xfId="49" applyFont="1" applyBorder="1" applyAlignment="1">
      <alignment vertical="center"/>
    </xf>
    <xf numFmtId="0" fontId="47" fillId="0" borderId="17" xfId="0" applyFont="1" applyBorder="1" applyAlignment="1">
      <alignment vertical="center"/>
    </xf>
    <xf numFmtId="0" fontId="47" fillId="0" borderId="15" xfId="0" applyFont="1" applyBorder="1" applyAlignment="1">
      <alignment vertical="center"/>
    </xf>
    <xf numFmtId="0" fontId="47" fillId="0" borderId="27" xfId="0" applyFont="1" applyBorder="1" applyAlignment="1">
      <alignment vertical="center"/>
    </xf>
    <xf numFmtId="0" fontId="47" fillId="0" borderId="10" xfId="0" applyFont="1" applyBorder="1" applyAlignment="1">
      <alignment vertical="center"/>
    </xf>
    <xf numFmtId="0" fontId="47" fillId="0" borderId="14" xfId="0" applyFont="1" applyBorder="1" applyAlignment="1">
      <alignment vertical="center"/>
    </xf>
    <xf numFmtId="0" fontId="47" fillId="0" borderId="31" xfId="0" applyFont="1" applyBorder="1" applyAlignment="1">
      <alignment vertical="center"/>
    </xf>
    <xf numFmtId="38" fontId="25" fillId="0" borderId="15" xfId="49" applyFont="1" applyBorder="1" applyAlignment="1">
      <alignment horizontal="center" vertical="center"/>
    </xf>
    <xf numFmtId="38" fontId="27" fillId="0" borderId="27" xfId="49" applyFont="1" applyBorder="1" applyAlignment="1">
      <alignment vertical="center"/>
    </xf>
    <xf numFmtId="38" fontId="25" fillId="0" borderId="27" xfId="49" applyFont="1" applyBorder="1" applyAlignment="1">
      <alignment horizontal="center" vertical="center"/>
    </xf>
    <xf numFmtId="38" fontId="33" fillId="0" borderId="15" xfId="49" applyFont="1" applyBorder="1" applyAlignment="1">
      <alignment horizontal="center" vertical="center" shrinkToFit="1"/>
    </xf>
    <xf numFmtId="38" fontId="48" fillId="0" borderId="15" xfId="49" applyFont="1" applyBorder="1" applyAlignment="1">
      <alignment horizontal="center" vertical="center" shrinkToFit="1"/>
    </xf>
    <xf numFmtId="38" fontId="32" fillId="0" borderId="27" xfId="49" applyFont="1" applyBorder="1" applyAlignment="1">
      <alignment horizontal="left" vertical="center" wrapText="1"/>
    </xf>
    <xf numFmtId="0" fontId="32" fillId="0" borderId="17" xfId="0" applyFont="1" applyBorder="1" applyAlignment="1">
      <alignment vertical="center"/>
    </xf>
    <xf numFmtId="0" fontId="32" fillId="0" borderId="15" xfId="0" applyFont="1" applyBorder="1" applyAlignment="1">
      <alignment vertical="center"/>
    </xf>
    <xf numFmtId="0" fontId="32" fillId="0" borderId="27" xfId="0" applyFont="1" applyBorder="1" applyAlignment="1">
      <alignment vertical="center"/>
    </xf>
    <xf numFmtId="0" fontId="32" fillId="0" borderId="10" xfId="0" applyFont="1" applyBorder="1" applyAlignment="1">
      <alignment vertical="center"/>
    </xf>
    <xf numFmtId="0" fontId="32" fillId="0" borderId="14" xfId="0" applyFont="1" applyBorder="1" applyAlignment="1">
      <alignment vertical="center"/>
    </xf>
    <xf numFmtId="0" fontId="32" fillId="0" borderId="31" xfId="0" applyFont="1" applyBorder="1" applyAlignment="1">
      <alignment vertical="center"/>
    </xf>
    <xf numFmtId="38" fontId="37" fillId="0" borderId="21" xfId="49" applyFont="1" applyBorder="1" applyAlignment="1">
      <alignment vertical="center"/>
    </xf>
    <xf numFmtId="0" fontId="39" fillId="0" borderId="21" xfId="0" applyFont="1" applyBorder="1" applyAlignment="1">
      <alignment vertical="center"/>
    </xf>
    <xf numFmtId="0" fontId="39" fillId="0" borderId="32" xfId="0" applyFont="1" applyBorder="1" applyAlignment="1">
      <alignment vertical="center"/>
    </xf>
    <xf numFmtId="38" fontId="37" fillId="0" borderId="28" xfId="49" applyFont="1" applyBorder="1" applyAlignment="1">
      <alignment vertical="center"/>
    </xf>
    <xf numFmtId="0" fontId="39" fillId="0" borderId="28" xfId="0" applyFont="1" applyBorder="1" applyAlignment="1">
      <alignment vertical="center"/>
    </xf>
    <xf numFmtId="0" fontId="39" fillId="0" borderId="29" xfId="0" applyFont="1" applyBorder="1" applyAlignment="1">
      <alignment vertical="center"/>
    </xf>
    <xf numFmtId="0" fontId="47" fillId="0" borderId="21" xfId="0" applyFont="1" applyBorder="1" applyAlignment="1">
      <alignment vertical="center"/>
    </xf>
    <xf numFmtId="0" fontId="47" fillId="0" borderId="32"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39" fillId="0" borderId="26" xfId="0" applyFont="1" applyBorder="1" applyAlignment="1">
      <alignment vertical="center"/>
    </xf>
    <xf numFmtId="38" fontId="40" fillId="0" borderId="27" xfId="49" applyFont="1" applyBorder="1" applyAlignment="1">
      <alignment vertical="center" wrapText="1"/>
    </xf>
    <xf numFmtId="0" fontId="39" fillId="0" borderId="30" xfId="0" applyFont="1" applyBorder="1" applyAlignment="1">
      <alignment vertical="center"/>
    </xf>
    <xf numFmtId="0" fontId="32" fillId="0" borderId="26" xfId="0" applyFont="1" applyBorder="1" applyAlignment="1">
      <alignment vertical="center"/>
    </xf>
    <xf numFmtId="38" fontId="28" fillId="0" borderId="15" xfId="49" applyFont="1" applyBorder="1" applyAlignment="1">
      <alignment horizontal="center" vertical="center" shrinkToFit="1"/>
    </xf>
    <xf numFmtId="38" fontId="32" fillId="0" borderId="15" xfId="49" applyFont="1" applyBorder="1" applyAlignment="1">
      <alignment horizontal="center" vertical="center" shrinkToFit="1"/>
    </xf>
    <xf numFmtId="38" fontId="33" fillId="0" borderId="27" xfId="49" applyFont="1" applyBorder="1" applyAlignment="1">
      <alignment vertical="center" wrapText="1"/>
    </xf>
    <xf numFmtId="38" fontId="52" fillId="0" borderId="15" xfId="49" applyFont="1" applyBorder="1" applyAlignment="1">
      <alignment horizontal="center" vertical="center"/>
    </xf>
    <xf numFmtId="0" fontId="32" fillId="0" borderId="30" xfId="0" applyFont="1" applyBorder="1" applyAlignment="1">
      <alignment vertical="center"/>
    </xf>
    <xf numFmtId="0" fontId="32" fillId="0" borderId="21" xfId="0" applyFont="1" applyBorder="1" applyAlignment="1">
      <alignment vertical="center"/>
    </xf>
    <xf numFmtId="0" fontId="32" fillId="0" borderId="32" xfId="0" applyFont="1" applyBorder="1" applyAlignment="1">
      <alignment vertical="center"/>
    </xf>
    <xf numFmtId="0" fontId="32" fillId="0" borderId="28" xfId="0" applyFont="1" applyBorder="1" applyAlignment="1">
      <alignment vertical="center"/>
    </xf>
    <xf numFmtId="0" fontId="32" fillId="0" borderId="29" xfId="0" applyFont="1" applyBorder="1" applyAlignment="1">
      <alignment vertical="center"/>
    </xf>
    <xf numFmtId="38" fontId="47" fillId="0" borderId="15" xfId="49" applyFont="1" applyBorder="1" applyAlignment="1">
      <alignment vertical="center"/>
    </xf>
    <xf numFmtId="38" fontId="40" fillId="0" borderId="15" xfId="49" applyFont="1" applyBorder="1" applyAlignment="1">
      <alignment horizontal="center" vertical="center"/>
    </xf>
    <xf numFmtId="38" fontId="53" fillId="0" borderId="27" xfId="49" applyFont="1" applyBorder="1" applyAlignment="1">
      <alignment vertical="center" wrapText="1" shrinkToFit="1"/>
    </xf>
    <xf numFmtId="38" fontId="38" fillId="0" borderId="15" xfId="49" applyFont="1" applyBorder="1" applyAlignment="1">
      <alignment horizontal="center" vertical="center" wrapText="1" shrinkToFit="1"/>
    </xf>
    <xf numFmtId="38" fontId="40" fillId="0" borderId="27" xfId="49" applyFont="1" applyBorder="1" applyAlignment="1">
      <alignment vertical="center"/>
    </xf>
    <xf numFmtId="38" fontId="38" fillId="0" borderId="27" xfId="49" applyFont="1" applyBorder="1" applyAlignment="1">
      <alignment vertical="center" wrapText="1"/>
    </xf>
    <xf numFmtId="38" fontId="48" fillId="0" borderId="15" xfId="49" applyFont="1" applyBorder="1" applyAlignment="1">
      <alignment vertical="center" wrapText="1"/>
    </xf>
    <xf numFmtId="38" fontId="38" fillId="0" borderId="15" xfId="49" applyFont="1" applyBorder="1" applyAlignment="1">
      <alignment vertical="center" wrapText="1"/>
    </xf>
    <xf numFmtId="38" fontId="35" fillId="0" borderId="15" xfId="0" applyNumberFormat="1" applyFont="1" applyBorder="1" applyAlignment="1">
      <alignment vertical="center"/>
    </xf>
    <xf numFmtId="0" fontId="5" fillId="0" borderId="15" xfId="0" applyFont="1" applyBorder="1" applyAlignment="1">
      <alignment horizontal="center" vertical="center"/>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55" xfId="0" applyFont="1" applyBorder="1" applyAlignment="1">
      <alignment vertical="center" wrapText="1"/>
    </xf>
    <xf numFmtId="0" fontId="2" fillId="0" borderId="15" xfId="0" applyFont="1" applyBorder="1" applyAlignment="1">
      <alignment horizontal="right" vertical="center"/>
    </xf>
    <xf numFmtId="38" fontId="26" fillId="0" borderId="39" xfId="49" applyFont="1" applyBorder="1" applyAlignment="1">
      <alignment horizontal="right" vertical="center"/>
    </xf>
    <xf numFmtId="0" fontId="28" fillId="0" borderId="39" xfId="0" applyFont="1" applyBorder="1" applyAlignment="1">
      <alignment horizontal="center" vertical="center"/>
    </xf>
    <xf numFmtId="0" fontId="39" fillId="0" borderId="39" xfId="0" applyFont="1" applyBorder="1" applyAlignment="1">
      <alignment horizontal="center" vertical="center"/>
    </xf>
    <xf numFmtId="0" fontId="30" fillId="0" borderId="27" xfId="0" applyFont="1" applyBorder="1" applyAlignment="1">
      <alignment horizontal="left" vertical="center"/>
    </xf>
    <xf numFmtId="0" fontId="50" fillId="0" borderId="39" xfId="0" applyFont="1" applyBorder="1" applyAlignment="1">
      <alignment horizontal="center" vertical="center"/>
    </xf>
    <xf numFmtId="0" fontId="30" fillId="0" borderId="39" xfId="0" applyFont="1" applyBorder="1" applyAlignment="1">
      <alignment horizontal="center" vertical="center"/>
    </xf>
    <xf numFmtId="0" fontId="39"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32" fillId="0" borderId="15" xfId="0" applyFont="1" applyBorder="1" applyAlignment="1">
      <alignment horizontal="center" vertical="center"/>
    </xf>
    <xf numFmtId="38" fontId="39" fillId="0" borderId="15" xfId="49" applyFont="1" applyBorder="1" applyAlignment="1">
      <alignment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49" fontId="6" fillId="33" borderId="56" xfId="0" applyNumberFormat="1" applyFont="1" applyFill="1" applyBorder="1" applyAlignment="1">
      <alignment horizontal="distributed" vertical="center"/>
    </xf>
    <xf numFmtId="49" fontId="6" fillId="33" borderId="57" xfId="0" applyNumberFormat="1" applyFont="1" applyFill="1" applyBorder="1" applyAlignment="1">
      <alignment horizontal="distributed" vertical="center"/>
    </xf>
    <xf numFmtId="49" fontId="6" fillId="33" borderId="58" xfId="0" applyNumberFormat="1" applyFont="1" applyFill="1" applyBorder="1" applyAlignment="1">
      <alignment horizontal="distributed" vertical="center"/>
    </xf>
    <xf numFmtId="0" fontId="7" fillId="0" borderId="0" xfId="0" applyFont="1" applyAlignment="1">
      <alignment horizontal="distributed" vertical="center"/>
    </xf>
    <xf numFmtId="0" fontId="21" fillId="0" borderId="0" xfId="0" applyFont="1" applyAlignment="1">
      <alignment horizontal="left" vertical="center"/>
    </xf>
    <xf numFmtId="0" fontId="21" fillId="0" borderId="0" xfId="0" applyFont="1" applyAlignment="1">
      <alignment vertical="center"/>
    </xf>
    <xf numFmtId="0" fontId="6" fillId="0" borderId="0" xfId="0" applyFont="1" applyAlignment="1">
      <alignment horizontal="distributed" vertical="center"/>
    </xf>
    <xf numFmtId="38" fontId="23" fillId="0" borderId="26" xfId="49" applyFont="1" applyBorder="1" applyAlignment="1">
      <alignment horizontal="center" vertical="center"/>
    </xf>
    <xf numFmtId="38" fontId="23" fillId="0" borderId="17" xfId="49" applyFont="1" applyBorder="1" applyAlignment="1">
      <alignment horizontal="center" vertical="center"/>
    </xf>
    <xf numFmtId="38" fontId="7" fillId="0" borderId="0" xfId="49" applyFont="1" applyBorder="1" applyAlignment="1">
      <alignment vertical="center"/>
    </xf>
    <xf numFmtId="38" fontId="2" fillId="0" borderId="15" xfId="49" applyFont="1" applyBorder="1" applyAlignment="1">
      <alignment horizontal="center" vertical="center"/>
    </xf>
    <xf numFmtId="38" fontId="2" fillId="0" borderId="59" xfId="49" applyFont="1" applyBorder="1" applyAlignment="1">
      <alignment horizontal="center" vertical="center"/>
    </xf>
    <xf numFmtId="38" fontId="2" fillId="0" borderId="19" xfId="49" applyFont="1" applyBorder="1" applyAlignment="1">
      <alignment horizontal="center" vertical="center"/>
    </xf>
    <xf numFmtId="38" fontId="2" fillId="0" borderId="20" xfId="49" applyFont="1" applyBorder="1" applyAlignment="1">
      <alignment horizontal="center" vertical="center"/>
    </xf>
    <xf numFmtId="38" fontId="2" fillId="0" borderId="33" xfId="49" applyFont="1" applyBorder="1" applyAlignment="1">
      <alignment horizontal="center" vertical="center"/>
    </xf>
    <xf numFmtId="38" fontId="2" fillId="0" borderId="34" xfId="49" applyFont="1" applyBorder="1" applyAlignment="1">
      <alignment horizontal="center" vertical="center"/>
    </xf>
    <xf numFmtId="38" fontId="2" fillId="0" borderId="60" xfId="49" applyFont="1" applyBorder="1" applyAlignment="1">
      <alignment horizontal="center" vertical="center"/>
    </xf>
    <xf numFmtId="38" fontId="2" fillId="0" borderId="61" xfId="49" applyFont="1" applyBorder="1" applyAlignment="1">
      <alignment horizontal="center" vertical="center"/>
    </xf>
    <xf numFmtId="38" fontId="2" fillId="0" borderId="62" xfId="49" applyFont="1" applyBorder="1" applyAlignment="1">
      <alignment horizontal="center" vertical="center"/>
    </xf>
    <xf numFmtId="38" fontId="2" fillId="0" borderId="0" xfId="49" applyFont="1" applyBorder="1" applyAlignment="1">
      <alignment horizontal="center" vertical="center"/>
    </xf>
    <xf numFmtId="38" fontId="8" fillId="0" borderId="35" xfId="49" applyFont="1" applyBorder="1" applyAlignment="1">
      <alignment horizontal="center" vertical="distributed" textRotation="255"/>
    </xf>
    <xf numFmtId="38" fontId="8" fillId="0" borderId="36" xfId="49" applyFont="1" applyBorder="1" applyAlignment="1">
      <alignment horizontal="center" vertical="distributed" textRotation="255"/>
    </xf>
    <xf numFmtId="38" fontId="8" fillId="0" borderId="37" xfId="49" applyFont="1" applyBorder="1" applyAlignment="1">
      <alignment horizontal="center" vertical="distributed" textRotation="255"/>
    </xf>
    <xf numFmtId="38" fontId="8" fillId="0" borderId="15" xfId="49" applyFont="1" applyBorder="1" applyAlignment="1">
      <alignment horizontal="distributed" vertical="center"/>
    </xf>
    <xf numFmtId="38" fontId="8" fillId="0" borderId="28" xfId="49" applyFont="1" applyBorder="1" applyAlignment="1">
      <alignment horizontal="distributed" vertical="center"/>
    </xf>
    <xf numFmtId="38" fontId="8" fillId="0" borderId="21" xfId="49" applyFont="1" applyBorder="1" applyAlignment="1">
      <alignment horizontal="distributed" vertical="center"/>
    </xf>
    <xf numFmtId="38" fontId="30" fillId="0" borderId="43" xfId="49" applyFont="1" applyBorder="1" applyAlignment="1">
      <alignment horizontal="center" vertical="center"/>
    </xf>
    <xf numFmtId="38" fontId="30" fillId="0" borderId="45" xfId="49" applyFont="1" applyBorder="1" applyAlignment="1">
      <alignment horizontal="center" vertical="center"/>
    </xf>
    <xf numFmtId="38" fontId="25" fillId="0" borderId="26" xfId="49" applyFont="1" applyBorder="1" applyAlignment="1">
      <alignment horizontal="center" vertical="center"/>
    </xf>
    <xf numFmtId="38" fontId="25" fillId="0" borderId="17" xfId="49" applyFont="1" applyBorder="1" applyAlignment="1">
      <alignment horizontal="center" vertical="center"/>
    </xf>
    <xf numFmtId="38" fontId="8" fillId="0" borderId="45" xfId="49" applyFont="1" applyBorder="1" applyAlignment="1">
      <alignment horizontal="distributed" vertical="center"/>
    </xf>
    <xf numFmtId="38" fontId="8" fillId="0" borderId="46" xfId="49" applyFont="1" applyBorder="1" applyAlignment="1">
      <alignment horizontal="distributed" vertical="center"/>
    </xf>
    <xf numFmtId="38" fontId="8" fillId="0" borderId="17" xfId="49" applyFont="1" applyBorder="1" applyAlignment="1">
      <alignment horizontal="distributed" vertical="center"/>
    </xf>
    <xf numFmtId="38" fontId="8" fillId="0" borderId="38" xfId="49" applyFont="1" applyBorder="1" applyAlignment="1">
      <alignment horizontal="distributed" vertical="center"/>
    </xf>
    <xf numFmtId="38" fontId="28" fillId="0" borderId="43" xfId="49" applyFont="1" applyBorder="1" applyAlignment="1">
      <alignment horizontal="center" vertical="center"/>
    </xf>
    <xf numFmtId="38" fontId="28" fillId="0" borderId="45" xfId="49" applyFont="1" applyBorder="1" applyAlignment="1">
      <alignment horizontal="center" vertical="center"/>
    </xf>
    <xf numFmtId="38" fontId="7" fillId="0" borderId="56" xfId="49" applyFont="1" applyBorder="1" applyAlignment="1">
      <alignment horizontal="distributed" vertical="center"/>
    </xf>
    <xf numFmtId="38" fontId="7" fillId="0" borderId="57" xfId="49" applyFont="1" applyBorder="1" applyAlignment="1">
      <alignment horizontal="distributed" vertical="center"/>
    </xf>
    <xf numFmtId="38" fontId="7" fillId="0" borderId="58" xfId="49" applyFont="1" applyBorder="1" applyAlignment="1">
      <alignment horizontal="distributed" vertical="center"/>
    </xf>
    <xf numFmtId="38" fontId="8" fillId="0" borderId="56" xfId="49" applyFont="1" applyBorder="1" applyAlignment="1">
      <alignment vertical="center" wrapText="1"/>
    </xf>
    <xf numFmtId="38" fontId="8" fillId="0" borderId="57" xfId="49" applyFont="1" applyBorder="1" applyAlignment="1">
      <alignment vertical="center"/>
    </xf>
    <xf numFmtId="38" fontId="8" fillId="0" borderId="58" xfId="49" applyFont="1" applyBorder="1" applyAlignment="1">
      <alignment vertical="center"/>
    </xf>
    <xf numFmtId="38" fontId="8" fillId="0" borderId="63" xfId="49" applyFont="1" applyBorder="1" applyAlignment="1">
      <alignment horizontal="center" vertical="distributed" textRotation="255"/>
    </xf>
    <xf numFmtId="38" fontId="8" fillId="0" borderId="41" xfId="49" applyFont="1" applyBorder="1" applyAlignment="1">
      <alignment horizontal="distributed" vertical="center"/>
    </xf>
    <xf numFmtId="38" fontId="8" fillId="0" borderId="42" xfId="49" applyFont="1" applyBorder="1" applyAlignment="1">
      <alignment horizontal="distributed" vertical="center"/>
    </xf>
    <xf numFmtId="38" fontId="8" fillId="0" borderId="54" xfId="49"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5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62" xfId="0" applyFont="1" applyBorder="1" applyAlignment="1">
      <alignment horizontal="center" vertical="center"/>
    </xf>
    <xf numFmtId="0" fontId="2" fillId="0" borderId="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5" xfId="0" applyFont="1" applyBorder="1" applyAlignment="1">
      <alignment horizontal="center" vertical="center"/>
    </xf>
    <xf numFmtId="0" fontId="8" fillId="0" borderId="21" xfId="0" applyFont="1" applyBorder="1" applyAlignment="1">
      <alignment horizontal="distributed" vertical="center"/>
    </xf>
    <xf numFmtId="0" fontId="8" fillId="0" borderId="15" xfId="0" applyFont="1" applyBorder="1" applyAlignment="1">
      <alignment horizontal="distributed" vertical="center"/>
    </xf>
    <xf numFmtId="0" fontId="8" fillId="0" borderId="28" xfId="0" applyFont="1" applyBorder="1" applyAlignment="1">
      <alignment horizontal="distributed" vertical="center"/>
    </xf>
    <xf numFmtId="0" fontId="2" fillId="0" borderId="0" xfId="0" applyFont="1" applyBorder="1" applyAlignment="1">
      <alignment vertical="center" wrapText="1"/>
    </xf>
    <xf numFmtId="38" fontId="8" fillId="0" borderId="46" xfId="49" applyFont="1" applyBorder="1" applyAlignment="1">
      <alignment horizontal="center" vertical="center"/>
    </xf>
    <xf numFmtId="38" fontId="8" fillId="0" borderId="45" xfId="49"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177" fontId="2" fillId="0" borderId="46" xfId="0" applyNumberFormat="1" applyFont="1" applyBorder="1" applyAlignment="1">
      <alignment horizontal="right" vertical="center"/>
    </xf>
    <xf numFmtId="177" fontId="2" fillId="0" borderId="66" xfId="0" applyNumberFormat="1" applyFont="1" applyBorder="1" applyAlignment="1">
      <alignment horizontal="right" vertical="center"/>
    </xf>
    <xf numFmtId="0" fontId="7" fillId="0" borderId="0"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62"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 fillId="0" borderId="0" xfId="0" applyFont="1" applyAlignment="1">
      <alignment vertical="center"/>
    </xf>
    <xf numFmtId="0" fontId="8" fillId="0" borderId="0" xfId="0" applyFont="1" applyAlignment="1">
      <alignment horizontal="left" vertical="center" textRotation="255"/>
    </xf>
    <xf numFmtId="0" fontId="2" fillId="0" borderId="38" xfId="0" applyFont="1" applyBorder="1" applyAlignment="1">
      <alignment horizontal="right" vertical="center"/>
    </xf>
    <xf numFmtId="0" fontId="2" fillId="0" borderId="67" xfId="0" applyFont="1" applyBorder="1" applyAlignment="1">
      <alignment horizontal="right" vertical="center"/>
    </xf>
    <xf numFmtId="0" fontId="2" fillId="0" borderId="28" xfId="0" applyFont="1" applyBorder="1" applyAlignment="1">
      <alignment horizontal="center" vertical="center"/>
    </xf>
    <xf numFmtId="0" fontId="5" fillId="0" borderId="68" xfId="0" applyFont="1" applyBorder="1" applyAlignment="1">
      <alignment horizontal="center" vertical="center"/>
    </xf>
    <xf numFmtId="0" fontId="5" fillId="0" borderId="38" xfId="0" applyFont="1" applyBorder="1" applyAlignment="1">
      <alignment horizontal="right" vertical="center"/>
    </xf>
    <xf numFmtId="0" fontId="5" fillId="0" borderId="17" xfId="0" applyFont="1" applyBorder="1" applyAlignment="1">
      <alignment horizontal="right" vertical="center"/>
    </xf>
    <xf numFmtId="49" fontId="2" fillId="0" borderId="0" xfId="0" applyNumberFormat="1" applyFont="1" applyAlignment="1">
      <alignment vertical="center"/>
    </xf>
    <xf numFmtId="0" fontId="8" fillId="0" borderId="35" xfId="0" applyFont="1" applyBorder="1" applyAlignment="1">
      <alignment horizontal="center" vertical="distributed" textRotation="255"/>
    </xf>
    <xf numFmtId="0" fontId="8" fillId="0" borderId="36" xfId="0" applyFont="1" applyBorder="1" applyAlignment="1">
      <alignment horizontal="center" vertical="distributed" textRotation="255"/>
    </xf>
    <xf numFmtId="0" fontId="8" fillId="0" borderId="37" xfId="0" applyFont="1" applyBorder="1" applyAlignment="1">
      <alignment horizontal="center" vertical="distributed" textRotation="255"/>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17" xfId="0" applyFont="1" applyBorder="1" applyAlignment="1">
      <alignment horizontal="distributed" vertical="center"/>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25" fillId="0" borderId="30" xfId="0" applyFont="1" applyBorder="1" applyAlignment="1">
      <alignment horizontal="center" vertical="center"/>
    </xf>
    <xf numFmtId="0" fontId="25" fillId="0" borderId="62" xfId="0" applyFont="1" applyBorder="1" applyAlignment="1">
      <alignment horizontal="center" vertical="center"/>
    </xf>
    <xf numFmtId="0" fontId="25" fillId="0" borderId="53" xfId="0" applyFont="1" applyBorder="1" applyAlignment="1">
      <alignment horizontal="center" vertical="center"/>
    </xf>
    <xf numFmtId="0" fontId="2" fillId="0" borderId="42" xfId="0" applyFont="1" applyBorder="1" applyAlignment="1">
      <alignment horizontal="center" vertical="center"/>
    </xf>
    <xf numFmtId="0" fontId="2" fillId="0" borderId="68" xfId="0" applyFont="1" applyBorder="1" applyAlignment="1">
      <alignment horizontal="center" vertical="center"/>
    </xf>
    <xf numFmtId="0" fontId="32" fillId="0" borderId="38" xfId="0" applyFont="1" applyBorder="1" applyAlignment="1">
      <alignment horizontal="center" vertical="center" wrapText="1"/>
    </xf>
    <xf numFmtId="0" fontId="32" fillId="0" borderId="67" xfId="0" applyFont="1" applyBorder="1" applyAlignment="1">
      <alignment horizontal="center" vertical="center"/>
    </xf>
    <xf numFmtId="0" fontId="32" fillId="0" borderId="38" xfId="0" applyFont="1" applyBorder="1" applyAlignment="1">
      <alignment horizontal="center" vertical="center"/>
    </xf>
    <xf numFmtId="0" fontId="32" fillId="0" borderId="46" xfId="0" applyFont="1" applyBorder="1" applyAlignment="1">
      <alignment horizontal="center" vertical="center"/>
    </xf>
    <xf numFmtId="0" fontId="32" fillId="0" borderId="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1047750</xdr:colOff>
      <xdr:row>16</xdr:row>
      <xdr:rowOff>95250</xdr:rowOff>
    </xdr:from>
    <xdr:to>
      <xdr:col>9</xdr:col>
      <xdr:colOff>1066800</xdr:colOff>
      <xdr:row>20</xdr:row>
      <xdr:rowOff>66675</xdr:rowOff>
    </xdr:to>
    <xdr:sp>
      <xdr:nvSpPr>
        <xdr:cNvPr id="1" name="角丸四角形 2"/>
        <xdr:cNvSpPr>
          <a:spLocks/>
        </xdr:cNvSpPr>
      </xdr:nvSpPr>
      <xdr:spPr>
        <a:xfrm>
          <a:off x="5095875" y="4572000"/>
          <a:ext cx="5695950" cy="12668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印について</a:t>
          </a:r>
          <a:r>
            <a:rPr lang="en-US" cap="none" sz="1100" b="0" i="0" u="none" baseline="0">
              <a:solidFill>
                <a:srgbClr val="000000"/>
              </a:solidFill>
            </a:rPr>
            <a:t>
</a:t>
          </a:r>
          <a:r>
            <a:rPr lang="en-US" cap="none" sz="1100" b="0" i="0" u="none" baseline="0">
              <a:solidFill>
                <a:srgbClr val="000000"/>
              </a:solidFill>
            </a:rPr>
            <a:t>　「寄附」には、労務の無償提供、選挙事務所や演説会会場等の無償提供が、「その他の収入」には、候補者の手持品が含まれるので「時価」に見積った額を記載すると同時に、「</a:t>
          </a:r>
          <a:r>
            <a:rPr lang="en-US" cap="none" sz="1100" b="0" i="0" u="none" baseline="0">
              <a:solidFill>
                <a:srgbClr val="000000"/>
              </a:solidFill>
            </a:rPr>
            <a:t>5</a:t>
          </a:r>
          <a:r>
            <a:rPr lang="en-US" cap="none" sz="1100" b="0" i="0" u="none" baseline="0">
              <a:solidFill>
                <a:srgbClr val="000000"/>
              </a:solidFill>
            </a:rPr>
            <a:t> </a:t>
          </a:r>
          <a:r>
            <a:rPr lang="en-US" cap="none" sz="1100" b="0" i="0" u="none" baseline="0">
              <a:solidFill>
                <a:srgbClr val="000000"/>
              </a:solidFill>
            </a:rPr>
            <a:t>支出の部」の各費目にも記載すること</a:t>
          </a:r>
        </a:p>
      </xdr:txBody>
    </xdr:sp>
    <xdr:clientData/>
  </xdr:twoCellAnchor>
  <xdr:twoCellAnchor>
    <xdr:from>
      <xdr:col>0</xdr:col>
      <xdr:colOff>95250</xdr:colOff>
      <xdr:row>16</xdr:row>
      <xdr:rowOff>47625</xdr:rowOff>
    </xdr:from>
    <xdr:to>
      <xdr:col>4</xdr:col>
      <xdr:colOff>923925</xdr:colOff>
      <xdr:row>22</xdr:row>
      <xdr:rowOff>228600</xdr:rowOff>
    </xdr:to>
    <xdr:sp>
      <xdr:nvSpPr>
        <xdr:cNvPr id="2" name="角丸四角形 3"/>
        <xdr:cNvSpPr>
          <a:spLocks/>
        </xdr:cNvSpPr>
      </xdr:nvSpPr>
      <xdr:spPr>
        <a:xfrm>
          <a:off x="95250" y="4524375"/>
          <a:ext cx="3876675" cy="21240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400" b="0" i="0" u="sng" baseline="0">
              <a:solidFill>
                <a:srgbClr val="000000"/>
              </a:solidFill>
              <a:latin typeface="ＭＳ Ｐゴシック"/>
              <a:ea typeface="ＭＳ Ｐゴシック"/>
              <a:cs typeface="ＭＳ Ｐゴシック"/>
            </a:rPr>
            <a:t>収入、寄附、</a:t>
          </a:r>
          <a:r>
            <a:rPr lang="en-US" cap="none" sz="2400" b="0" i="0" u="sng" baseline="0">
              <a:solidFill>
                <a:srgbClr val="000000"/>
              </a:solidFill>
              <a:latin typeface="ＭＳ Ｐゴシック"/>
              <a:ea typeface="ＭＳ Ｐゴシック"/>
              <a:cs typeface="ＭＳ Ｐゴシック"/>
            </a:rPr>
            <a:t>無償提供の</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約束</a:t>
          </a:r>
          <a:r>
            <a:rPr lang="en-US" cap="none" sz="2400" b="0" i="0" u="sng" baseline="0">
              <a:solidFill>
                <a:srgbClr val="000000"/>
              </a:solidFill>
              <a:latin typeface="ＭＳ Ｐゴシック"/>
              <a:ea typeface="ＭＳ Ｐゴシック"/>
              <a:cs typeface="ＭＳ Ｐゴシック"/>
            </a:rPr>
            <a:t>のあった月日順に</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20</xdr:row>
      <xdr:rowOff>228600</xdr:rowOff>
    </xdr:from>
    <xdr:to>
      <xdr:col>9</xdr:col>
      <xdr:colOff>628650</xdr:colOff>
      <xdr:row>23</xdr:row>
      <xdr:rowOff>219075</xdr:rowOff>
    </xdr:to>
    <xdr:sp>
      <xdr:nvSpPr>
        <xdr:cNvPr id="1" name="角丸四角形 1"/>
        <xdr:cNvSpPr>
          <a:spLocks/>
        </xdr:cNvSpPr>
      </xdr:nvSpPr>
      <xdr:spPr>
        <a:xfrm>
          <a:off x="4657725" y="6000750"/>
          <a:ext cx="5695950" cy="9620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「参考」欄について</a:t>
          </a:r>
          <a:r>
            <a:rPr lang="en-US" cap="none" sz="1100" b="0" i="0" u="none" baseline="0">
              <a:solidFill>
                <a:srgbClr val="000000"/>
              </a:solidFill>
            </a:rPr>
            <a:t>
</a:t>
          </a:r>
          <a:r>
            <a:rPr lang="en-US" cap="none" sz="1100" b="0" i="0" u="none" baseline="0">
              <a:solidFill>
                <a:srgbClr val="000000"/>
              </a:solidFill>
            </a:rPr>
            <a:t>　例えば、</a:t>
          </a:r>
          <a:r>
            <a:rPr lang="en-US" cap="none" sz="1100" b="0" i="0" u="none" baseline="0">
              <a:solidFill>
                <a:srgbClr val="000000"/>
              </a:solidFill>
            </a:rPr>
            <a:t>31,200</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ビラ</a:t>
          </a:r>
          <a:r>
            <a:rPr lang="en-US" cap="none" sz="1100" b="0" i="0" u="none" baseline="0">
              <a:solidFill>
                <a:srgbClr val="000000"/>
              </a:solidFill>
            </a:rPr>
            <a:t>作成契約金額）</a:t>
          </a:r>
          <a:r>
            <a:rPr lang="en-US" cap="none" sz="1100" b="0" i="0" u="none" baseline="0">
              <a:solidFill>
                <a:srgbClr val="000000"/>
              </a:solidFill>
            </a:rPr>
            <a:t>のうち</a:t>
          </a:r>
          <a:r>
            <a:rPr lang="en-US" cap="none" sz="1100" b="0" i="0" u="none" baseline="0">
              <a:solidFill>
                <a:srgbClr val="000000"/>
              </a:solidFill>
            </a:rPr>
            <a:t>30,920</a:t>
          </a:r>
          <a:r>
            <a:rPr lang="en-US" cap="none" sz="1100" b="0" i="0" u="none" baseline="0">
              <a:solidFill>
                <a:srgbClr val="000000"/>
              </a:solidFill>
            </a:rPr>
            <a:t>円が公費負担の場合、「</a:t>
          </a:r>
          <a:r>
            <a:rPr lang="en-US" cap="none" sz="1100" b="0" i="0" u="none" baseline="0">
              <a:solidFill>
                <a:srgbClr val="000000"/>
              </a:solidFill>
            </a:rPr>
            <a:t>30,920</a:t>
          </a:r>
          <a:r>
            <a:rPr lang="en-US" cap="none" sz="1100" b="0" i="0" u="none" baseline="0">
              <a:solidFill>
                <a:srgbClr val="000000"/>
              </a:solidFill>
            </a:rPr>
            <a:t>」と記載する。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12</xdr:row>
      <xdr:rowOff>95250</xdr:rowOff>
    </xdr:from>
    <xdr:to>
      <xdr:col>10</xdr:col>
      <xdr:colOff>371475</xdr:colOff>
      <xdr:row>16</xdr:row>
      <xdr:rowOff>76200</xdr:rowOff>
    </xdr:to>
    <xdr:sp>
      <xdr:nvSpPr>
        <xdr:cNvPr id="1" name="角丸四角形 1"/>
        <xdr:cNvSpPr>
          <a:spLocks/>
        </xdr:cNvSpPr>
      </xdr:nvSpPr>
      <xdr:spPr>
        <a:xfrm>
          <a:off x="6724650" y="3381375"/>
          <a:ext cx="3990975" cy="13906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「区分」欄について</a:t>
          </a:r>
          <a:r>
            <a:rPr lang="en-US" cap="none" sz="1100" b="0" i="0" u="none" baseline="0">
              <a:solidFill>
                <a:srgbClr val="000000"/>
              </a:solidFill>
            </a:rPr>
            <a:t>
</a:t>
          </a:r>
          <a:r>
            <a:rPr lang="en-US" cap="none" sz="1100" b="0" i="0" u="none" baseline="0">
              <a:solidFill>
                <a:srgbClr val="000000"/>
              </a:solidFill>
            </a:rPr>
            <a:t>　左側の「月日」が４月</a:t>
          </a:r>
          <a:r>
            <a:rPr lang="en-US" cap="none" sz="1100" b="0" i="0" u="none" baseline="0">
              <a:solidFill>
                <a:srgbClr val="000000"/>
              </a:solidFill>
            </a:rPr>
            <a:t>15</a:t>
          </a:r>
          <a:r>
            <a:rPr lang="en-US" cap="none" sz="1100" b="0" i="0" u="none" baseline="0">
              <a:solidFill>
                <a:srgbClr val="000000"/>
              </a:solidFill>
            </a:rPr>
            <a:t>日（告示日前日）までの場合は</a:t>
          </a:r>
          <a:r>
            <a:rPr lang="en-US" cap="none" sz="1100" b="1" i="0" u="none" baseline="0">
              <a:solidFill>
                <a:srgbClr val="000000"/>
              </a:solidFill>
            </a:rPr>
            <a:t>「立候補準備」</a:t>
          </a:r>
          <a:r>
            <a:rPr lang="en-US" cap="none" sz="1100" b="0" i="0" u="none" baseline="0">
              <a:solidFill>
                <a:srgbClr val="000000"/>
              </a:solidFill>
            </a:rPr>
            <a:t>と</a:t>
          </a:r>
          <a:r>
            <a:rPr lang="en-US" cap="none" sz="1100" b="0" i="0" u="none" baseline="0">
              <a:solidFill>
                <a:srgbClr val="000000"/>
              </a:solidFill>
            </a:rPr>
            <a:t>記載し、４月</a:t>
          </a:r>
          <a:r>
            <a:rPr lang="en-US" cap="none" sz="1100" b="0" i="0" u="none" baseline="0">
              <a:solidFill>
                <a:srgbClr val="000000"/>
              </a:solidFill>
            </a:rPr>
            <a:t>16</a:t>
          </a:r>
          <a:r>
            <a:rPr lang="en-US" cap="none" sz="1100" b="0" i="0" u="none" baseline="0">
              <a:solidFill>
                <a:srgbClr val="000000"/>
              </a:solidFill>
            </a:rPr>
            <a:t>日（告示日）以後の場合は</a:t>
          </a:r>
          <a:r>
            <a:rPr lang="en-US" cap="none" sz="1100" b="1" i="0" u="none" baseline="0">
              <a:solidFill>
                <a:srgbClr val="000000"/>
              </a:solidFill>
            </a:rPr>
            <a:t>「選挙運動」</a:t>
          </a:r>
          <a:r>
            <a:rPr lang="en-US" cap="none" sz="1100" b="0" i="0" u="none" baseline="0">
              <a:solidFill>
                <a:srgbClr val="000000"/>
              </a:solidFill>
            </a:rPr>
            <a:t>と</a:t>
          </a:r>
          <a:r>
            <a:rPr lang="en-US" cap="none" sz="1100" b="0" i="0" u="none" baseline="0">
              <a:solidFill>
                <a:srgbClr val="000000"/>
              </a:solidFill>
            </a:rPr>
            <a:t>記載する。</a:t>
          </a:r>
        </a:p>
      </xdr:txBody>
    </xdr:sp>
    <xdr:clientData/>
  </xdr:twoCellAnchor>
  <xdr:twoCellAnchor>
    <xdr:from>
      <xdr:col>4</xdr:col>
      <xdr:colOff>666750</xdr:colOff>
      <xdr:row>11</xdr:row>
      <xdr:rowOff>238125</xdr:rowOff>
    </xdr:from>
    <xdr:to>
      <xdr:col>7</xdr:col>
      <xdr:colOff>400050</xdr:colOff>
      <xdr:row>12</xdr:row>
      <xdr:rowOff>266700</xdr:rowOff>
    </xdr:to>
    <xdr:sp>
      <xdr:nvSpPr>
        <xdr:cNvPr id="2" name="直線矢印コネクタ 4"/>
        <xdr:cNvSpPr>
          <a:spLocks/>
        </xdr:cNvSpPr>
      </xdr:nvSpPr>
      <xdr:spPr>
        <a:xfrm flipH="1" flipV="1">
          <a:off x="3295650" y="3171825"/>
          <a:ext cx="3400425"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11</xdr:row>
      <xdr:rowOff>342900</xdr:rowOff>
    </xdr:from>
    <xdr:to>
      <xdr:col>2</xdr:col>
      <xdr:colOff>190500</xdr:colOff>
      <xdr:row>13</xdr:row>
      <xdr:rowOff>342900</xdr:rowOff>
    </xdr:to>
    <xdr:sp>
      <xdr:nvSpPr>
        <xdr:cNvPr id="3" name="直線矢印コネクタ 9"/>
        <xdr:cNvSpPr>
          <a:spLocks/>
        </xdr:cNvSpPr>
      </xdr:nvSpPr>
      <xdr:spPr>
        <a:xfrm flipH="1" flipV="1">
          <a:off x="828675" y="3276600"/>
          <a:ext cx="28575"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59</xdr:row>
      <xdr:rowOff>85725</xdr:rowOff>
    </xdr:from>
    <xdr:to>
      <xdr:col>7</xdr:col>
      <xdr:colOff>1381125</xdr:colOff>
      <xdr:row>61</xdr:row>
      <xdr:rowOff>123825</xdr:rowOff>
    </xdr:to>
    <xdr:sp>
      <xdr:nvSpPr>
        <xdr:cNvPr id="4" name="角丸四角形 5"/>
        <xdr:cNvSpPr>
          <a:spLocks/>
        </xdr:cNvSpPr>
      </xdr:nvSpPr>
      <xdr:spPr>
        <a:xfrm>
          <a:off x="3752850" y="17878425"/>
          <a:ext cx="3924300" cy="7429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選挙運動用通常葉書の郵送料（公費負担の場合）は記載する必要はありません</a:t>
          </a:r>
        </a:p>
      </xdr:txBody>
    </xdr:sp>
    <xdr:clientData/>
  </xdr:twoCellAnchor>
  <xdr:twoCellAnchor>
    <xdr:from>
      <xdr:col>6</xdr:col>
      <xdr:colOff>1409700</xdr:colOff>
      <xdr:row>111</xdr:row>
      <xdr:rowOff>38100</xdr:rowOff>
    </xdr:from>
    <xdr:to>
      <xdr:col>9</xdr:col>
      <xdr:colOff>971550</xdr:colOff>
      <xdr:row>112</xdr:row>
      <xdr:rowOff>200025</xdr:rowOff>
    </xdr:to>
    <xdr:sp>
      <xdr:nvSpPr>
        <xdr:cNvPr id="5" name="角丸四角形 6"/>
        <xdr:cNvSpPr>
          <a:spLocks/>
        </xdr:cNvSpPr>
      </xdr:nvSpPr>
      <xdr:spPr>
        <a:xfrm>
          <a:off x="5981700" y="35185350"/>
          <a:ext cx="3819525" cy="5143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公費負担額を含んだ全額を記載する。</a:t>
          </a:r>
        </a:p>
      </xdr:txBody>
    </xdr:sp>
    <xdr:clientData/>
  </xdr:twoCellAnchor>
  <xdr:twoCellAnchor>
    <xdr:from>
      <xdr:col>3</xdr:col>
      <xdr:colOff>1047750</xdr:colOff>
      <xdr:row>107</xdr:row>
      <xdr:rowOff>485775</xdr:rowOff>
    </xdr:from>
    <xdr:to>
      <xdr:col>6</xdr:col>
      <xdr:colOff>1314450</xdr:colOff>
      <xdr:row>111</xdr:row>
      <xdr:rowOff>123825</xdr:rowOff>
    </xdr:to>
    <xdr:sp>
      <xdr:nvSpPr>
        <xdr:cNvPr id="6" name="直線矢印コネクタ 13"/>
        <xdr:cNvSpPr>
          <a:spLocks/>
        </xdr:cNvSpPr>
      </xdr:nvSpPr>
      <xdr:spPr>
        <a:xfrm flipH="1" flipV="1">
          <a:off x="2371725" y="33308925"/>
          <a:ext cx="3514725" cy="1962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108</xdr:row>
      <xdr:rowOff>619125</xdr:rowOff>
    </xdr:from>
    <xdr:to>
      <xdr:col>6</xdr:col>
      <xdr:colOff>1304925</xdr:colOff>
      <xdr:row>111</xdr:row>
      <xdr:rowOff>276225</xdr:rowOff>
    </xdr:to>
    <xdr:sp>
      <xdr:nvSpPr>
        <xdr:cNvPr id="7" name="直線矢印コネクタ 15"/>
        <xdr:cNvSpPr>
          <a:spLocks/>
        </xdr:cNvSpPr>
      </xdr:nvSpPr>
      <xdr:spPr>
        <a:xfrm flipH="1" flipV="1">
          <a:off x="2495550" y="34185225"/>
          <a:ext cx="3381375" cy="1238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85</xdr:row>
      <xdr:rowOff>123825</xdr:rowOff>
    </xdr:from>
    <xdr:to>
      <xdr:col>8</xdr:col>
      <xdr:colOff>400050</xdr:colOff>
      <xdr:row>87</xdr:row>
      <xdr:rowOff>276225</xdr:rowOff>
    </xdr:to>
    <xdr:sp>
      <xdr:nvSpPr>
        <xdr:cNvPr id="8" name="角丸四角形 9"/>
        <xdr:cNvSpPr>
          <a:spLocks/>
        </xdr:cNvSpPr>
      </xdr:nvSpPr>
      <xdr:spPr>
        <a:xfrm>
          <a:off x="2790825" y="26136600"/>
          <a:ext cx="5476875" cy="8572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1" i="0" u="none" baseline="0">
              <a:solidFill>
                <a:srgbClr val="000000"/>
              </a:solidFill>
            </a:rPr>
            <a:t>選挙運動用自動車（借上料・燃料費・運転手報酬）を使用するために要した費用</a:t>
          </a:r>
          <a:r>
            <a:rPr lang="en-US" cap="none" sz="1100" b="0" i="0" u="none" baseline="0">
              <a:solidFill>
                <a:srgbClr val="000000"/>
              </a:solidFill>
            </a:rPr>
            <a:t>については収支報告書に記載の必要はありません。</a:t>
          </a:r>
        </a:p>
      </xdr:txBody>
    </xdr:sp>
    <xdr:clientData/>
  </xdr:twoCellAnchor>
  <xdr:twoCellAnchor>
    <xdr:from>
      <xdr:col>0</xdr:col>
      <xdr:colOff>57150</xdr:colOff>
      <xdr:row>13</xdr:row>
      <xdr:rowOff>180975</xdr:rowOff>
    </xdr:from>
    <xdr:to>
      <xdr:col>6</xdr:col>
      <xdr:colOff>1524000</xdr:colOff>
      <xdr:row>21</xdr:row>
      <xdr:rowOff>342900</xdr:rowOff>
    </xdr:to>
    <xdr:sp>
      <xdr:nvSpPr>
        <xdr:cNvPr id="9" name="角丸四角形 11"/>
        <xdr:cNvSpPr>
          <a:spLocks/>
        </xdr:cNvSpPr>
      </xdr:nvSpPr>
      <xdr:spPr>
        <a:xfrm>
          <a:off x="57150" y="38195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133350</xdr:colOff>
      <xdr:row>37</xdr:row>
      <xdr:rowOff>85725</xdr:rowOff>
    </xdr:from>
    <xdr:to>
      <xdr:col>6</xdr:col>
      <xdr:colOff>1600200</xdr:colOff>
      <xdr:row>45</xdr:row>
      <xdr:rowOff>247650</xdr:rowOff>
    </xdr:to>
    <xdr:sp>
      <xdr:nvSpPr>
        <xdr:cNvPr id="10" name="角丸四角形 23"/>
        <xdr:cNvSpPr>
          <a:spLocks/>
        </xdr:cNvSpPr>
      </xdr:nvSpPr>
      <xdr:spPr>
        <a:xfrm>
          <a:off x="133350" y="1115377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161925</xdr:colOff>
      <xdr:row>61</xdr:row>
      <xdr:rowOff>238125</xdr:rowOff>
    </xdr:from>
    <xdr:to>
      <xdr:col>6</xdr:col>
      <xdr:colOff>1628775</xdr:colOff>
      <xdr:row>70</xdr:row>
      <xdr:rowOff>47625</xdr:rowOff>
    </xdr:to>
    <xdr:sp>
      <xdr:nvSpPr>
        <xdr:cNvPr id="11" name="角丸四角形 24"/>
        <xdr:cNvSpPr>
          <a:spLocks/>
        </xdr:cNvSpPr>
      </xdr:nvSpPr>
      <xdr:spPr>
        <a:xfrm>
          <a:off x="161925" y="1873567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85725</xdr:colOff>
      <xdr:row>88</xdr:row>
      <xdr:rowOff>66675</xdr:rowOff>
    </xdr:from>
    <xdr:to>
      <xdr:col>6</xdr:col>
      <xdr:colOff>1552575</xdr:colOff>
      <xdr:row>96</xdr:row>
      <xdr:rowOff>228600</xdr:rowOff>
    </xdr:to>
    <xdr:sp>
      <xdr:nvSpPr>
        <xdr:cNvPr id="12" name="角丸四角形 27"/>
        <xdr:cNvSpPr>
          <a:spLocks/>
        </xdr:cNvSpPr>
      </xdr:nvSpPr>
      <xdr:spPr>
        <a:xfrm>
          <a:off x="85725" y="271367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104775</xdr:colOff>
      <xdr:row>113</xdr:row>
      <xdr:rowOff>47625</xdr:rowOff>
    </xdr:from>
    <xdr:to>
      <xdr:col>6</xdr:col>
      <xdr:colOff>1571625</xdr:colOff>
      <xdr:row>122</xdr:row>
      <xdr:rowOff>180975</xdr:rowOff>
    </xdr:to>
    <xdr:sp>
      <xdr:nvSpPr>
        <xdr:cNvPr id="13" name="角丸四角形 31"/>
        <xdr:cNvSpPr>
          <a:spLocks/>
        </xdr:cNvSpPr>
      </xdr:nvSpPr>
      <xdr:spPr>
        <a:xfrm>
          <a:off x="104775" y="358997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161925</xdr:colOff>
      <xdr:row>138</xdr:row>
      <xdr:rowOff>142875</xdr:rowOff>
    </xdr:from>
    <xdr:to>
      <xdr:col>6</xdr:col>
      <xdr:colOff>1628775</xdr:colOff>
      <xdr:row>146</xdr:row>
      <xdr:rowOff>304800</xdr:rowOff>
    </xdr:to>
    <xdr:sp>
      <xdr:nvSpPr>
        <xdr:cNvPr id="14" name="角丸四角形 32"/>
        <xdr:cNvSpPr>
          <a:spLocks/>
        </xdr:cNvSpPr>
      </xdr:nvSpPr>
      <xdr:spPr>
        <a:xfrm>
          <a:off x="161925" y="432149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95250</xdr:colOff>
      <xdr:row>161</xdr:row>
      <xdr:rowOff>152400</xdr:rowOff>
    </xdr:from>
    <xdr:to>
      <xdr:col>6</xdr:col>
      <xdr:colOff>1562100</xdr:colOff>
      <xdr:row>169</xdr:row>
      <xdr:rowOff>314325</xdr:rowOff>
    </xdr:to>
    <xdr:sp>
      <xdr:nvSpPr>
        <xdr:cNvPr id="15" name="角丸四角形 33"/>
        <xdr:cNvSpPr>
          <a:spLocks/>
        </xdr:cNvSpPr>
      </xdr:nvSpPr>
      <xdr:spPr>
        <a:xfrm>
          <a:off x="95250" y="503015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4</xdr:col>
      <xdr:colOff>66675</xdr:colOff>
      <xdr:row>192</xdr:row>
      <xdr:rowOff>47625</xdr:rowOff>
    </xdr:from>
    <xdr:to>
      <xdr:col>8</xdr:col>
      <xdr:colOff>866775</xdr:colOff>
      <xdr:row>200</xdr:row>
      <xdr:rowOff>209550</xdr:rowOff>
    </xdr:to>
    <xdr:sp>
      <xdr:nvSpPr>
        <xdr:cNvPr id="16" name="角丸四角形 34"/>
        <xdr:cNvSpPr>
          <a:spLocks/>
        </xdr:cNvSpPr>
      </xdr:nvSpPr>
      <xdr:spPr>
        <a:xfrm>
          <a:off x="2695575" y="60178950"/>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114300</xdr:colOff>
      <xdr:row>209</xdr:row>
      <xdr:rowOff>57150</xdr:rowOff>
    </xdr:from>
    <xdr:to>
      <xdr:col>6</xdr:col>
      <xdr:colOff>1581150</xdr:colOff>
      <xdr:row>217</xdr:row>
      <xdr:rowOff>219075</xdr:rowOff>
    </xdr:to>
    <xdr:sp>
      <xdr:nvSpPr>
        <xdr:cNvPr id="17" name="角丸四角形 35"/>
        <xdr:cNvSpPr>
          <a:spLocks/>
        </xdr:cNvSpPr>
      </xdr:nvSpPr>
      <xdr:spPr>
        <a:xfrm>
          <a:off x="114300" y="652367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twoCellAnchor>
    <xdr:from>
      <xdr:col>0</xdr:col>
      <xdr:colOff>76200</xdr:colOff>
      <xdr:row>239</xdr:row>
      <xdr:rowOff>66675</xdr:rowOff>
    </xdr:from>
    <xdr:to>
      <xdr:col>6</xdr:col>
      <xdr:colOff>1543050</xdr:colOff>
      <xdr:row>247</xdr:row>
      <xdr:rowOff>228600</xdr:rowOff>
    </xdr:to>
    <xdr:sp>
      <xdr:nvSpPr>
        <xdr:cNvPr id="18" name="角丸四角形 36"/>
        <xdr:cNvSpPr>
          <a:spLocks/>
        </xdr:cNvSpPr>
      </xdr:nvSpPr>
      <xdr:spPr>
        <a:xfrm>
          <a:off x="76200" y="74876025"/>
          <a:ext cx="6038850" cy="2981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1" i="0" u="sng" baseline="0">
              <a:solidFill>
                <a:srgbClr val="FF0000"/>
              </a:solidFill>
            </a:rPr>
            <a:t>支出のあった</a:t>
          </a:r>
          <a:r>
            <a:rPr lang="en-US" cap="none" sz="3600" b="1" i="0" u="sng" baseline="0">
              <a:solidFill>
                <a:srgbClr val="FF0000"/>
              </a:solidFill>
            </a:rPr>
            <a:t>
</a:t>
          </a:r>
          <a:r>
            <a:rPr lang="en-US" cap="none" sz="3600" b="1" i="0" u="sng" baseline="0">
              <a:solidFill>
                <a:srgbClr val="FF0000"/>
              </a:solidFill>
            </a:rPr>
            <a:t>月日順に</a:t>
          </a:r>
          <a:r>
            <a:rPr lang="en-US" cap="none" sz="3600" b="1" i="0" u="sng" baseline="0">
              <a:solidFill>
                <a:srgbClr val="FF0000"/>
              </a:solidFill>
            </a:rPr>
            <a:t>
</a:t>
          </a:r>
          <a:r>
            <a:rPr lang="en-US" cap="none" sz="3600" b="1" i="0" u="sng" baseline="0">
              <a:solidFill>
                <a:srgbClr val="FF0000"/>
              </a:solidFill>
            </a:rPr>
            <a:t>記載してください</a:t>
          </a:r>
          <a:r>
            <a:rPr lang="en-US" cap="none" sz="3600" b="0" i="0" u="sng" baseline="0">
              <a:solidFill>
                <a:srgbClr val="FF0000"/>
              </a:solidFill>
              <a:latin typeface="ＭＳ Ｐゴシック"/>
              <a:ea typeface="ＭＳ Ｐゴシック"/>
              <a:cs typeface="ＭＳ Ｐゴシック"/>
            </a:rPr>
            <a:t>。</a:t>
          </a:r>
          <a:r>
            <a:rPr lang="en-US" cap="none" sz="36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「月日」欄について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約束（契約）のあった日を記載し、実際に</a:t>
          </a:r>
          <a:r>
            <a:rPr lang="en-US" cap="none" sz="1100" b="1" i="0" u="none" baseline="0">
              <a:solidFill>
                <a:srgbClr val="000000"/>
              </a:solidFill>
              <a:latin typeface="ＭＳ Ｐゴシック"/>
              <a:ea typeface="ＭＳ Ｐゴシック"/>
              <a:cs typeface="ＭＳ Ｐゴシック"/>
            </a:rPr>
            <a:t>「支払った日」</a:t>
          </a:r>
          <a:r>
            <a:rPr lang="en-US" cap="none" sz="1100" b="0" i="0" u="none" baseline="0">
              <a:solidFill>
                <a:srgbClr val="000000"/>
              </a:solidFill>
              <a:latin typeface="ＭＳ Ｐゴシック"/>
              <a:ea typeface="ＭＳ Ｐゴシック"/>
              <a:cs typeface="ＭＳ Ｐゴシック"/>
            </a:rPr>
            <a:t>は右側</a:t>
          </a:r>
          <a:r>
            <a:rPr lang="en-US" cap="none" sz="1100" b="1"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欄に記載する。</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904875</xdr:colOff>
      <xdr:row>7</xdr:row>
      <xdr:rowOff>38100</xdr:rowOff>
    </xdr:from>
    <xdr:to>
      <xdr:col>10</xdr:col>
      <xdr:colOff>76200</xdr:colOff>
      <xdr:row>7</xdr:row>
      <xdr:rowOff>266700</xdr:rowOff>
    </xdr:to>
    <xdr:sp>
      <xdr:nvSpPr>
        <xdr:cNvPr id="1" name="Oval 3"/>
        <xdr:cNvSpPr>
          <a:spLocks/>
        </xdr:cNvSpPr>
      </xdr:nvSpPr>
      <xdr:spPr>
        <a:xfrm>
          <a:off x="4648200" y="2009775"/>
          <a:ext cx="80010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885825</xdr:colOff>
      <xdr:row>6</xdr:row>
      <xdr:rowOff>38100</xdr:rowOff>
    </xdr:from>
    <xdr:to>
      <xdr:col>10</xdr:col>
      <xdr:colOff>57150</xdr:colOff>
      <xdr:row>6</xdr:row>
      <xdr:rowOff>266700</xdr:rowOff>
    </xdr:to>
    <xdr:sp>
      <xdr:nvSpPr>
        <xdr:cNvPr id="2" name="Oval 4"/>
        <xdr:cNvSpPr>
          <a:spLocks/>
        </xdr:cNvSpPr>
      </xdr:nvSpPr>
      <xdr:spPr>
        <a:xfrm>
          <a:off x="4629150" y="1704975"/>
          <a:ext cx="8001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904875</xdr:colOff>
      <xdr:row>6</xdr:row>
      <xdr:rowOff>38100</xdr:rowOff>
    </xdr:from>
    <xdr:to>
      <xdr:col>10</xdr:col>
      <xdr:colOff>76200</xdr:colOff>
      <xdr:row>6</xdr:row>
      <xdr:rowOff>266700</xdr:rowOff>
    </xdr:to>
    <xdr:sp>
      <xdr:nvSpPr>
        <xdr:cNvPr id="3" name="Oval 5"/>
        <xdr:cNvSpPr>
          <a:spLocks/>
        </xdr:cNvSpPr>
      </xdr:nvSpPr>
      <xdr:spPr>
        <a:xfrm>
          <a:off x="4648200" y="1704975"/>
          <a:ext cx="80010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47625</xdr:rowOff>
    </xdr:from>
    <xdr:to>
      <xdr:col>9</xdr:col>
      <xdr:colOff>923925</xdr:colOff>
      <xdr:row>3</xdr:row>
      <xdr:rowOff>257175</xdr:rowOff>
    </xdr:to>
    <xdr:sp>
      <xdr:nvSpPr>
        <xdr:cNvPr id="4" name="Oval 8"/>
        <xdr:cNvSpPr>
          <a:spLocks/>
        </xdr:cNvSpPr>
      </xdr:nvSpPr>
      <xdr:spPr>
        <a:xfrm>
          <a:off x="3676650" y="800100"/>
          <a:ext cx="99060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904875</xdr:colOff>
      <xdr:row>5</xdr:row>
      <xdr:rowOff>28575</xdr:rowOff>
    </xdr:from>
    <xdr:to>
      <xdr:col>11</xdr:col>
      <xdr:colOff>0</xdr:colOff>
      <xdr:row>5</xdr:row>
      <xdr:rowOff>276225</xdr:rowOff>
    </xdr:to>
    <xdr:sp>
      <xdr:nvSpPr>
        <xdr:cNvPr id="5" name="Oval 9"/>
        <xdr:cNvSpPr>
          <a:spLocks/>
        </xdr:cNvSpPr>
      </xdr:nvSpPr>
      <xdr:spPr>
        <a:xfrm>
          <a:off x="4648200" y="1390650"/>
          <a:ext cx="8096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895350</xdr:colOff>
      <xdr:row>4</xdr:row>
      <xdr:rowOff>28575</xdr:rowOff>
    </xdr:from>
    <xdr:to>
      <xdr:col>11</xdr:col>
      <xdr:colOff>19050</xdr:colOff>
      <xdr:row>4</xdr:row>
      <xdr:rowOff>257175</xdr:rowOff>
    </xdr:to>
    <xdr:sp>
      <xdr:nvSpPr>
        <xdr:cNvPr id="6" name="Oval 10"/>
        <xdr:cNvSpPr>
          <a:spLocks/>
        </xdr:cNvSpPr>
      </xdr:nvSpPr>
      <xdr:spPr>
        <a:xfrm>
          <a:off x="4638675" y="1085850"/>
          <a:ext cx="83820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C1"/>
    </sheetView>
  </sheetViews>
  <sheetFormatPr defaultColWidth="9.00390625" defaultRowHeight="42.75" customHeight="1"/>
  <cols>
    <col min="1" max="1" width="5.00390625" style="41" bestFit="1" customWidth="1"/>
    <col min="2" max="16384" width="9.00390625" style="6" customWidth="1"/>
  </cols>
  <sheetData>
    <row r="1" spans="1:3" ht="42.75" customHeight="1" thickBot="1">
      <c r="A1" s="270" t="s">
        <v>137</v>
      </c>
      <c r="B1" s="271"/>
      <c r="C1" s="272"/>
    </row>
    <row r="2" ht="14.25"/>
    <row r="3" ht="14.25"/>
    <row r="4" ht="14.25"/>
    <row r="5" ht="14.25"/>
    <row r="6" spans="4:12" s="3" customFormat="1" ht="42.75" customHeight="1">
      <c r="D6" s="276" t="s">
        <v>209</v>
      </c>
      <c r="E6" s="276"/>
      <c r="F6" s="276"/>
      <c r="G6" s="276"/>
      <c r="H6" s="276"/>
      <c r="I6" s="276"/>
      <c r="J6" s="276"/>
      <c r="K6" s="276"/>
      <c r="L6" s="276"/>
    </row>
    <row r="8" spans="1:7" s="5" customFormat="1" ht="42.75" customHeight="1">
      <c r="A8" s="267" t="s">
        <v>268</v>
      </c>
      <c r="B8" s="273" t="s">
        <v>290</v>
      </c>
      <c r="C8" s="273"/>
      <c r="D8" s="273"/>
      <c r="E8" s="273"/>
      <c r="G8" s="5" t="s">
        <v>291</v>
      </c>
    </row>
    <row r="9" spans="1:5" s="5" customFormat="1" ht="24.75" customHeight="1">
      <c r="A9" s="40"/>
      <c r="B9" s="4"/>
      <c r="C9" s="4"/>
      <c r="D9" s="4"/>
      <c r="E9" s="4"/>
    </row>
    <row r="10" spans="1:13" s="5" customFormat="1" ht="42.75" customHeight="1">
      <c r="A10" s="267" t="s">
        <v>269</v>
      </c>
      <c r="B10" s="273" t="s">
        <v>27</v>
      </c>
      <c r="C10" s="273"/>
      <c r="D10" s="273"/>
      <c r="E10" s="273"/>
      <c r="G10" s="4" t="s">
        <v>0</v>
      </c>
      <c r="H10" s="274" t="s">
        <v>217</v>
      </c>
      <c r="I10" s="274"/>
      <c r="J10" s="274"/>
      <c r="K10" s="274"/>
      <c r="L10" s="274"/>
      <c r="M10" s="274"/>
    </row>
    <row r="11" spans="1:12" s="5" customFormat="1" ht="25.5">
      <c r="A11" s="40"/>
      <c r="B11" s="4"/>
      <c r="C11" s="4"/>
      <c r="D11" s="4"/>
      <c r="E11" s="4"/>
      <c r="F11" s="4"/>
      <c r="G11" s="4"/>
      <c r="H11" s="64"/>
      <c r="I11" s="64"/>
      <c r="J11" s="64"/>
      <c r="K11" s="64"/>
      <c r="L11" s="64"/>
    </row>
    <row r="12" spans="1:12" s="5" customFormat="1" ht="42.75" customHeight="1">
      <c r="A12" s="40"/>
      <c r="B12" s="4"/>
      <c r="C12" s="4"/>
      <c r="D12" s="4"/>
      <c r="E12" s="4"/>
      <c r="G12" s="4" t="s">
        <v>1</v>
      </c>
      <c r="H12" s="275" t="s">
        <v>253</v>
      </c>
      <c r="I12" s="275"/>
      <c r="J12" s="275"/>
      <c r="K12" s="275"/>
      <c r="L12" s="275"/>
    </row>
    <row r="13" spans="1:5" s="5" customFormat="1" ht="24.75" customHeight="1">
      <c r="A13" s="40"/>
      <c r="B13" s="4"/>
      <c r="C13" s="4"/>
      <c r="D13" s="4"/>
      <c r="E13" s="4"/>
    </row>
    <row r="14" spans="1:10" s="5" customFormat="1" ht="42.75" customHeight="1">
      <c r="A14" s="267" t="s">
        <v>270</v>
      </c>
      <c r="B14" s="273" t="s">
        <v>28</v>
      </c>
      <c r="C14" s="273"/>
      <c r="D14" s="273"/>
      <c r="E14" s="273"/>
      <c r="G14" s="273" t="s">
        <v>261</v>
      </c>
      <c r="H14" s="273"/>
      <c r="I14" s="273"/>
      <c r="J14" s="273"/>
    </row>
    <row r="15" spans="1:12" s="5" customFormat="1" ht="42.75" customHeight="1">
      <c r="A15" s="40"/>
      <c r="G15" s="273" t="s">
        <v>262</v>
      </c>
      <c r="H15" s="273"/>
      <c r="I15" s="273"/>
      <c r="J15" s="273"/>
      <c r="K15" s="42" t="s">
        <v>213</v>
      </c>
      <c r="L15" s="43" t="s">
        <v>29</v>
      </c>
    </row>
    <row r="16" s="5" customFormat="1" ht="42.75" customHeight="1">
      <c r="A16" s="40"/>
    </row>
    <row r="133" ht="42.75" customHeight="1">
      <c r="K133" s="120"/>
    </row>
    <row r="134" ht="42.75" customHeight="1">
      <c r="K134" s="120"/>
    </row>
    <row r="135" ht="42.75" customHeight="1">
      <c r="K135" s="120"/>
    </row>
  </sheetData>
  <sheetProtection/>
  <mergeCells count="9">
    <mergeCell ref="A1:C1"/>
    <mergeCell ref="B14:E14"/>
    <mergeCell ref="G14:J14"/>
    <mergeCell ref="G15:J15"/>
    <mergeCell ref="B8:E8"/>
    <mergeCell ref="B10:E10"/>
    <mergeCell ref="H10:M10"/>
    <mergeCell ref="H12:L12"/>
    <mergeCell ref="D6:L6"/>
  </mergeCells>
  <printOptions horizontalCentered="1"/>
  <pageMargins left="1.1811023622047245" right="1.1811023622047245" top="0.7874015748031497" bottom="1.1811023622047245"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5"/>
  <sheetViews>
    <sheetView view="pageBreakPreview" zoomScale="90" zoomScaleNormal="80" zoomScaleSheetLayoutView="90" zoomScalePageLayoutView="0" workbookViewId="0" topLeftCell="A1">
      <selection activeCell="B1" sqref="B1:C1"/>
    </sheetView>
  </sheetViews>
  <sheetFormatPr defaultColWidth="9.00390625" defaultRowHeight="13.5"/>
  <cols>
    <col min="1" max="1" width="3.125" style="87" bestFit="1" customWidth="1"/>
    <col min="2" max="2" width="5.625" style="87" customWidth="1"/>
    <col min="3" max="3" width="8.625" style="74" customWidth="1"/>
    <col min="4" max="4" width="22.625" style="74" customWidth="1"/>
    <col min="5" max="5" width="13.125" style="74" bestFit="1" customWidth="1"/>
    <col min="6" max="6" width="22.625" style="74" customWidth="1"/>
    <col min="7" max="7" width="20.625" style="74" customWidth="1"/>
    <col min="8" max="8" width="12.625" style="74" customWidth="1"/>
    <col min="9" max="9" width="18.625" style="74" customWidth="1"/>
    <col min="10" max="10" width="15.125" style="74" customWidth="1"/>
    <col min="11" max="11" width="5.00390625" style="74" customWidth="1"/>
    <col min="12" max="16384" width="9.00390625" style="74" customWidth="1"/>
  </cols>
  <sheetData>
    <row r="1" spans="1:3" s="67" customFormat="1" ht="17.25">
      <c r="A1" s="16" t="s">
        <v>271</v>
      </c>
      <c r="B1" s="279" t="s">
        <v>18</v>
      </c>
      <c r="C1" s="279"/>
    </row>
    <row r="2" spans="1:3" s="67" customFormat="1" ht="12" customHeight="1" thickBot="1">
      <c r="A2" s="65"/>
      <c r="B2" s="65"/>
      <c r="C2" s="66"/>
    </row>
    <row r="3" spans="1:10" ht="14.25">
      <c r="A3" s="68"/>
      <c r="B3" s="69"/>
      <c r="C3" s="70"/>
      <c r="D3" s="284" t="s">
        <v>228</v>
      </c>
      <c r="E3" s="71" t="s">
        <v>157</v>
      </c>
      <c r="F3" s="281" t="s">
        <v>14</v>
      </c>
      <c r="G3" s="282"/>
      <c r="H3" s="283"/>
      <c r="I3" s="72" t="s">
        <v>22</v>
      </c>
      <c r="J3" s="73"/>
    </row>
    <row r="4" spans="1:10" ht="14.25">
      <c r="A4" s="288" t="s">
        <v>3</v>
      </c>
      <c r="B4" s="289"/>
      <c r="C4" s="75" t="s">
        <v>5</v>
      </c>
      <c r="D4" s="285"/>
      <c r="E4" s="76" t="s">
        <v>19</v>
      </c>
      <c r="F4" s="77" t="s">
        <v>8</v>
      </c>
      <c r="G4" s="286" t="s">
        <v>11</v>
      </c>
      <c r="H4" s="280" t="s">
        <v>39</v>
      </c>
      <c r="I4" s="78" t="s">
        <v>23</v>
      </c>
      <c r="J4" s="79" t="s">
        <v>40</v>
      </c>
    </row>
    <row r="5" spans="1:10" ht="14.25">
      <c r="A5" s="80"/>
      <c r="B5" s="81"/>
      <c r="C5" s="82"/>
      <c r="D5" s="83" t="s">
        <v>13</v>
      </c>
      <c r="E5" s="84" t="s">
        <v>20</v>
      </c>
      <c r="F5" s="85" t="s">
        <v>21</v>
      </c>
      <c r="G5" s="287"/>
      <c r="H5" s="280"/>
      <c r="I5" s="84" t="s">
        <v>24</v>
      </c>
      <c r="J5" s="86"/>
    </row>
    <row r="6" spans="1:10" ht="25.5" customHeight="1">
      <c r="A6" s="277" t="s">
        <v>218</v>
      </c>
      <c r="B6" s="278"/>
      <c r="C6" s="139" t="s">
        <v>219</v>
      </c>
      <c r="D6" s="140">
        <v>2000000</v>
      </c>
      <c r="E6" s="141" t="s">
        <v>54</v>
      </c>
      <c r="F6" s="142"/>
      <c r="G6" s="143"/>
      <c r="H6" s="144"/>
      <c r="I6" s="130"/>
      <c r="J6" s="145" t="s">
        <v>67</v>
      </c>
    </row>
    <row r="7" spans="1:10" ht="25.5" customHeight="1">
      <c r="A7" s="277" t="s">
        <v>220</v>
      </c>
      <c r="B7" s="278"/>
      <c r="C7" s="139" t="s">
        <v>219</v>
      </c>
      <c r="D7" s="140">
        <v>500000</v>
      </c>
      <c r="E7" s="141" t="s">
        <v>54</v>
      </c>
      <c r="F7" s="142"/>
      <c r="G7" s="143"/>
      <c r="H7" s="144"/>
      <c r="I7" s="130"/>
      <c r="J7" s="145" t="s">
        <v>149</v>
      </c>
    </row>
    <row r="8" spans="1:10" ht="25.5" customHeight="1">
      <c r="A8" s="277" t="s">
        <v>220</v>
      </c>
      <c r="B8" s="278"/>
      <c r="C8" s="139" t="s">
        <v>219</v>
      </c>
      <c r="D8" s="140">
        <v>140000</v>
      </c>
      <c r="E8" s="144" t="s">
        <v>55</v>
      </c>
      <c r="F8" s="142" t="s">
        <v>221</v>
      </c>
      <c r="G8" s="143" t="s">
        <v>263</v>
      </c>
      <c r="H8" s="144" t="s">
        <v>60</v>
      </c>
      <c r="I8" s="146" t="s">
        <v>214</v>
      </c>
      <c r="J8" s="147" t="s">
        <v>224</v>
      </c>
    </row>
    <row r="9" spans="1:10" ht="25.5" customHeight="1">
      <c r="A9" s="277" t="s">
        <v>220</v>
      </c>
      <c r="B9" s="278"/>
      <c r="C9" s="139" t="s">
        <v>222</v>
      </c>
      <c r="D9" s="140">
        <v>200000</v>
      </c>
      <c r="E9" s="144" t="s">
        <v>56</v>
      </c>
      <c r="F9" s="142" t="s">
        <v>221</v>
      </c>
      <c r="G9" s="143" t="s">
        <v>223</v>
      </c>
      <c r="H9" s="144" t="s">
        <v>140</v>
      </c>
      <c r="I9" s="130"/>
      <c r="J9" s="145"/>
    </row>
    <row r="10" spans="1:10" ht="25.5" customHeight="1">
      <c r="A10" s="277" t="s">
        <v>220</v>
      </c>
      <c r="B10" s="278"/>
      <c r="C10" s="139" t="s">
        <v>219</v>
      </c>
      <c r="D10" s="140">
        <v>50000</v>
      </c>
      <c r="E10" s="144" t="s">
        <v>56</v>
      </c>
      <c r="F10" s="142"/>
      <c r="G10" s="143"/>
      <c r="H10" s="144"/>
      <c r="I10" s="130"/>
      <c r="J10" s="147" t="s">
        <v>215</v>
      </c>
    </row>
    <row r="11" spans="1:10" ht="25.5" customHeight="1">
      <c r="A11" s="277" t="s">
        <v>220</v>
      </c>
      <c r="B11" s="278"/>
      <c r="C11" s="139" t="s">
        <v>219</v>
      </c>
      <c r="D11" s="140">
        <v>50000</v>
      </c>
      <c r="E11" s="144" t="s">
        <v>56</v>
      </c>
      <c r="F11" s="142" t="s">
        <v>221</v>
      </c>
      <c r="G11" s="143" t="s">
        <v>58</v>
      </c>
      <c r="H11" s="144" t="s">
        <v>62</v>
      </c>
      <c r="I11" s="130"/>
      <c r="J11" s="147"/>
    </row>
    <row r="12" spans="1:10" ht="25.5" customHeight="1">
      <c r="A12" s="277" t="s">
        <v>220</v>
      </c>
      <c r="B12" s="278"/>
      <c r="C12" s="139" t="s">
        <v>219</v>
      </c>
      <c r="D12" s="140">
        <v>30000</v>
      </c>
      <c r="E12" s="144" t="s">
        <v>56</v>
      </c>
      <c r="F12" s="142" t="s">
        <v>221</v>
      </c>
      <c r="G12" s="143" t="s">
        <v>175</v>
      </c>
      <c r="H12" s="144" t="s">
        <v>56</v>
      </c>
      <c r="I12" s="130"/>
      <c r="J12" s="145"/>
    </row>
    <row r="13" spans="1:10" ht="25.5" customHeight="1">
      <c r="A13" s="277" t="s">
        <v>220</v>
      </c>
      <c r="B13" s="278"/>
      <c r="C13" s="139" t="s">
        <v>219</v>
      </c>
      <c r="D13" s="140">
        <v>30000</v>
      </c>
      <c r="E13" s="144" t="s">
        <v>56</v>
      </c>
      <c r="F13" s="142" t="s">
        <v>221</v>
      </c>
      <c r="G13" s="143" t="s">
        <v>176</v>
      </c>
      <c r="H13" s="144" t="s">
        <v>150</v>
      </c>
      <c r="I13" s="130"/>
      <c r="J13" s="145"/>
    </row>
    <row r="14" spans="1:10" ht="25.5" customHeight="1">
      <c r="A14" s="277" t="s">
        <v>220</v>
      </c>
      <c r="B14" s="278"/>
      <c r="C14" s="139" t="s">
        <v>219</v>
      </c>
      <c r="D14" s="140">
        <v>70000</v>
      </c>
      <c r="E14" s="144" t="s">
        <v>56</v>
      </c>
      <c r="F14" s="142" t="s">
        <v>221</v>
      </c>
      <c r="G14" s="143" t="s">
        <v>141</v>
      </c>
      <c r="H14" s="144" t="s">
        <v>63</v>
      </c>
      <c r="I14" s="148" t="s">
        <v>66</v>
      </c>
      <c r="J14" s="147" t="s">
        <v>225</v>
      </c>
    </row>
    <row r="15" spans="1:10" ht="25.5" customHeight="1">
      <c r="A15" s="277" t="s">
        <v>220</v>
      </c>
      <c r="B15" s="278"/>
      <c r="C15" s="139" t="s">
        <v>219</v>
      </c>
      <c r="D15" s="140">
        <v>15000</v>
      </c>
      <c r="E15" s="141" t="s">
        <v>54</v>
      </c>
      <c r="F15" s="142" t="s">
        <v>221</v>
      </c>
      <c r="G15" s="143" t="s">
        <v>194</v>
      </c>
      <c r="H15" s="144"/>
      <c r="I15" s="146" t="s">
        <v>65</v>
      </c>
      <c r="J15" s="147" t="s">
        <v>226</v>
      </c>
    </row>
    <row r="16" spans="1:10" ht="25.5" customHeight="1">
      <c r="A16" s="277" t="s">
        <v>220</v>
      </c>
      <c r="B16" s="278"/>
      <c r="C16" s="139" t="s">
        <v>219</v>
      </c>
      <c r="D16" s="140">
        <v>20000</v>
      </c>
      <c r="E16" s="144" t="s">
        <v>55</v>
      </c>
      <c r="F16" s="142" t="s">
        <v>221</v>
      </c>
      <c r="G16" s="143" t="s">
        <v>59</v>
      </c>
      <c r="H16" s="144" t="s">
        <v>61</v>
      </c>
      <c r="I16" s="146" t="s">
        <v>147</v>
      </c>
      <c r="J16" s="147" t="s">
        <v>227</v>
      </c>
    </row>
    <row r="17" spans="1:10" ht="25.5" customHeight="1">
      <c r="A17" s="149"/>
      <c r="B17" s="150"/>
      <c r="C17" s="150"/>
      <c r="D17" s="151"/>
      <c r="E17" s="152"/>
      <c r="F17" s="153"/>
      <c r="G17" s="154"/>
      <c r="H17" s="152"/>
      <c r="I17" s="155"/>
      <c r="J17" s="156"/>
    </row>
    <row r="18" spans="1:10" ht="25.5" customHeight="1">
      <c r="A18" s="149"/>
      <c r="B18" s="150"/>
      <c r="C18" s="150"/>
      <c r="D18" s="151"/>
      <c r="E18" s="152"/>
      <c r="F18" s="153"/>
      <c r="G18" s="154"/>
      <c r="H18" s="152"/>
      <c r="I18" s="155"/>
      <c r="J18" s="156"/>
    </row>
    <row r="19" spans="1:10" ht="25.5" customHeight="1">
      <c r="A19" s="149"/>
      <c r="B19" s="150"/>
      <c r="C19" s="150"/>
      <c r="D19" s="151"/>
      <c r="E19" s="152"/>
      <c r="F19" s="153"/>
      <c r="G19" s="154"/>
      <c r="H19" s="152"/>
      <c r="I19" s="155"/>
      <c r="J19" s="156"/>
    </row>
    <row r="20" spans="1:10" ht="25.5" customHeight="1">
      <c r="A20" s="149"/>
      <c r="B20" s="150"/>
      <c r="C20" s="150"/>
      <c r="D20" s="151"/>
      <c r="E20" s="152"/>
      <c r="F20" s="153"/>
      <c r="G20" s="154"/>
      <c r="H20" s="152"/>
      <c r="I20" s="155"/>
      <c r="J20" s="156"/>
    </row>
    <row r="21" spans="1:10" ht="25.5" customHeight="1">
      <c r="A21" s="149"/>
      <c r="B21" s="150"/>
      <c r="C21" s="150"/>
      <c r="D21" s="151"/>
      <c r="E21" s="152"/>
      <c r="F21" s="153"/>
      <c r="G21" s="154"/>
      <c r="H21" s="152"/>
      <c r="I21" s="155"/>
      <c r="J21" s="156"/>
    </row>
    <row r="22" spans="1:10" ht="25.5" customHeight="1">
      <c r="A22" s="149"/>
      <c r="B22" s="150"/>
      <c r="C22" s="150"/>
      <c r="D22" s="151"/>
      <c r="E22" s="152"/>
      <c r="F22" s="153"/>
      <c r="G22" s="154"/>
      <c r="H22" s="152"/>
      <c r="I22" s="155"/>
      <c r="J22" s="156"/>
    </row>
    <row r="23" spans="1:10" ht="25.5" customHeight="1" thickBot="1">
      <c r="A23" s="296"/>
      <c r="B23" s="297"/>
      <c r="C23" s="157"/>
      <c r="D23" s="151"/>
      <c r="E23" s="157"/>
      <c r="F23" s="157"/>
      <c r="G23" s="154"/>
      <c r="H23" s="152"/>
      <c r="I23" s="157"/>
      <c r="J23" s="158"/>
    </row>
    <row r="24" spans="1:10" ht="25.5" customHeight="1">
      <c r="A24" s="290" t="s">
        <v>177</v>
      </c>
      <c r="B24" s="295" t="s">
        <v>25</v>
      </c>
      <c r="C24" s="295"/>
      <c r="D24" s="159">
        <f>D8+D9+D10+D11+D12+D13+D14+D16</f>
        <v>590000</v>
      </c>
      <c r="E24" s="160"/>
      <c r="F24" s="160"/>
      <c r="G24" s="161"/>
      <c r="H24" s="162"/>
      <c r="I24" s="160"/>
      <c r="J24" s="163"/>
    </row>
    <row r="25" spans="1:10" ht="25.5" customHeight="1">
      <c r="A25" s="291"/>
      <c r="B25" s="293" t="s">
        <v>26</v>
      </c>
      <c r="C25" s="293"/>
      <c r="D25" s="125">
        <f>D6+D7+D15</f>
        <v>2515000</v>
      </c>
      <c r="E25" s="128"/>
      <c r="F25" s="128"/>
      <c r="G25" s="132"/>
      <c r="H25" s="127"/>
      <c r="I25" s="128"/>
      <c r="J25" s="134"/>
    </row>
    <row r="26" spans="1:10" ht="25.5" customHeight="1" thickBot="1">
      <c r="A26" s="292"/>
      <c r="B26" s="294" t="s">
        <v>152</v>
      </c>
      <c r="C26" s="294"/>
      <c r="D26" s="164">
        <f>SUM(D24:D25)</f>
        <v>3105000</v>
      </c>
      <c r="E26" s="165"/>
      <c r="F26" s="165"/>
      <c r="G26" s="166"/>
      <c r="H26" s="167"/>
      <c r="I26" s="165"/>
      <c r="J26" s="168"/>
    </row>
    <row r="27" ht="27.75" customHeight="1">
      <c r="B27" s="87" t="s">
        <v>208</v>
      </c>
    </row>
    <row r="133" ht="14.25">
      <c r="K133" s="121"/>
    </row>
    <row r="134" ht="14.25">
      <c r="K134" s="121"/>
    </row>
    <row r="135" ht="14.25">
      <c r="K135" s="121"/>
    </row>
  </sheetData>
  <sheetProtection/>
  <mergeCells count="22">
    <mergeCell ref="A24:A26"/>
    <mergeCell ref="A16:B16"/>
    <mergeCell ref="A14:B14"/>
    <mergeCell ref="A15:B15"/>
    <mergeCell ref="B25:C25"/>
    <mergeCell ref="B26:C26"/>
    <mergeCell ref="B24:C24"/>
    <mergeCell ref="A23:B23"/>
    <mergeCell ref="H4:H5"/>
    <mergeCell ref="F3:H3"/>
    <mergeCell ref="D3:D4"/>
    <mergeCell ref="G4:G5"/>
    <mergeCell ref="A4:B4"/>
    <mergeCell ref="A11:B11"/>
    <mergeCell ref="A13:B13"/>
    <mergeCell ref="B1:C1"/>
    <mergeCell ref="A9:B9"/>
    <mergeCell ref="A8:B8"/>
    <mergeCell ref="A7:B7"/>
    <mergeCell ref="A6:B6"/>
    <mergeCell ref="A12:B12"/>
    <mergeCell ref="A10:B10"/>
  </mergeCells>
  <printOptions horizontalCentered="1"/>
  <pageMargins left="0.5905511811023623" right="0.5905511811023623" top="0.5905511811023623" bottom="0.1968503937007874" header="0.5118110236220472" footer="0.5118110236220472"/>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dimension ref="A1:K135"/>
  <sheetViews>
    <sheetView view="pageBreakPreview" zoomScaleNormal="80" zoomScaleSheetLayoutView="100" zoomScalePageLayoutView="0" workbookViewId="0" topLeftCell="A1">
      <selection activeCell="B1" sqref="B1:D1"/>
    </sheetView>
  </sheetViews>
  <sheetFormatPr defaultColWidth="9.00390625" defaultRowHeight="13.5"/>
  <cols>
    <col min="1" max="1" width="3.125" style="87" bestFit="1" customWidth="1"/>
    <col min="2" max="2" width="5.625" style="87" customWidth="1"/>
    <col min="3" max="3" width="8.625" style="74" customWidth="1"/>
    <col min="4" max="4" width="22.625" style="74" customWidth="1"/>
    <col min="5" max="5" width="13.125" style="74" bestFit="1" customWidth="1"/>
    <col min="6" max="6" width="22.625" style="74" customWidth="1"/>
    <col min="7" max="7" width="20.625" style="74" customWidth="1"/>
    <col min="8" max="8" width="12.625" style="74" customWidth="1"/>
    <col min="9" max="9" width="18.625" style="74" customWidth="1"/>
    <col min="10" max="10" width="15.125" style="74" customWidth="1"/>
    <col min="11" max="11" width="5.00390625" style="74" customWidth="1"/>
    <col min="12" max="16384" width="9.00390625" style="74" customWidth="1"/>
  </cols>
  <sheetData>
    <row r="1" spans="1:4" s="67" customFormat="1" ht="17.25">
      <c r="A1" s="16" t="s">
        <v>271</v>
      </c>
      <c r="B1" s="279" t="s">
        <v>197</v>
      </c>
      <c r="C1" s="279"/>
      <c r="D1" s="279"/>
    </row>
    <row r="2" spans="1:3" s="67" customFormat="1" ht="12" customHeight="1" thickBot="1">
      <c r="A2" s="65"/>
      <c r="B2" s="65"/>
      <c r="C2" s="66"/>
    </row>
    <row r="3" spans="1:10" ht="14.25">
      <c r="A3" s="68"/>
      <c r="B3" s="69"/>
      <c r="C3" s="70"/>
      <c r="D3" s="284" t="s">
        <v>228</v>
      </c>
      <c r="E3" s="71" t="s">
        <v>157</v>
      </c>
      <c r="F3" s="281" t="s">
        <v>162</v>
      </c>
      <c r="G3" s="282"/>
      <c r="H3" s="283"/>
      <c r="I3" s="72" t="s">
        <v>163</v>
      </c>
      <c r="J3" s="73"/>
    </row>
    <row r="4" spans="1:10" ht="14.25">
      <c r="A4" s="288" t="s">
        <v>164</v>
      </c>
      <c r="B4" s="289"/>
      <c r="C4" s="75" t="s">
        <v>165</v>
      </c>
      <c r="D4" s="285"/>
      <c r="E4" s="76" t="s">
        <v>166</v>
      </c>
      <c r="F4" s="77" t="s">
        <v>167</v>
      </c>
      <c r="G4" s="286" t="s">
        <v>168</v>
      </c>
      <c r="H4" s="280" t="s">
        <v>169</v>
      </c>
      <c r="I4" s="78" t="s">
        <v>170</v>
      </c>
      <c r="J4" s="79" t="s">
        <v>171</v>
      </c>
    </row>
    <row r="5" spans="1:10" ht="14.25">
      <c r="A5" s="80"/>
      <c r="B5" s="81"/>
      <c r="C5" s="82"/>
      <c r="D5" s="83" t="s">
        <v>172</v>
      </c>
      <c r="E5" s="84" t="s">
        <v>148</v>
      </c>
      <c r="F5" s="85" t="s">
        <v>173</v>
      </c>
      <c r="G5" s="287"/>
      <c r="H5" s="280"/>
      <c r="I5" s="84" t="s">
        <v>174</v>
      </c>
      <c r="J5" s="86"/>
    </row>
    <row r="6" spans="1:10" ht="25.5" customHeight="1">
      <c r="A6" s="298"/>
      <c r="B6" s="299"/>
      <c r="C6" s="124"/>
      <c r="D6" s="125"/>
      <c r="E6" s="126"/>
      <c r="F6" s="128"/>
      <c r="G6" s="132"/>
      <c r="H6" s="127"/>
      <c r="I6" s="128"/>
      <c r="J6" s="134"/>
    </row>
    <row r="7" spans="1:10" ht="25.5" customHeight="1">
      <c r="A7" s="298"/>
      <c r="B7" s="299"/>
      <c r="C7" s="124"/>
      <c r="D7" s="125"/>
      <c r="E7" s="126"/>
      <c r="F7" s="128"/>
      <c r="G7" s="132"/>
      <c r="H7" s="127"/>
      <c r="I7" s="128"/>
      <c r="J7" s="134"/>
    </row>
    <row r="8" spans="1:10" ht="25.5" customHeight="1">
      <c r="A8" s="298"/>
      <c r="B8" s="299"/>
      <c r="C8" s="124"/>
      <c r="D8" s="125"/>
      <c r="E8" s="127"/>
      <c r="F8" s="129"/>
      <c r="G8" s="132"/>
      <c r="H8" s="127"/>
      <c r="I8" s="135"/>
      <c r="J8" s="136"/>
    </row>
    <row r="9" spans="1:10" ht="25.5" customHeight="1">
      <c r="A9" s="298"/>
      <c r="B9" s="299"/>
      <c r="C9" s="124"/>
      <c r="D9" s="125"/>
      <c r="E9" s="127"/>
      <c r="F9" s="129"/>
      <c r="G9" s="132"/>
      <c r="H9" s="127"/>
      <c r="I9" s="128"/>
      <c r="J9" s="134"/>
    </row>
    <row r="10" spans="1:10" ht="25.5" customHeight="1">
      <c r="A10" s="298"/>
      <c r="B10" s="299"/>
      <c r="C10" s="124"/>
      <c r="D10" s="125"/>
      <c r="E10" s="127"/>
      <c r="F10" s="129"/>
      <c r="G10" s="132"/>
      <c r="H10" s="127"/>
      <c r="I10" s="128"/>
      <c r="J10" s="136"/>
    </row>
    <row r="11" spans="1:10" ht="25.5" customHeight="1">
      <c r="A11" s="298"/>
      <c r="B11" s="299"/>
      <c r="C11" s="124"/>
      <c r="D11" s="125"/>
      <c r="E11" s="127"/>
      <c r="F11" s="129"/>
      <c r="G11" s="132"/>
      <c r="H11" s="127"/>
      <c r="I11" s="128"/>
      <c r="J11" s="134"/>
    </row>
    <row r="12" spans="1:10" ht="25.5" customHeight="1">
      <c r="A12" s="298"/>
      <c r="B12" s="299"/>
      <c r="C12" s="124"/>
      <c r="D12" s="125"/>
      <c r="E12" s="126"/>
      <c r="F12" s="129"/>
      <c r="G12" s="132"/>
      <c r="H12" s="127"/>
      <c r="I12" s="135"/>
      <c r="J12" s="136"/>
    </row>
    <row r="13" spans="1:10" ht="25.5" customHeight="1">
      <c r="A13" s="298"/>
      <c r="B13" s="299"/>
      <c r="C13" s="124"/>
      <c r="D13" s="125"/>
      <c r="E13" s="127"/>
      <c r="F13" s="129"/>
      <c r="G13" s="132"/>
      <c r="H13" s="127"/>
      <c r="I13" s="137"/>
      <c r="J13" s="136"/>
    </row>
    <row r="14" spans="1:10" ht="25.5" customHeight="1">
      <c r="A14" s="298"/>
      <c r="B14" s="299"/>
      <c r="C14" s="124"/>
      <c r="D14" s="125"/>
      <c r="E14" s="127"/>
      <c r="F14" s="129"/>
      <c r="G14" s="132"/>
      <c r="H14" s="127"/>
      <c r="I14" s="135"/>
      <c r="J14" s="136"/>
    </row>
    <row r="15" spans="1:10" ht="25.5" customHeight="1" thickBot="1">
      <c r="A15" s="304"/>
      <c r="B15" s="305"/>
      <c r="C15" s="185"/>
      <c r="D15" s="186"/>
      <c r="E15" s="185"/>
      <c r="F15" s="185"/>
      <c r="G15" s="187"/>
      <c r="H15" s="188"/>
      <c r="I15" s="185"/>
      <c r="J15" s="189"/>
    </row>
    <row r="16" spans="1:10" ht="25.5" customHeight="1">
      <c r="A16" s="290" t="s">
        <v>210</v>
      </c>
      <c r="B16" s="295" t="s">
        <v>151</v>
      </c>
      <c r="C16" s="295"/>
      <c r="D16" s="159">
        <f>'収入の部'!D24</f>
        <v>590000</v>
      </c>
      <c r="E16" s="160"/>
      <c r="F16" s="160"/>
      <c r="G16" s="161"/>
      <c r="H16" s="162"/>
      <c r="I16" s="160"/>
      <c r="J16" s="163"/>
    </row>
    <row r="17" spans="1:10" ht="25.5" customHeight="1">
      <c r="A17" s="291"/>
      <c r="B17" s="293" t="s">
        <v>148</v>
      </c>
      <c r="C17" s="293"/>
      <c r="D17" s="125">
        <f>'収入の部'!D25</f>
        <v>2515000</v>
      </c>
      <c r="E17" s="128"/>
      <c r="F17" s="128"/>
      <c r="G17" s="132"/>
      <c r="H17" s="127"/>
      <c r="I17" s="128"/>
      <c r="J17" s="134"/>
    </row>
    <row r="18" spans="1:10" ht="25.5" customHeight="1" thickBot="1">
      <c r="A18" s="292"/>
      <c r="B18" s="294" t="s">
        <v>152</v>
      </c>
      <c r="C18" s="294"/>
      <c r="D18" s="164">
        <f>SUM(D16:D17)</f>
        <v>3105000</v>
      </c>
      <c r="E18" s="165"/>
      <c r="F18" s="165"/>
      <c r="G18" s="166"/>
      <c r="H18" s="167"/>
      <c r="I18" s="165"/>
      <c r="J18" s="168"/>
    </row>
    <row r="19" spans="1:10" ht="25.5" customHeight="1" thickBot="1">
      <c r="A19" s="312" t="s">
        <v>154</v>
      </c>
      <c r="B19" s="313" t="s">
        <v>151</v>
      </c>
      <c r="C19" s="314"/>
      <c r="D19" s="173"/>
      <c r="E19" s="160"/>
      <c r="F19" s="160"/>
      <c r="G19" s="161"/>
      <c r="H19" s="162"/>
      <c r="I19" s="160"/>
      <c r="J19" s="163"/>
    </row>
    <row r="20" spans="1:10" ht="25.5" customHeight="1" thickBot="1">
      <c r="A20" s="312"/>
      <c r="B20" s="302" t="s">
        <v>148</v>
      </c>
      <c r="C20" s="303"/>
      <c r="D20" s="174"/>
      <c r="E20" s="128"/>
      <c r="F20" s="128"/>
      <c r="G20" s="132"/>
      <c r="H20" s="127"/>
      <c r="I20" s="128"/>
      <c r="J20" s="134"/>
    </row>
    <row r="21" spans="1:10" ht="25.5" customHeight="1" thickBot="1">
      <c r="A21" s="312"/>
      <c r="B21" s="300" t="s">
        <v>152</v>
      </c>
      <c r="C21" s="301"/>
      <c r="D21" s="175"/>
      <c r="E21" s="165"/>
      <c r="F21" s="165"/>
      <c r="G21" s="166"/>
      <c r="H21" s="167"/>
      <c r="I21" s="165"/>
      <c r="J21" s="168"/>
    </row>
    <row r="22" spans="1:10" ht="25.5" customHeight="1" thickBot="1">
      <c r="A22" s="312" t="s">
        <v>155</v>
      </c>
      <c r="B22" s="313" t="s">
        <v>151</v>
      </c>
      <c r="C22" s="314"/>
      <c r="D22" s="176">
        <f>D16+D19</f>
        <v>590000</v>
      </c>
      <c r="E22" s="177"/>
      <c r="F22" s="177"/>
      <c r="G22" s="178"/>
      <c r="H22" s="179"/>
      <c r="I22" s="177"/>
      <c r="J22" s="180"/>
    </row>
    <row r="23" spans="1:10" ht="25.5" customHeight="1" thickBot="1">
      <c r="A23" s="312"/>
      <c r="B23" s="302" t="s">
        <v>148</v>
      </c>
      <c r="C23" s="303"/>
      <c r="D23" s="174">
        <f>D17+D20</f>
        <v>2515000</v>
      </c>
      <c r="E23" s="128"/>
      <c r="F23" s="128"/>
      <c r="G23" s="132"/>
      <c r="H23" s="127"/>
      <c r="I23" s="128"/>
      <c r="J23" s="134"/>
    </row>
    <row r="24" spans="1:10" ht="25.5" customHeight="1" thickBot="1">
      <c r="A24" s="312"/>
      <c r="B24" s="315" t="s">
        <v>156</v>
      </c>
      <c r="C24" s="315"/>
      <c r="D24" s="181">
        <f>D22+D23</f>
        <v>3105000</v>
      </c>
      <c r="E24" s="165"/>
      <c r="F24" s="165"/>
      <c r="G24" s="166"/>
      <c r="H24" s="167"/>
      <c r="I24" s="165"/>
      <c r="J24" s="168"/>
    </row>
    <row r="25" spans="2:4" ht="9" customHeight="1" thickBot="1">
      <c r="B25" s="105"/>
      <c r="C25" s="105"/>
      <c r="D25" s="100"/>
    </row>
    <row r="26" spans="1:10" ht="30" customHeight="1" thickBot="1">
      <c r="A26" s="306" t="s">
        <v>153</v>
      </c>
      <c r="B26" s="307"/>
      <c r="C26" s="308"/>
      <c r="D26" s="309" t="s">
        <v>292</v>
      </c>
      <c r="E26" s="310"/>
      <c r="F26" s="310"/>
      <c r="G26" s="310"/>
      <c r="H26" s="310"/>
      <c r="I26" s="310"/>
      <c r="J26" s="311"/>
    </row>
    <row r="27" spans="2:4" ht="27.75" customHeight="1">
      <c r="B27" s="105"/>
      <c r="C27" s="105"/>
      <c r="D27" s="105"/>
    </row>
    <row r="28" ht="27.75" customHeight="1"/>
    <row r="133" ht="14.25">
      <c r="K133" s="121"/>
    </row>
    <row r="134" ht="14.25">
      <c r="K134" s="121"/>
    </row>
    <row r="135" ht="14.25">
      <c r="K135" s="121"/>
    </row>
  </sheetData>
  <sheetProtection/>
  <mergeCells count="30">
    <mergeCell ref="H4:H5"/>
    <mergeCell ref="F3:H3"/>
    <mergeCell ref="A26:C26"/>
    <mergeCell ref="D26:J26"/>
    <mergeCell ref="A19:A21"/>
    <mergeCell ref="A22:A24"/>
    <mergeCell ref="B19:C19"/>
    <mergeCell ref="B24:C24"/>
    <mergeCell ref="B23:C23"/>
    <mergeCell ref="B22:C22"/>
    <mergeCell ref="B21:C21"/>
    <mergeCell ref="B20:C20"/>
    <mergeCell ref="G4:G5"/>
    <mergeCell ref="A4:B4"/>
    <mergeCell ref="B16:C16"/>
    <mergeCell ref="A15:B15"/>
    <mergeCell ref="A6:B6"/>
    <mergeCell ref="A11:B11"/>
    <mergeCell ref="A10:B10"/>
    <mergeCell ref="A14:B14"/>
    <mergeCell ref="A13:B13"/>
    <mergeCell ref="B1:D1"/>
    <mergeCell ref="B17:C17"/>
    <mergeCell ref="B18:C18"/>
    <mergeCell ref="D3:D4"/>
    <mergeCell ref="A12:B12"/>
    <mergeCell ref="A9:B9"/>
    <mergeCell ref="A8:B8"/>
    <mergeCell ref="A7:B7"/>
    <mergeCell ref="A16:A18"/>
  </mergeCells>
  <printOptions horizontalCentered="1"/>
  <pageMargins left="0.5905511811023623" right="0.5905511811023623" top="0.5905511811023623" bottom="0.1968503937007874"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K253"/>
  <sheetViews>
    <sheetView view="pageBreakPreview" zoomScale="90" zoomScaleNormal="80" zoomScaleSheetLayoutView="90" zoomScalePageLayoutView="0" workbookViewId="0" topLeftCell="A1">
      <selection activeCell="B1" sqref="B1"/>
    </sheetView>
  </sheetViews>
  <sheetFormatPr defaultColWidth="9.00390625" defaultRowHeight="13.5"/>
  <cols>
    <col min="1" max="1" width="3.125" style="13" bestFit="1" customWidth="1"/>
    <col min="2" max="2" width="5.625" style="13" customWidth="1"/>
    <col min="3" max="3" width="8.625" style="1" customWidth="1"/>
    <col min="4" max="4" width="17.125" style="1" bestFit="1" customWidth="1"/>
    <col min="5" max="5" width="12.75390625" style="1" customWidth="1"/>
    <col min="6" max="6" width="12.75390625" style="1" bestFit="1" customWidth="1"/>
    <col min="7" max="7" width="22.625" style="1" customWidth="1"/>
    <col min="8" max="8" width="20.625" style="1" customWidth="1"/>
    <col min="9" max="9" width="12.625" style="1" customWidth="1"/>
    <col min="10" max="10" width="19.875" style="1" customWidth="1"/>
    <col min="11" max="11" width="14.625" style="1" customWidth="1"/>
    <col min="12" max="16384" width="9.00390625" style="1" customWidth="1"/>
  </cols>
  <sheetData>
    <row r="1" spans="1:4" s="2" customFormat="1" ht="17.25">
      <c r="A1" s="16">
        <v>5</v>
      </c>
      <c r="B1" s="17" t="s">
        <v>30</v>
      </c>
      <c r="C1" s="5"/>
      <c r="D1" s="4" t="s">
        <v>265</v>
      </c>
    </row>
    <row r="2" spans="1:3" s="2" customFormat="1" ht="4.5" customHeight="1" thickBot="1">
      <c r="A2" s="16"/>
      <c r="B2" s="17"/>
      <c r="C2" s="5"/>
    </row>
    <row r="3" spans="1:11" ht="14.25">
      <c r="A3" s="18"/>
      <c r="B3" s="19"/>
      <c r="C3" s="20"/>
      <c r="D3" s="316" t="s">
        <v>216</v>
      </c>
      <c r="E3" s="21" t="s">
        <v>37</v>
      </c>
      <c r="F3" s="316" t="s">
        <v>35</v>
      </c>
      <c r="G3" s="319" t="s">
        <v>36</v>
      </c>
      <c r="H3" s="320"/>
      <c r="I3" s="321"/>
      <c r="J3" s="37" t="s">
        <v>33</v>
      </c>
      <c r="K3" s="22"/>
    </row>
    <row r="4" spans="1:11" ht="14.25">
      <c r="A4" s="322" t="s">
        <v>2</v>
      </c>
      <c r="B4" s="323"/>
      <c r="C4" s="8" t="s">
        <v>4</v>
      </c>
      <c r="D4" s="317"/>
      <c r="E4" s="44" t="s">
        <v>31</v>
      </c>
      <c r="F4" s="317"/>
      <c r="G4" s="34" t="s">
        <v>7</v>
      </c>
      <c r="H4" s="324" t="s">
        <v>10</v>
      </c>
      <c r="I4" s="326" t="s">
        <v>38</v>
      </c>
      <c r="J4" s="38"/>
      <c r="K4" s="23" t="s">
        <v>41</v>
      </c>
    </row>
    <row r="5" spans="1:11" ht="14.25">
      <c r="A5" s="24"/>
      <c r="B5" s="14"/>
      <c r="C5" s="9"/>
      <c r="D5" s="10" t="s">
        <v>12</v>
      </c>
      <c r="E5" s="45" t="s">
        <v>32</v>
      </c>
      <c r="F5" s="318"/>
      <c r="G5" s="36" t="s">
        <v>9</v>
      </c>
      <c r="H5" s="325"/>
      <c r="I5" s="326"/>
      <c r="J5" s="35" t="s">
        <v>34</v>
      </c>
      <c r="K5" s="25"/>
    </row>
    <row r="6" spans="1:11" ht="27.75" customHeight="1">
      <c r="A6" s="26"/>
      <c r="B6" s="124" t="s">
        <v>229</v>
      </c>
      <c r="C6" s="124" t="s">
        <v>229</v>
      </c>
      <c r="D6" s="125">
        <v>70000</v>
      </c>
      <c r="E6" s="127" t="s">
        <v>68</v>
      </c>
      <c r="F6" s="133" t="s">
        <v>69</v>
      </c>
      <c r="G6" s="129" t="s">
        <v>57</v>
      </c>
      <c r="H6" s="132" t="s">
        <v>72</v>
      </c>
      <c r="I6" s="207" t="s">
        <v>77</v>
      </c>
      <c r="J6" s="135" t="s">
        <v>79</v>
      </c>
      <c r="K6" s="208" t="s">
        <v>231</v>
      </c>
    </row>
    <row r="7" spans="1:11" ht="27.75" customHeight="1">
      <c r="A7" s="26"/>
      <c r="B7" s="124" t="s">
        <v>229</v>
      </c>
      <c r="C7" s="124" t="s">
        <v>229</v>
      </c>
      <c r="D7" s="125">
        <v>70000</v>
      </c>
      <c r="E7" s="207" t="s">
        <v>56</v>
      </c>
      <c r="F7" s="207" t="s">
        <v>56</v>
      </c>
      <c r="G7" s="207" t="s">
        <v>56</v>
      </c>
      <c r="H7" s="132" t="s">
        <v>73</v>
      </c>
      <c r="I7" s="207" t="s">
        <v>56</v>
      </c>
      <c r="J7" s="207" t="s">
        <v>56</v>
      </c>
      <c r="K7" s="209" t="s">
        <v>56</v>
      </c>
    </row>
    <row r="8" spans="1:11" ht="27.75" customHeight="1">
      <c r="A8" s="26"/>
      <c r="B8" s="124" t="s">
        <v>229</v>
      </c>
      <c r="C8" s="124" t="s">
        <v>229</v>
      </c>
      <c r="D8" s="125">
        <v>105000</v>
      </c>
      <c r="E8" s="207" t="s">
        <v>56</v>
      </c>
      <c r="F8" s="210" t="s">
        <v>70</v>
      </c>
      <c r="G8" s="129" t="s">
        <v>57</v>
      </c>
      <c r="H8" s="132" t="s">
        <v>75</v>
      </c>
      <c r="I8" s="207" t="s">
        <v>63</v>
      </c>
      <c r="J8" s="135" t="s">
        <v>80</v>
      </c>
      <c r="K8" s="209" t="s">
        <v>56</v>
      </c>
    </row>
    <row r="9" spans="1:11" ht="27.75" customHeight="1">
      <c r="A9" s="26"/>
      <c r="B9" s="124" t="s">
        <v>229</v>
      </c>
      <c r="C9" s="124" t="s">
        <v>229</v>
      </c>
      <c r="D9" s="125">
        <v>105000</v>
      </c>
      <c r="E9" s="207" t="s">
        <v>56</v>
      </c>
      <c r="F9" s="207" t="s">
        <v>56</v>
      </c>
      <c r="G9" s="129" t="s">
        <v>57</v>
      </c>
      <c r="H9" s="132" t="s">
        <v>76</v>
      </c>
      <c r="I9" s="207" t="s">
        <v>56</v>
      </c>
      <c r="J9" s="207" t="s">
        <v>56</v>
      </c>
      <c r="K9" s="209" t="s">
        <v>56</v>
      </c>
    </row>
    <row r="10" spans="1:11" ht="27.75" customHeight="1">
      <c r="A10" s="26"/>
      <c r="B10" s="124" t="s">
        <v>229</v>
      </c>
      <c r="C10" s="124" t="s">
        <v>229</v>
      </c>
      <c r="D10" s="125">
        <v>105000</v>
      </c>
      <c r="E10" s="207" t="s">
        <v>56</v>
      </c>
      <c r="F10" s="211" t="s">
        <v>138</v>
      </c>
      <c r="G10" s="129" t="s">
        <v>57</v>
      </c>
      <c r="H10" s="132" t="s">
        <v>139</v>
      </c>
      <c r="I10" s="207" t="s">
        <v>56</v>
      </c>
      <c r="J10" s="207" t="s">
        <v>56</v>
      </c>
      <c r="K10" s="209" t="s">
        <v>56</v>
      </c>
    </row>
    <row r="11" spans="1:11" ht="27.75" customHeight="1">
      <c r="A11" s="26"/>
      <c r="B11" s="124" t="s">
        <v>229</v>
      </c>
      <c r="C11" s="124" t="s">
        <v>229</v>
      </c>
      <c r="D11" s="125">
        <v>70000</v>
      </c>
      <c r="E11" s="207" t="s">
        <v>56</v>
      </c>
      <c r="F11" s="133" t="s">
        <v>71</v>
      </c>
      <c r="G11" s="129" t="s">
        <v>57</v>
      </c>
      <c r="H11" s="132" t="s">
        <v>74</v>
      </c>
      <c r="I11" s="207" t="s">
        <v>56</v>
      </c>
      <c r="J11" s="135" t="s">
        <v>79</v>
      </c>
      <c r="K11" s="209" t="s">
        <v>56</v>
      </c>
    </row>
    <row r="12" spans="1:11" ht="27.75" customHeight="1">
      <c r="A12" s="26"/>
      <c r="B12" s="124" t="s">
        <v>229</v>
      </c>
      <c r="C12" s="124" t="s">
        <v>229</v>
      </c>
      <c r="D12" s="125">
        <v>20000</v>
      </c>
      <c r="E12" s="207" t="s">
        <v>56</v>
      </c>
      <c r="F12" s="133" t="s">
        <v>69</v>
      </c>
      <c r="G12" s="129" t="s">
        <v>57</v>
      </c>
      <c r="H12" s="132" t="s">
        <v>232</v>
      </c>
      <c r="I12" s="207" t="s">
        <v>78</v>
      </c>
      <c r="J12" s="135" t="s">
        <v>81</v>
      </c>
      <c r="K12" s="212" t="s">
        <v>230</v>
      </c>
    </row>
    <row r="13" spans="1:11" ht="27.75" customHeight="1">
      <c r="A13" s="26"/>
      <c r="B13" s="213"/>
      <c r="C13" s="214"/>
      <c r="D13" s="214"/>
      <c r="E13" s="214"/>
      <c r="F13" s="214"/>
      <c r="G13" s="214"/>
      <c r="H13" s="214"/>
      <c r="I13" s="214"/>
      <c r="J13" s="214"/>
      <c r="K13" s="215"/>
    </row>
    <row r="14" spans="1:11" ht="27.75" customHeight="1">
      <c r="A14" s="26"/>
      <c r="B14" s="213"/>
      <c r="C14" s="214"/>
      <c r="D14" s="214"/>
      <c r="E14" s="214"/>
      <c r="F14" s="214"/>
      <c r="G14" s="214"/>
      <c r="H14" s="214"/>
      <c r="I14" s="214"/>
      <c r="J14" s="214"/>
      <c r="K14" s="215"/>
    </row>
    <row r="15" spans="1:11" ht="27.75" customHeight="1">
      <c r="A15" s="26"/>
      <c r="B15" s="213"/>
      <c r="C15" s="214"/>
      <c r="D15" s="214"/>
      <c r="E15" s="214"/>
      <c r="F15" s="214"/>
      <c r="G15" s="214"/>
      <c r="H15" s="214"/>
      <c r="I15" s="214"/>
      <c r="J15" s="214"/>
      <c r="K15" s="215"/>
    </row>
    <row r="16" spans="1:11" ht="27.75" customHeight="1">
      <c r="A16" s="26"/>
      <c r="B16" s="213"/>
      <c r="C16" s="214"/>
      <c r="D16" s="214"/>
      <c r="E16" s="214"/>
      <c r="F16" s="214"/>
      <c r="G16" s="214"/>
      <c r="H16" s="214"/>
      <c r="I16" s="214"/>
      <c r="J16" s="214"/>
      <c r="K16" s="215"/>
    </row>
    <row r="17" spans="1:11" ht="27.75" customHeight="1">
      <c r="A17" s="26"/>
      <c r="B17" s="213"/>
      <c r="C17" s="214"/>
      <c r="D17" s="214"/>
      <c r="E17" s="214"/>
      <c r="F17" s="214"/>
      <c r="G17" s="214"/>
      <c r="H17" s="214"/>
      <c r="I17" s="214"/>
      <c r="J17" s="214"/>
      <c r="K17" s="215"/>
    </row>
    <row r="18" spans="1:11" ht="27.75" customHeight="1">
      <c r="A18" s="26"/>
      <c r="B18" s="213"/>
      <c r="C18" s="214"/>
      <c r="D18" s="214"/>
      <c r="E18" s="214"/>
      <c r="F18" s="214"/>
      <c r="G18" s="214"/>
      <c r="H18" s="214"/>
      <c r="I18" s="214"/>
      <c r="J18" s="214"/>
      <c r="K18" s="215"/>
    </row>
    <row r="19" spans="1:11" ht="27.75" customHeight="1">
      <c r="A19" s="26"/>
      <c r="B19" s="213"/>
      <c r="C19" s="214"/>
      <c r="D19" s="214"/>
      <c r="E19" s="214"/>
      <c r="F19" s="214"/>
      <c r="G19" s="214"/>
      <c r="H19" s="214"/>
      <c r="I19" s="214"/>
      <c r="J19" s="214"/>
      <c r="K19" s="215"/>
    </row>
    <row r="20" spans="1:11" ht="27.75" customHeight="1">
      <c r="A20" s="26"/>
      <c r="B20" s="213"/>
      <c r="C20" s="214"/>
      <c r="D20" s="214"/>
      <c r="E20" s="214"/>
      <c r="F20" s="214"/>
      <c r="G20" s="214"/>
      <c r="H20" s="214"/>
      <c r="I20" s="214"/>
      <c r="J20" s="214"/>
      <c r="K20" s="215"/>
    </row>
    <row r="21" spans="1:11" ht="27.75" customHeight="1">
      <c r="A21" s="26"/>
      <c r="B21" s="213"/>
      <c r="C21" s="214"/>
      <c r="D21" s="214"/>
      <c r="E21" s="214"/>
      <c r="F21" s="214"/>
      <c r="G21" s="214"/>
      <c r="H21" s="214"/>
      <c r="I21" s="214"/>
      <c r="J21" s="214"/>
      <c r="K21" s="215"/>
    </row>
    <row r="22" spans="1:11" ht="27.75" customHeight="1" thickBot="1">
      <c r="A22" s="30"/>
      <c r="B22" s="216"/>
      <c r="C22" s="217"/>
      <c r="D22" s="217"/>
      <c r="E22" s="217"/>
      <c r="F22" s="217"/>
      <c r="G22" s="217"/>
      <c r="H22" s="217"/>
      <c r="I22" s="217"/>
      <c r="J22" s="217"/>
      <c r="K22" s="218"/>
    </row>
    <row r="23" spans="1:11" ht="27.75" customHeight="1">
      <c r="A23" s="46" t="s">
        <v>15</v>
      </c>
      <c r="B23" s="327" t="s">
        <v>42</v>
      </c>
      <c r="C23" s="327"/>
      <c r="D23" s="138">
        <v>0</v>
      </c>
      <c r="E23" s="225"/>
      <c r="F23" s="225"/>
      <c r="G23" s="225"/>
      <c r="H23" s="225"/>
      <c r="I23" s="225"/>
      <c r="J23" s="225"/>
      <c r="K23" s="226"/>
    </row>
    <row r="24" spans="1:11" ht="27.75" customHeight="1">
      <c r="A24" s="47"/>
      <c r="B24" s="328" t="s">
        <v>43</v>
      </c>
      <c r="C24" s="328"/>
      <c r="D24" s="169">
        <f>D6+D7+D8+D9+D11+D12+D10</f>
        <v>545000</v>
      </c>
      <c r="E24" s="202"/>
      <c r="F24" s="202"/>
      <c r="G24" s="202"/>
      <c r="H24" s="202"/>
      <c r="I24" s="202"/>
      <c r="J24" s="202"/>
      <c r="K24" s="203"/>
    </row>
    <row r="25" spans="1:11" ht="27.75" customHeight="1" thickBot="1">
      <c r="A25" s="48" t="s">
        <v>16</v>
      </c>
      <c r="B25" s="329" t="s">
        <v>17</v>
      </c>
      <c r="C25" s="329"/>
      <c r="D25" s="172">
        <f>SUM(D23:D24)</f>
        <v>545000</v>
      </c>
      <c r="E25" s="227"/>
      <c r="F25" s="227"/>
      <c r="G25" s="227"/>
      <c r="H25" s="227"/>
      <c r="I25" s="227"/>
      <c r="J25" s="227"/>
      <c r="K25" s="228"/>
    </row>
    <row r="26" spans="1:11" ht="21">
      <c r="A26" s="101"/>
      <c r="B26" s="103" t="s">
        <v>146</v>
      </c>
      <c r="C26" s="39"/>
      <c r="D26" s="102"/>
      <c r="E26" s="13"/>
      <c r="F26" s="13"/>
      <c r="G26" s="13"/>
      <c r="H26" s="13"/>
      <c r="I26" s="13"/>
      <c r="J26" s="13"/>
      <c r="K26" s="13"/>
    </row>
    <row r="27" spans="1:4" s="2" customFormat="1" ht="17.25">
      <c r="A27" s="16">
        <v>5</v>
      </c>
      <c r="B27" s="17" t="s">
        <v>30</v>
      </c>
      <c r="C27" s="5"/>
      <c r="D27" s="4" t="s">
        <v>266</v>
      </c>
    </row>
    <row r="28" spans="1:3" s="2" customFormat="1" ht="4.5" customHeight="1" thickBot="1">
      <c r="A28" s="16"/>
      <c r="B28" s="17"/>
      <c r="C28" s="5"/>
    </row>
    <row r="29" spans="1:11" ht="14.25">
      <c r="A29" s="18"/>
      <c r="B29" s="19"/>
      <c r="C29" s="20"/>
      <c r="D29" s="316" t="str">
        <f>D3</f>
        <v>金額又は見積額</v>
      </c>
      <c r="E29" s="21" t="s">
        <v>37</v>
      </c>
      <c r="F29" s="316" t="s">
        <v>35</v>
      </c>
      <c r="G29" s="319" t="s">
        <v>36</v>
      </c>
      <c r="H29" s="320"/>
      <c r="I29" s="321"/>
      <c r="J29" s="37" t="s">
        <v>33</v>
      </c>
      <c r="K29" s="22"/>
    </row>
    <row r="30" spans="1:11" ht="14.25">
      <c r="A30" s="322" t="s">
        <v>2</v>
      </c>
      <c r="B30" s="323"/>
      <c r="C30" s="8" t="s">
        <v>4</v>
      </c>
      <c r="D30" s="317"/>
      <c r="E30" s="44" t="s">
        <v>31</v>
      </c>
      <c r="F30" s="317"/>
      <c r="G30" s="34" t="s">
        <v>7</v>
      </c>
      <c r="H30" s="324" t="s">
        <v>10</v>
      </c>
      <c r="I30" s="326" t="s">
        <v>38</v>
      </c>
      <c r="J30" s="38"/>
      <c r="K30" s="23" t="s">
        <v>41</v>
      </c>
    </row>
    <row r="31" spans="1:11" ht="14.25">
      <c r="A31" s="24"/>
      <c r="B31" s="14"/>
      <c r="C31" s="9"/>
      <c r="D31" s="10" t="s">
        <v>12</v>
      </c>
      <c r="E31" s="45" t="s">
        <v>32</v>
      </c>
      <c r="F31" s="318"/>
      <c r="G31" s="36" t="s">
        <v>9</v>
      </c>
      <c r="H31" s="325"/>
      <c r="I31" s="326"/>
      <c r="J31" s="35" t="s">
        <v>34</v>
      </c>
      <c r="K31" s="25"/>
    </row>
    <row r="32" spans="1:11" ht="27.75" customHeight="1">
      <c r="A32" s="232"/>
      <c r="B32" s="124" t="s">
        <v>229</v>
      </c>
      <c r="C32" s="124" t="s">
        <v>229</v>
      </c>
      <c r="D32" s="125">
        <v>140000</v>
      </c>
      <c r="E32" s="233" t="s">
        <v>82</v>
      </c>
      <c r="F32" s="234" t="s">
        <v>83</v>
      </c>
      <c r="G32" s="129" t="s">
        <v>57</v>
      </c>
      <c r="H32" s="132" t="s">
        <v>309</v>
      </c>
      <c r="I32" s="207" t="s">
        <v>61</v>
      </c>
      <c r="J32" s="135" t="s">
        <v>64</v>
      </c>
      <c r="K32" s="212" t="s">
        <v>233</v>
      </c>
    </row>
    <row r="33" spans="1:11" ht="27.75" customHeight="1">
      <c r="A33" s="232"/>
      <c r="B33" s="124" t="s">
        <v>229</v>
      </c>
      <c r="C33" s="124" t="s">
        <v>229</v>
      </c>
      <c r="D33" s="125">
        <v>24000</v>
      </c>
      <c r="E33" s="127" t="s">
        <v>56</v>
      </c>
      <c r="F33" s="210" t="s">
        <v>84</v>
      </c>
      <c r="G33" s="129" t="s">
        <v>57</v>
      </c>
      <c r="H33" s="128" t="s">
        <v>142</v>
      </c>
      <c r="I33" s="207"/>
      <c r="J33" s="135"/>
      <c r="K33" s="208" t="s">
        <v>234</v>
      </c>
    </row>
    <row r="34" spans="1:11" ht="27.75" customHeight="1">
      <c r="A34" s="232"/>
      <c r="B34" s="124" t="s">
        <v>229</v>
      </c>
      <c r="C34" s="124" t="s">
        <v>229</v>
      </c>
      <c r="D34" s="125">
        <v>70000</v>
      </c>
      <c r="E34" s="127" t="s">
        <v>86</v>
      </c>
      <c r="F34" s="133" t="s">
        <v>85</v>
      </c>
      <c r="G34" s="129" t="s">
        <v>57</v>
      </c>
      <c r="H34" s="132" t="s">
        <v>141</v>
      </c>
      <c r="I34" s="127" t="s">
        <v>63</v>
      </c>
      <c r="J34" s="137" t="s">
        <v>66</v>
      </c>
      <c r="K34" s="235" t="s">
        <v>235</v>
      </c>
    </row>
    <row r="35" spans="1:11" ht="27.75" customHeight="1">
      <c r="A35" s="232"/>
      <c r="B35" s="124" t="s">
        <v>229</v>
      </c>
      <c r="C35" s="124" t="s">
        <v>229</v>
      </c>
      <c r="D35" s="125">
        <v>5000</v>
      </c>
      <c r="E35" s="127" t="s">
        <v>56</v>
      </c>
      <c r="F35" s="236" t="s">
        <v>87</v>
      </c>
      <c r="G35" s="129" t="s">
        <v>57</v>
      </c>
      <c r="H35" s="132" t="s">
        <v>88</v>
      </c>
      <c r="I35" s="127" t="s">
        <v>62</v>
      </c>
      <c r="J35" s="137"/>
      <c r="K35" s="208" t="s">
        <v>234</v>
      </c>
    </row>
    <row r="36" spans="1:11" ht="27.75" customHeight="1">
      <c r="A36" s="232"/>
      <c r="B36" s="124" t="s">
        <v>229</v>
      </c>
      <c r="C36" s="124" t="s">
        <v>229</v>
      </c>
      <c r="D36" s="125">
        <v>3000</v>
      </c>
      <c r="E36" s="127" t="s">
        <v>56</v>
      </c>
      <c r="F36" s="127" t="s">
        <v>56</v>
      </c>
      <c r="G36" s="129" t="s">
        <v>57</v>
      </c>
      <c r="H36" s="132" t="s">
        <v>89</v>
      </c>
      <c r="I36" s="127"/>
      <c r="J36" s="137"/>
      <c r="K36" s="208" t="s">
        <v>234</v>
      </c>
    </row>
    <row r="37" spans="1:11" ht="27.75" customHeight="1">
      <c r="A37" s="232"/>
      <c r="B37" s="124" t="s">
        <v>229</v>
      </c>
      <c r="C37" s="124" t="s">
        <v>229</v>
      </c>
      <c r="D37" s="125">
        <v>10000</v>
      </c>
      <c r="E37" s="127" t="s">
        <v>56</v>
      </c>
      <c r="F37" s="127" t="s">
        <v>56</v>
      </c>
      <c r="G37" s="129" t="s">
        <v>57</v>
      </c>
      <c r="H37" s="128" t="s">
        <v>90</v>
      </c>
      <c r="I37" s="214"/>
      <c r="J37" s="214"/>
      <c r="K37" s="208" t="s">
        <v>234</v>
      </c>
    </row>
    <row r="38" spans="1:11" ht="27.75" customHeight="1">
      <c r="A38" s="232"/>
      <c r="B38" s="124"/>
      <c r="C38" s="124"/>
      <c r="D38" s="214"/>
      <c r="E38" s="214"/>
      <c r="F38" s="214"/>
      <c r="G38" s="214"/>
      <c r="H38" s="214"/>
      <c r="I38" s="214"/>
      <c r="J38" s="214"/>
      <c r="K38" s="215"/>
    </row>
    <row r="39" spans="1:11" ht="27.75" customHeight="1">
      <c r="A39" s="232"/>
      <c r="B39" s="213"/>
      <c r="C39" s="214"/>
      <c r="D39" s="214"/>
      <c r="E39" s="214"/>
      <c r="F39" s="214"/>
      <c r="G39" s="214"/>
      <c r="H39" s="214"/>
      <c r="I39" s="214"/>
      <c r="J39" s="214"/>
      <c r="K39" s="215"/>
    </row>
    <row r="40" spans="1:11" ht="27.75" customHeight="1">
      <c r="A40" s="232"/>
      <c r="B40" s="213"/>
      <c r="C40" s="214"/>
      <c r="D40" s="214"/>
      <c r="E40" s="214"/>
      <c r="F40" s="214"/>
      <c r="G40" s="214"/>
      <c r="H40" s="214"/>
      <c r="I40" s="214"/>
      <c r="J40" s="214"/>
      <c r="K40" s="215"/>
    </row>
    <row r="41" spans="1:11" ht="27.75" customHeight="1">
      <c r="A41" s="232"/>
      <c r="B41" s="213"/>
      <c r="C41" s="214"/>
      <c r="D41" s="214"/>
      <c r="E41" s="214"/>
      <c r="F41" s="214"/>
      <c r="G41" s="214"/>
      <c r="H41" s="214"/>
      <c r="I41" s="214"/>
      <c r="J41" s="214"/>
      <c r="K41" s="215"/>
    </row>
    <row r="42" spans="1:11" ht="27.75" customHeight="1">
      <c r="A42" s="232"/>
      <c r="B42" s="213"/>
      <c r="C42" s="214"/>
      <c r="D42" s="214"/>
      <c r="E42" s="214"/>
      <c r="F42" s="214"/>
      <c r="G42" s="214"/>
      <c r="H42" s="214"/>
      <c r="I42" s="214"/>
      <c r="J42" s="214"/>
      <c r="K42" s="215"/>
    </row>
    <row r="43" spans="1:11" ht="27.75" customHeight="1">
      <c r="A43" s="232"/>
      <c r="B43" s="213"/>
      <c r="C43" s="214"/>
      <c r="D43" s="214"/>
      <c r="E43" s="214"/>
      <c r="F43" s="214"/>
      <c r="G43" s="214"/>
      <c r="H43" s="214"/>
      <c r="I43" s="214"/>
      <c r="J43" s="214"/>
      <c r="K43" s="215"/>
    </row>
    <row r="44" spans="1:11" ht="27.75" customHeight="1">
      <c r="A44" s="232"/>
      <c r="B44" s="213"/>
      <c r="C44" s="214"/>
      <c r="D44" s="214"/>
      <c r="E44" s="214"/>
      <c r="F44" s="214"/>
      <c r="G44" s="214"/>
      <c r="H44" s="214"/>
      <c r="I44" s="214"/>
      <c r="J44" s="214"/>
      <c r="K44" s="215"/>
    </row>
    <row r="45" spans="1:11" ht="27.75" customHeight="1">
      <c r="A45" s="232"/>
      <c r="B45" s="213"/>
      <c r="C45" s="214"/>
      <c r="D45" s="214"/>
      <c r="E45" s="214"/>
      <c r="F45" s="214"/>
      <c r="G45" s="214"/>
      <c r="H45" s="214"/>
      <c r="I45" s="214"/>
      <c r="J45" s="214"/>
      <c r="K45" s="215"/>
    </row>
    <row r="46" spans="1:11" ht="27.75" customHeight="1">
      <c r="A46" s="232"/>
      <c r="B46" s="213"/>
      <c r="C46" s="214"/>
      <c r="D46" s="214"/>
      <c r="E46" s="214"/>
      <c r="F46" s="214"/>
      <c r="G46" s="214"/>
      <c r="H46" s="214"/>
      <c r="I46" s="214"/>
      <c r="J46" s="214"/>
      <c r="K46" s="215"/>
    </row>
    <row r="47" spans="1:11" ht="27.75" customHeight="1">
      <c r="A47" s="232"/>
      <c r="B47" s="213"/>
      <c r="C47" s="214"/>
      <c r="D47" s="214"/>
      <c r="E47" s="214"/>
      <c r="F47" s="214"/>
      <c r="G47" s="214"/>
      <c r="H47" s="214"/>
      <c r="I47" s="214"/>
      <c r="J47" s="214"/>
      <c r="K47" s="215"/>
    </row>
    <row r="48" spans="1:11" ht="27.75" customHeight="1" thickBot="1">
      <c r="A48" s="237"/>
      <c r="B48" s="216"/>
      <c r="C48" s="217"/>
      <c r="D48" s="217"/>
      <c r="E48" s="217"/>
      <c r="F48" s="217"/>
      <c r="G48" s="217"/>
      <c r="H48" s="217"/>
      <c r="I48" s="217"/>
      <c r="J48" s="217"/>
      <c r="K48" s="218"/>
    </row>
    <row r="49" spans="1:11" ht="27.75" customHeight="1">
      <c r="A49" s="46" t="s">
        <v>15</v>
      </c>
      <c r="B49" s="327" t="s">
        <v>42</v>
      </c>
      <c r="C49" s="327"/>
      <c r="D49" s="138">
        <f>D32+D33</f>
        <v>164000</v>
      </c>
      <c r="E49" s="225"/>
      <c r="F49" s="225"/>
      <c r="G49" s="225"/>
      <c r="H49" s="225"/>
      <c r="I49" s="225"/>
      <c r="J49" s="225"/>
      <c r="K49" s="226"/>
    </row>
    <row r="50" spans="1:11" ht="27.75" customHeight="1">
      <c r="A50" s="47"/>
      <c r="B50" s="328" t="s">
        <v>43</v>
      </c>
      <c r="C50" s="328"/>
      <c r="D50" s="169">
        <f>D34+D35+D36+D37</f>
        <v>88000</v>
      </c>
      <c r="E50" s="202"/>
      <c r="F50" s="202"/>
      <c r="G50" s="202"/>
      <c r="H50" s="202"/>
      <c r="I50" s="202"/>
      <c r="J50" s="202"/>
      <c r="K50" s="203"/>
    </row>
    <row r="51" spans="1:11" ht="27.75" customHeight="1" thickBot="1">
      <c r="A51" s="48" t="s">
        <v>16</v>
      </c>
      <c r="B51" s="329" t="s">
        <v>17</v>
      </c>
      <c r="C51" s="329"/>
      <c r="D51" s="172">
        <f>SUM(D49:D50)</f>
        <v>252000</v>
      </c>
      <c r="E51" s="227"/>
      <c r="F51" s="227"/>
      <c r="G51" s="227"/>
      <c r="H51" s="227"/>
      <c r="I51" s="227"/>
      <c r="J51" s="227"/>
      <c r="K51" s="228"/>
    </row>
    <row r="52" spans="1:11" ht="21">
      <c r="A52" s="101"/>
      <c r="B52" s="103" t="s">
        <v>146</v>
      </c>
      <c r="C52" s="39"/>
      <c r="D52" s="102"/>
      <c r="E52" s="13"/>
      <c r="F52" s="13"/>
      <c r="G52" s="13"/>
      <c r="H52" s="13"/>
      <c r="I52" s="13"/>
      <c r="J52" s="13"/>
      <c r="K52" s="13"/>
    </row>
    <row r="53" spans="1:4" s="2" customFormat="1" ht="17.25">
      <c r="A53" s="16">
        <v>5</v>
      </c>
      <c r="B53" s="17" t="s">
        <v>30</v>
      </c>
      <c r="C53" s="5"/>
      <c r="D53" s="4" t="s">
        <v>267</v>
      </c>
    </row>
    <row r="54" spans="1:3" s="2" customFormat="1" ht="4.5" customHeight="1" thickBot="1">
      <c r="A54" s="16"/>
      <c r="B54" s="17"/>
      <c r="C54" s="5"/>
    </row>
    <row r="55" spans="1:11" ht="14.25">
      <c r="A55" s="18"/>
      <c r="B55" s="19"/>
      <c r="C55" s="20"/>
      <c r="D55" s="316" t="str">
        <f>D3</f>
        <v>金額又は見積額</v>
      </c>
      <c r="E55" s="21" t="s">
        <v>37</v>
      </c>
      <c r="F55" s="316" t="s">
        <v>35</v>
      </c>
      <c r="G55" s="319" t="s">
        <v>36</v>
      </c>
      <c r="H55" s="320"/>
      <c r="I55" s="321"/>
      <c r="J55" s="37" t="s">
        <v>33</v>
      </c>
      <c r="K55" s="22"/>
    </row>
    <row r="56" spans="1:11" ht="14.25">
      <c r="A56" s="322" t="s">
        <v>2</v>
      </c>
      <c r="B56" s="323"/>
      <c r="C56" s="8" t="s">
        <v>4</v>
      </c>
      <c r="D56" s="317"/>
      <c r="E56" s="44" t="s">
        <v>31</v>
      </c>
      <c r="F56" s="317"/>
      <c r="G56" s="34" t="s">
        <v>7</v>
      </c>
      <c r="H56" s="324" t="s">
        <v>10</v>
      </c>
      <c r="I56" s="326" t="s">
        <v>38</v>
      </c>
      <c r="J56" s="38"/>
      <c r="K56" s="23" t="s">
        <v>41</v>
      </c>
    </row>
    <row r="57" spans="1:11" ht="14.25">
      <c r="A57" s="24"/>
      <c r="B57" s="14"/>
      <c r="C57" s="9"/>
      <c r="D57" s="10" t="s">
        <v>12</v>
      </c>
      <c r="E57" s="45" t="s">
        <v>32</v>
      </c>
      <c r="F57" s="318"/>
      <c r="G57" s="36" t="s">
        <v>9</v>
      </c>
      <c r="H57" s="325"/>
      <c r="I57" s="326"/>
      <c r="J57" s="35" t="s">
        <v>34</v>
      </c>
      <c r="K57" s="25"/>
    </row>
    <row r="58" spans="1:11" ht="27.75" customHeight="1">
      <c r="A58" s="26"/>
      <c r="B58" s="139" t="s">
        <v>229</v>
      </c>
      <c r="C58" s="190" t="s">
        <v>229</v>
      </c>
      <c r="D58" s="140">
        <v>85000</v>
      </c>
      <c r="E58" s="127" t="s">
        <v>86</v>
      </c>
      <c r="F58" s="144" t="s">
        <v>91</v>
      </c>
      <c r="G58" s="131" t="s">
        <v>57</v>
      </c>
      <c r="H58" s="130" t="s">
        <v>143</v>
      </c>
      <c r="I58" s="190"/>
      <c r="J58" s="146"/>
      <c r="K58" s="191" t="s">
        <v>236</v>
      </c>
    </row>
    <row r="59" spans="1:11" ht="27.75" customHeight="1">
      <c r="A59" s="26"/>
      <c r="B59" s="192"/>
      <c r="C59" s="193"/>
      <c r="D59" s="193"/>
      <c r="E59" s="193"/>
      <c r="F59" s="193"/>
      <c r="G59" s="193"/>
      <c r="H59" s="193"/>
      <c r="I59" s="193"/>
      <c r="J59" s="193"/>
      <c r="K59" s="194"/>
    </row>
    <row r="60" spans="1:11" ht="27.75" customHeight="1">
      <c r="A60" s="26"/>
      <c r="B60" s="192"/>
      <c r="C60" s="193"/>
      <c r="D60" s="193"/>
      <c r="E60" s="193"/>
      <c r="F60" s="193"/>
      <c r="G60" s="193"/>
      <c r="H60" s="193"/>
      <c r="I60" s="193"/>
      <c r="J60" s="193"/>
      <c r="K60" s="194"/>
    </row>
    <row r="61" spans="1:11" ht="27.75" customHeight="1">
      <c r="A61" s="26"/>
      <c r="B61" s="192"/>
      <c r="C61" s="193"/>
      <c r="D61" s="193"/>
      <c r="E61" s="193"/>
      <c r="F61" s="193"/>
      <c r="G61" s="193"/>
      <c r="H61" s="193"/>
      <c r="I61" s="193"/>
      <c r="J61" s="193"/>
      <c r="K61" s="194"/>
    </row>
    <row r="62" spans="1:11" ht="27.75" customHeight="1">
      <c r="A62" s="26"/>
      <c r="B62" s="192"/>
      <c r="C62" s="193"/>
      <c r="D62" s="193"/>
      <c r="E62" s="193"/>
      <c r="F62" s="193"/>
      <c r="G62" s="193"/>
      <c r="H62" s="193"/>
      <c r="I62" s="193"/>
      <c r="J62" s="193"/>
      <c r="K62" s="194"/>
    </row>
    <row r="63" spans="1:11" ht="27.75" customHeight="1">
      <c r="A63" s="26"/>
      <c r="B63" s="192"/>
      <c r="C63" s="193"/>
      <c r="D63" s="193"/>
      <c r="E63" s="193"/>
      <c r="F63" s="193"/>
      <c r="G63" s="193"/>
      <c r="H63" s="193"/>
      <c r="I63" s="193"/>
      <c r="J63" s="193"/>
      <c r="K63" s="194"/>
    </row>
    <row r="64" spans="1:11" ht="27.75" customHeight="1">
      <c r="A64" s="26"/>
      <c r="B64" s="192"/>
      <c r="C64" s="193"/>
      <c r="D64" s="193"/>
      <c r="E64" s="193"/>
      <c r="F64" s="193"/>
      <c r="G64" s="193"/>
      <c r="H64" s="193"/>
      <c r="I64" s="193"/>
      <c r="J64" s="193"/>
      <c r="K64" s="194"/>
    </row>
    <row r="65" spans="1:11" ht="27.75" customHeight="1">
      <c r="A65" s="26"/>
      <c r="B65" s="192"/>
      <c r="C65" s="193"/>
      <c r="D65" s="193"/>
      <c r="E65" s="193"/>
      <c r="F65" s="193"/>
      <c r="G65" s="193"/>
      <c r="H65" s="193"/>
      <c r="I65" s="193"/>
      <c r="J65" s="193"/>
      <c r="K65" s="194"/>
    </row>
    <row r="66" spans="1:11" ht="27.75" customHeight="1">
      <c r="A66" s="26"/>
      <c r="B66" s="192"/>
      <c r="C66" s="193"/>
      <c r="D66" s="193"/>
      <c r="E66" s="193"/>
      <c r="F66" s="193"/>
      <c r="G66" s="193"/>
      <c r="H66" s="193"/>
      <c r="I66" s="193"/>
      <c r="J66" s="193"/>
      <c r="K66" s="194"/>
    </row>
    <row r="67" spans="1:11" ht="27.75" customHeight="1">
      <c r="A67" s="26"/>
      <c r="B67" s="192"/>
      <c r="C67" s="193"/>
      <c r="D67" s="193"/>
      <c r="E67" s="193"/>
      <c r="F67" s="193"/>
      <c r="G67" s="193"/>
      <c r="H67" s="193"/>
      <c r="I67" s="193"/>
      <c r="J67" s="193"/>
      <c r="K67" s="194"/>
    </row>
    <row r="68" spans="1:11" ht="27.75" customHeight="1">
      <c r="A68" s="26"/>
      <c r="B68" s="192"/>
      <c r="C68" s="193"/>
      <c r="D68" s="193"/>
      <c r="E68" s="193"/>
      <c r="F68" s="193"/>
      <c r="G68" s="193"/>
      <c r="H68" s="193"/>
      <c r="I68" s="193"/>
      <c r="J68" s="193"/>
      <c r="K68" s="194"/>
    </row>
    <row r="69" spans="1:11" ht="27.75" customHeight="1">
      <c r="A69" s="26"/>
      <c r="B69" s="192"/>
      <c r="C69" s="193"/>
      <c r="D69" s="193"/>
      <c r="E69" s="193"/>
      <c r="F69" s="193"/>
      <c r="G69" s="193"/>
      <c r="H69" s="193"/>
      <c r="I69" s="193"/>
      <c r="J69" s="193"/>
      <c r="K69" s="194"/>
    </row>
    <row r="70" spans="1:11" ht="27.75" customHeight="1">
      <c r="A70" s="26"/>
      <c r="B70" s="192"/>
      <c r="C70" s="193"/>
      <c r="D70" s="193"/>
      <c r="E70" s="193"/>
      <c r="F70" s="193"/>
      <c r="G70" s="193"/>
      <c r="H70" s="193"/>
      <c r="I70" s="193"/>
      <c r="J70" s="193"/>
      <c r="K70" s="194"/>
    </row>
    <row r="71" spans="1:11" ht="27.75" customHeight="1">
      <c r="A71" s="26"/>
      <c r="B71" s="192"/>
      <c r="C71" s="193"/>
      <c r="D71" s="193"/>
      <c r="E71" s="193"/>
      <c r="F71" s="193"/>
      <c r="G71" s="193"/>
      <c r="H71" s="193"/>
      <c r="I71" s="193"/>
      <c r="J71" s="193"/>
      <c r="K71" s="194"/>
    </row>
    <row r="72" spans="1:11" ht="27.75" customHeight="1">
      <c r="A72" s="26"/>
      <c r="B72" s="192"/>
      <c r="C72" s="193"/>
      <c r="D72" s="193"/>
      <c r="E72" s="193"/>
      <c r="F72" s="193"/>
      <c r="G72" s="193"/>
      <c r="H72" s="193"/>
      <c r="I72" s="193"/>
      <c r="J72" s="193"/>
      <c r="K72" s="194"/>
    </row>
    <row r="73" spans="1:11" ht="27.75" customHeight="1">
      <c r="A73" s="26"/>
      <c r="B73" s="192"/>
      <c r="C73" s="193"/>
      <c r="D73" s="193"/>
      <c r="E73" s="193"/>
      <c r="F73" s="193"/>
      <c r="G73" s="193"/>
      <c r="H73" s="193"/>
      <c r="I73" s="193"/>
      <c r="J73" s="193"/>
      <c r="K73" s="194"/>
    </row>
    <row r="74" spans="1:11" ht="27.75" customHeight="1" thickBot="1">
      <c r="A74" s="30"/>
      <c r="B74" s="195"/>
      <c r="C74" s="196"/>
      <c r="D74" s="196"/>
      <c r="E74" s="196"/>
      <c r="F74" s="196"/>
      <c r="G74" s="196"/>
      <c r="H74" s="196"/>
      <c r="I74" s="196"/>
      <c r="J74" s="196"/>
      <c r="K74" s="197"/>
    </row>
    <row r="75" spans="1:11" ht="27.75" customHeight="1">
      <c r="A75" s="46" t="s">
        <v>15</v>
      </c>
      <c r="B75" s="327" t="s">
        <v>42</v>
      </c>
      <c r="C75" s="327"/>
      <c r="D75" s="159">
        <f>D58</f>
        <v>85000</v>
      </c>
      <c r="E75" s="238"/>
      <c r="F75" s="238"/>
      <c r="G75" s="238"/>
      <c r="H75" s="238"/>
      <c r="I75" s="238"/>
      <c r="J75" s="238"/>
      <c r="K75" s="239"/>
    </row>
    <row r="76" spans="1:11" ht="27.75" customHeight="1">
      <c r="A76" s="47"/>
      <c r="B76" s="328" t="s">
        <v>43</v>
      </c>
      <c r="C76" s="328"/>
      <c r="D76" s="125">
        <v>0</v>
      </c>
      <c r="E76" s="214"/>
      <c r="F76" s="214"/>
      <c r="G76" s="214"/>
      <c r="H76" s="214"/>
      <c r="I76" s="214"/>
      <c r="J76" s="214"/>
      <c r="K76" s="215"/>
    </row>
    <row r="77" spans="1:11" ht="27.75" customHeight="1" thickBot="1">
      <c r="A77" s="48" t="s">
        <v>16</v>
      </c>
      <c r="B77" s="329" t="s">
        <v>17</v>
      </c>
      <c r="C77" s="329"/>
      <c r="D77" s="164">
        <f>SUM(D75:D76)</f>
        <v>85000</v>
      </c>
      <c r="E77" s="240"/>
      <c r="F77" s="240"/>
      <c r="G77" s="240"/>
      <c r="H77" s="240"/>
      <c r="I77" s="240"/>
      <c r="J77" s="240"/>
      <c r="K77" s="241"/>
    </row>
    <row r="78" spans="1:4" s="2" customFormat="1" ht="17.25">
      <c r="A78" s="16">
        <v>5</v>
      </c>
      <c r="B78" s="17" t="s">
        <v>30</v>
      </c>
      <c r="C78" s="5"/>
      <c r="D78" s="4" t="s">
        <v>272</v>
      </c>
    </row>
    <row r="79" spans="1:3" s="2" customFormat="1" ht="4.5" customHeight="1" thickBot="1">
      <c r="A79" s="16"/>
      <c r="B79" s="17"/>
      <c r="C79" s="5"/>
    </row>
    <row r="80" spans="1:11" ht="14.25">
      <c r="A80" s="18"/>
      <c r="B80" s="19"/>
      <c r="C80" s="20"/>
      <c r="D80" s="316" t="str">
        <f>D3</f>
        <v>金額又は見積額</v>
      </c>
      <c r="E80" s="21" t="s">
        <v>37</v>
      </c>
      <c r="F80" s="316" t="s">
        <v>35</v>
      </c>
      <c r="G80" s="319" t="s">
        <v>36</v>
      </c>
      <c r="H80" s="320"/>
      <c r="I80" s="321"/>
      <c r="J80" s="37" t="s">
        <v>33</v>
      </c>
      <c r="K80" s="22"/>
    </row>
    <row r="81" spans="1:11" ht="14.25">
      <c r="A81" s="322" t="s">
        <v>2</v>
      </c>
      <c r="B81" s="323"/>
      <c r="C81" s="8" t="s">
        <v>4</v>
      </c>
      <c r="D81" s="317"/>
      <c r="E81" s="44" t="s">
        <v>31</v>
      </c>
      <c r="F81" s="317"/>
      <c r="G81" s="34" t="s">
        <v>7</v>
      </c>
      <c r="H81" s="324" t="s">
        <v>10</v>
      </c>
      <c r="I81" s="326" t="s">
        <v>38</v>
      </c>
      <c r="J81" s="38"/>
      <c r="K81" s="23" t="s">
        <v>41</v>
      </c>
    </row>
    <row r="82" spans="1:11" ht="14.25">
      <c r="A82" s="24"/>
      <c r="B82" s="14"/>
      <c r="C82" s="9"/>
      <c r="D82" s="10" t="s">
        <v>12</v>
      </c>
      <c r="E82" s="45" t="s">
        <v>32</v>
      </c>
      <c r="F82" s="318"/>
      <c r="G82" s="36" t="s">
        <v>9</v>
      </c>
      <c r="H82" s="325"/>
      <c r="I82" s="326"/>
      <c r="J82" s="35" t="s">
        <v>34</v>
      </c>
      <c r="K82" s="25"/>
    </row>
    <row r="83" spans="1:11" ht="27.75" customHeight="1">
      <c r="A83" s="26"/>
      <c r="B83" s="182" t="s">
        <v>229</v>
      </c>
      <c r="C83" s="199" t="s">
        <v>229</v>
      </c>
      <c r="D83" s="169">
        <v>260</v>
      </c>
      <c r="E83" s="171" t="s">
        <v>86</v>
      </c>
      <c r="F83" s="171" t="s">
        <v>92</v>
      </c>
      <c r="G83" s="183" t="s">
        <v>57</v>
      </c>
      <c r="H83" s="170" t="s">
        <v>93</v>
      </c>
      <c r="I83" s="199"/>
      <c r="J83" s="184"/>
      <c r="K83" s="200"/>
    </row>
    <row r="84" spans="1:11" ht="27.75" customHeight="1">
      <c r="A84" s="26"/>
      <c r="B84" s="182" t="s">
        <v>229</v>
      </c>
      <c r="C84" s="199" t="s">
        <v>229</v>
      </c>
      <c r="D84" s="169">
        <v>690</v>
      </c>
      <c r="E84" s="171" t="s">
        <v>56</v>
      </c>
      <c r="F84" s="198" t="s">
        <v>94</v>
      </c>
      <c r="G84" s="183" t="s">
        <v>57</v>
      </c>
      <c r="H84" s="242" t="s">
        <v>95</v>
      </c>
      <c r="I84" s="199"/>
      <c r="J84" s="184"/>
      <c r="K84" s="200" t="s">
        <v>237</v>
      </c>
    </row>
    <row r="85" spans="1:11" ht="27.75" customHeight="1">
      <c r="A85" s="26"/>
      <c r="B85" s="201"/>
      <c r="C85" s="202"/>
      <c r="D85" s="202"/>
      <c r="E85" s="202"/>
      <c r="F85" s="202"/>
      <c r="G85" s="202"/>
      <c r="H85" s="202"/>
      <c r="I85" s="202"/>
      <c r="J85" s="202"/>
      <c r="K85" s="203"/>
    </row>
    <row r="86" spans="1:11" ht="27.75" customHeight="1">
      <c r="A86" s="26"/>
      <c r="B86" s="201"/>
      <c r="C86" s="202"/>
      <c r="D86" s="202"/>
      <c r="E86" s="202"/>
      <c r="F86" s="202"/>
      <c r="G86" s="202"/>
      <c r="H86" s="202"/>
      <c r="I86" s="202"/>
      <c r="J86" s="202"/>
      <c r="K86" s="203"/>
    </row>
    <row r="87" spans="1:11" ht="27.75" customHeight="1">
      <c r="A87" s="26"/>
      <c r="B87" s="201"/>
      <c r="C87" s="202"/>
      <c r="D87" s="202"/>
      <c r="E87" s="202"/>
      <c r="F87" s="202"/>
      <c r="G87" s="202"/>
      <c r="H87" s="202"/>
      <c r="I87" s="202"/>
      <c r="J87" s="202"/>
      <c r="K87" s="203"/>
    </row>
    <row r="88" spans="1:11" ht="27.75" customHeight="1">
      <c r="A88" s="26"/>
      <c r="B88" s="201"/>
      <c r="C88" s="202"/>
      <c r="D88" s="202"/>
      <c r="E88" s="202"/>
      <c r="F88" s="202"/>
      <c r="G88" s="202"/>
      <c r="H88" s="202"/>
      <c r="I88" s="202"/>
      <c r="J88" s="202"/>
      <c r="K88" s="203"/>
    </row>
    <row r="89" spans="1:11" ht="27.75" customHeight="1">
      <c r="A89" s="26"/>
      <c r="B89" s="201"/>
      <c r="C89" s="202"/>
      <c r="D89" s="202"/>
      <c r="E89" s="202"/>
      <c r="F89" s="202"/>
      <c r="G89" s="202"/>
      <c r="H89" s="202"/>
      <c r="I89" s="202"/>
      <c r="J89" s="202"/>
      <c r="K89" s="203"/>
    </row>
    <row r="90" spans="1:11" ht="27.75" customHeight="1">
      <c r="A90" s="26"/>
      <c r="B90" s="201"/>
      <c r="C90" s="202"/>
      <c r="D90" s="202"/>
      <c r="E90" s="202"/>
      <c r="F90" s="202"/>
      <c r="G90" s="202"/>
      <c r="H90" s="202"/>
      <c r="I90" s="202"/>
      <c r="J90" s="202"/>
      <c r="K90" s="203"/>
    </row>
    <row r="91" spans="1:11" ht="27.75" customHeight="1">
      <c r="A91" s="26"/>
      <c r="B91" s="201"/>
      <c r="C91" s="202"/>
      <c r="D91" s="202"/>
      <c r="E91" s="202"/>
      <c r="F91" s="202"/>
      <c r="G91" s="202"/>
      <c r="H91" s="202"/>
      <c r="I91" s="202"/>
      <c r="J91" s="202"/>
      <c r="K91" s="203"/>
    </row>
    <row r="92" spans="1:11" ht="27.75" customHeight="1">
      <c r="A92" s="26"/>
      <c r="B92" s="201"/>
      <c r="C92" s="202"/>
      <c r="D92" s="202"/>
      <c r="E92" s="202"/>
      <c r="F92" s="202"/>
      <c r="G92" s="202"/>
      <c r="H92" s="202"/>
      <c r="I92" s="202"/>
      <c r="J92" s="202"/>
      <c r="K92" s="203"/>
    </row>
    <row r="93" spans="1:11" ht="27.75" customHeight="1">
      <c r="A93" s="26"/>
      <c r="B93" s="201"/>
      <c r="C93" s="202"/>
      <c r="D93" s="202"/>
      <c r="E93" s="202"/>
      <c r="F93" s="202"/>
      <c r="G93" s="202"/>
      <c r="H93" s="202"/>
      <c r="I93" s="202"/>
      <c r="J93" s="202"/>
      <c r="K93" s="203"/>
    </row>
    <row r="94" spans="1:11" ht="27.75" customHeight="1">
      <c r="A94" s="26"/>
      <c r="B94" s="201"/>
      <c r="C94" s="202"/>
      <c r="D94" s="202"/>
      <c r="E94" s="202"/>
      <c r="F94" s="202"/>
      <c r="G94" s="202"/>
      <c r="H94" s="202"/>
      <c r="I94" s="202"/>
      <c r="J94" s="202"/>
      <c r="K94" s="203"/>
    </row>
    <row r="95" spans="1:11" ht="27.75" customHeight="1">
      <c r="A95" s="26"/>
      <c r="B95" s="201"/>
      <c r="C95" s="202"/>
      <c r="D95" s="202"/>
      <c r="E95" s="202"/>
      <c r="F95" s="202"/>
      <c r="G95" s="202"/>
      <c r="H95" s="202"/>
      <c r="I95" s="202"/>
      <c r="J95" s="202"/>
      <c r="K95" s="203"/>
    </row>
    <row r="96" spans="1:11" ht="27.75" customHeight="1">
      <c r="A96" s="26"/>
      <c r="B96" s="201"/>
      <c r="C96" s="202"/>
      <c r="D96" s="202"/>
      <c r="E96" s="202"/>
      <c r="F96" s="202"/>
      <c r="G96" s="202"/>
      <c r="H96" s="202"/>
      <c r="I96" s="202"/>
      <c r="J96" s="202"/>
      <c r="K96" s="203"/>
    </row>
    <row r="97" spans="1:11" ht="27.75" customHeight="1">
      <c r="A97" s="26"/>
      <c r="B97" s="201"/>
      <c r="C97" s="202"/>
      <c r="D97" s="202"/>
      <c r="E97" s="202"/>
      <c r="F97" s="202"/>
      <c r="G97" s="202"/>
      <c r="H97" s="202"/>
      <c r="I97" s="202"/>
      <c r="J97" s="202"/>
      <c r="K97" s="203"/>
    </row>
    <row r="98" spans="1:11" ht="27.75" customHeight="1">
      <c r="A98" s="26"/>
      <c r="B98" s="201"/>
      <c r="C98" s="202"/>
      <c r="D98" s="202"/>
      <c r="E98" s="202"/>
      <c r="F98" s="202"/>
      <c r="G98" s="202"/>
      <c r="H98" s="202"/>
      <c r="I98" s="202"/>
      <c r="J98" s="202"/>
      <c r="K98" s="203"/>
    </row>
    <row r="99" spans="1:11" ht="27.75" customHeight="1" thickBot="1">
      <c r="A99" s="30"/>
      <c r="B99" s="204"/>
      <c r="C99" s="205"/>
      <c r="D99" s="205"/>
      <c r="E99" s="205"/>
      <c r="F99" s="205"/>
      <c r="G99" s="205"/>
      <c r="H99" s="205"/>
      <c r="I99" s="205"/>
      <c r="J99" s="205"/>
      <c r="K99" s="206"/>
    </row>
    <row r="100" spans="1:11" ht="27.75" customHeight="1">
      <c r="A100" s="46" t="s">
        <v>15</v>
      </c>
      <c r="B100" s="327" t="s">
        <v>42</v>
      </c>
      <c r="C100" s="327"/>
      <c r="D100" s="138">
        <v>0</v>
      </c>
      <c r="E100" s="225"/>
      <c r="F100" s="225"/>
      <c r="G100" s="225"/>
      <c r="H100" s="225"/>
      <c r="I100" s="225"/>
      <c r="J100" s="225"/>
      <c r="K100" s="226"/>
    </row>
    <row r="101" spans="1:11" ht="27.75" customHeight="1">
      <c r="A101" s="47"/>
      <c r="B101" s="328" t="s">
        <v>43</v>
      </c>
      <c r="C101" s="328"/>
      <c r="D101" s="169">
        <f>D83+D84</f>
        <v>950</v>
      </c>
      <c r="E101" s="202"/>
      <c r="F101" s="202"/>
      <c r="G101" s="202"/>
      <c r="H101" s="202"/>
      <c r="I101" s="202"/>
      <c r="J101" s="202"/>
      <c r="K101" s="203"/>
    </row>
    <row r="102" spans="1:11" ht="27.75" customHeight="1" thickBot="1">
      <c r="A102" s="48" t="s">
        <v>16</v>
      </c>
      <c r="B102" s="329" t="s">
        <v>17</v>
      </c>
      <c r="C102" s="329"/>
      <c r="D102" s="172">
        <f>SUM(D100:D101)</f>
        <v>950</v>
      </c>
      <c r="E102" s="227"/>
      <c r="F102" s="227"/>
      <c r="G102" s="227"/>
      <c r="H102" s="227"/>
      <c r="I102" s="227"/>
      <c r="J102" s="227"/>
      <c r="K102" s="228"/>
    </row>
    <row r="103" spans="1:4" s="2" customFormat="1" ht="17.25">
      <c r="A103" s="16">
        <v>5</v>
      </c>
      <c r="B103" s="17" t="s">
        <v>30</v>
      </c>
      <c r="C103" s="5"/>
      <c r="D103" s="4" t="s">
        <v>273</v>
      </c>
    </row>
    <row r="104" spans="1:3" s="2" customFormat="1" ht="4.5" customHeight="1" thickBot="1">
      <c r="A104" s="16"/>
      <c r="B104" s="17"/>
      <c r="C104" s="5"/>
    </row>
    <row r="105" spans="1:11" ht="14.25">
      <c r="A105" s="18"/>
      <c r="B105" s="19"/>
      <c r="C105" s="20"/>
      <c r="D105" s="316" t="str">
        <f>D3</f>
        <v>金額又は見積額</v>
      </c>
      <c r="E105" s="21" t="s">
        <v>37</v>
      </c>
      <c r="F105" s="316" t="s">
        <v>35</v>
      </c>
      <c r="G105" s="319" t="s">
        <v>36</v>
      </c>
      <c r="H105" s="320"/>
      <c r="I105" s="321"/>
      <c r="J105" s="37" t="s">
        <v>33</v>
      </c>
      <c r="K105" s="22"/>
    </row>
    <row r="106" spans="1:11" ht="14.25">
      <c r="A106" s="322" t="s">
        <v>2</v>
      </c>
      <c r="B106" s="323"/>
      <c r="C106" s="8" t="s">
        <v>4</v>
      </c>
      <c r="D106" s="317"/>
      <c r="E106" s="44" t="s">
        <v>31</v>
      </c>
      <c r="F106" s="317"/>
      <c r="G106" s="34" t="s">
        <v>7</v>
      </c>
      <c r="H106" s="324" t="s">
        <v>10</v>
      </c>
      <c r="I106" s="326" t="s">
        <v>38</v>
      </c>
      <c r="J106" s="38"/>
      <c r="K106" s="23" t="s">
        <v>41</v>
      </c>
    </row>
    <row r="107" spans="1:11" ht="14.25">
      <c r="A107" s="24"/>
      <c r="B107" s="14"/>
      <c r="C107" s="9"/>
      <c r="D107" s="10" t="s">
        <v>12</v>
      </c>
      <c r="E107" s="45" t="s">
        <v>32</v>
      </c>
      <c r="F107" s="318"/>
      <c r="G107" s="36" t="s">
        <v>9</v>
      </c>
      <c r="H107" s="325"/>
      <c r="I107" s="326"/>
      <c r="J107" s="35" t="s">
        <v>34</v>
      </c>
      <c r="K107" s="25"/>
    </row>
    <row r="108" spans="1:11" ht="58.5" customHeight="1">
      <c r="A108" s="26"/>
      <c r="B108" s="139" t="s">
        <v>229</v>
      </c>
      <c r="C108" s="190" t="s">
        <v>229</v>
      </c>
      <c r="D108" s="140">
        <v>480750</v>
      </c>
      <c r="E108" s="144" t="s">
        <v>96</v>
      </c>
      <c r="F108" s="243" t="s">
        <v>97</v>
      </c>
      <c r="G108" s="131" t="s">
        <v>57</v>
      </c>
      <c r="H108" s="130" t="s">
        <v>99</v>
      </c>
      <c r="I108" s="190"/>
      <c r="J108" s="146"/>
      <c r="K108" s="247" t="s">
        <v>293</v>
      </c>
    </row>
    <row r="109" spans="1:11" ht="69" customHeight="1">
      <c r="A109" s="26"/>
      <c r="B109" s="139" t="s">
        <v>229</v>
      </c>
      <c r="C109" s="190" t="s">
        <v>229</v>
      </c>
      <c r="D109" s="140">
        <v>31200</v>
      </c>
      <c r="E109" s="144" t="s">
        <v>96</v>
      </c>
      <c r="F109" s="243" t="s">
        <v>238</v>
      </c>
      <c r="G109" s="131" t="s">
        <v>57</v>
      </c>
      <c r="H109" s="130" t="s">
        <v>99</v>
      </c>
      <c r="I109" s="190"/>
      <c r="J109" s="146"/>
      <c r="K109" s="247" t="s">
        <v>294</v>
      </c>
    </row>
    <row r="110" spans="1:11" ht="27.75" customHeight="1">
      <c r="A110" s="26"/>
      <c r="B110" s="139" t="s">
        <v>229</v>
      </c>
      <c r="C110" s="190" t="s">
        <v>229</v>
      </c>
      <c r="D110" s="140">
        <v>60000</v>
      </c>
      <c r="E110" s="144" t="s">
        <v>56</v>
      </c>
      <c r="F110" s="142" t="s">
        <v>98</v>
      </c>
      <c r="G110" s="131" t="s">
        <v>57</v>
      </c>
      <c r="H110" s="130" t="s">
        <v>99</v>
      </c>
      <c r="I110" s="190"/>
      <c r="J110" s="146"/>
      <c r="K110" s="244" t="s">
        <v>240</v>
      </c>
    </row>
    <row r="111" spans="1:11" ht="27.75" customHeight="1">
      <c r="A111" s="26"/>
      <c r="B111" s="139" t="s">
        <v>229</v>
      </c>
      <c r="C111" s="190" t="s">
        <v>229</v>
      </c>
      <c r="D111" s="140">
        <v>15000</v>
      </c>
      <c r="E111" s="144" t="s">
        <v>56</v>
      </c>
      <c r="F111" s="245" t="s">
        <v>100</v>
      </c>
      <c r="G111" s="131" t="s">
        <v>57</v>
      </c>
      <c r="H111" s="130" t="s">
        <v>99</v>
      </c>
      <c r="I111" s="193"/>
      <c r="J111" s="193"/>
      <c r="K111" s="246" t="s">
        <v>239</v>
      </c>
    </row>
    <row r="112" spans="1:11" ht="27.75" customHeight="1">
      <c r="A112" s="26"/>
      <c r="B112" s="139"/>
      <c r="C112" s="190"/>
      <c r="D112" s="140"/>
      <c r="E112" s="144"/>
      <c r="F112" s="245"/>
      <c r="G112" s="131"/>
      <c r="H112" s="130"/>
      <c r="I112" s="193"/>
      <c r="J112" s="193"/>
      <c r="K112" s="246"/>
    </row>
    <row r="113" spans="1:11" ht="27.75" customHeight="1">
      <c r="A113" s="26"/>
      <c r="B113" s="192"/>
      <c r="C113" s="193"/>
      <c r="D113" s="193"/>
      <c r="E113" s="193"/>
      <c r="F113" s="193"/>
      <c r="G113" s="193"/>
      <c r="H113" s="193"/>
      <c r="I113" s="193"/>
      <c r="J113" s="193"/>
      <c r="K113" s="194"/>
    </row>
    <row r="114" spans="1:11" ht="27.75" customHeight="1">
      <c r="A114" s="26"/>
      <c r="B114" s="192"/>
      <c r="C114" s="193"/>
      <c r="D114" s="193"/>
      <c r="E114" s="193"/>
      <c r="F114" s="193"/>
      <c r="G114" s="193"/>
      <c r="H114" s="193"/>
      <c r="I114" s="193"/>
      <c r="J114" s="193"/>
      <c r="K114" s="194"/>
    </row>
    <row r="115" spans="1:11" ht="27.75" customHeight="1">
      <c r="A115" s="26"/>
      <c r="B115" s="192"/>
      <c r="C115" s="193"/>
      <c r="D115" s="193"/>
      <c r="E115" s="193"/>
      <c r="F115" s="193"/>
      <c r="G115" s="193"/>
      <c r="H115" s="193"/>
      <c r="I115" s="193"/>
      <c r="J115" s="193"/>
      <c r="K115" s="194"/>
    </row>
    <row r="116" spans="1:11" ht="27.75" customHeight="1">
      <c r="A116" s="26"/>
      <c r="B116" s="192"/>
      <c r="C116" s="193"/>
      <c r="D116" s="193"/>
      <c r="E116" s="193"/>
      <c r="F116" s="193"/>
      <c r="G116" s="193"/>
      <c r="H116" s="193"/>
      <c r="I116" s="193"/>
      <c r="J116" s="193"/>
      <c r="K116" s="194"/>
    </row>
    <row r="117" spans="1:11" ht="27.75" customHeight="1">
      <c r="A117" s="26"/>
      <c r="B117" s="192"/>
      <c r="C117" s="193"/>
      <c r="D117" s="193"/>
      <c r="E117" s="193"/>
      <c r="F117" s="193"/>
      <c r="G117" s="193"/>
      <c r="H117" s="193"/>
      <c r="I117" s="193"/>
      <c r="J117" s="193"/>
      <c r="K117" s="194"/>
    </row>
    <row r="118" spans="1:11" ht="27.75" customHeight="1">
      <c r="A118" s="26"/>
      <c r="B118" s="192"/>
      <c r="C118" s="193"/>
      <c r="D118" s="193"/>
      <c r="E118" s="193"/>
      <c r="F118" s="193"/>
      <c r="G118" s="193"/>
      <c r="H118" s="193"/>
      <c r="I118" s="193"/>
      <c r="J118" s="193"/>
      <c r="K118" s="194"/>
    </row>
    <row r="119" spans="1:11" ht="27.75" customHeight="1">
      <c r="A119" s="26"/>
      <c r="B119" s="192"/>
      <c r="C119" s="193"/>
      <c r="D119" s="193"/>
      <c r="E119" s="193"/>
      <c r="F119" s="193"/>
      <c r="G119" s="193"/>
      <c r="H119" s="193"/>
      <c r="I119" s="193"/>
      <c r="J119" s="193"/>
      <c r="K119" s="194"/>
    </row>
    <row r="120" spans="1:11" ht="27.75" customHeight="1">
      <c r="A120" s="26"/>
      <c r="B120" s="192"/>
      <c r="C120" s="193"/>
      <c r="D120" s="193"/>
      <c r="E120" s="193"/>
      <c r="F120" s="193"/>
      <c r="G120" s="193"/>
      <c r="H120" s="193"/>
      <c r="I120" s="193"/>
      <c r="J120" s="193"/>
      <c r="K120" s="194"/>
    </row>
    <row r="121" spans="1:11" ht="15" customHeight="1">
      <c r="A121" s="26"/>
      <c r="B121" s="192"/>
      <c r="C121" s="193"/>
      <c r="D121" s="193"/>
      <c r="E121" s="193"/>
      <c r="F121" s="193"/>
      <c r="G121" s="193"/>
      <c r="H121" s="193"/>
      <c r="I121" s="193"/>
      <c r="J121" s="193"/>
      <c r="K121" s="194"/>
    </row>
    <row r="122" spans="1:11" ht="15" customHeight="1">
      <c r="A122" s="26"/>
      <c r="B122" s="192"/>
      <c r="C122" s="193"/>
      <c r="D122" s="193"/>
      <c r="E122" s="193"/>
      <c r="F122" s="193"/>
      <c r="G122" s="193"/>
      <c r="H122" s="193"/>
      <c r="I122" s="193"/>
      <c r="J122" s="193"/>
      <c r="K122" s="194"/>
    </row>
    <row r="123" spans="1:11" ht="15" customHeight="1">
      <c r="A123" s="26"/>
      <c r="B123" s="192"/>
      <c r="C123" s="193"/>
      <c r="D123" s="193"/>
      <c r="E123" s="193"/>
      <c r="F123" s="193"/>
      <c r="G123" s="193"/>
      <c r="H123" s="193"/>
      <c r="I123" s="193"/>
      <c r="J123" s="193"/>
      <c r="K123" s="194"/>
    </row>
    <row r="124" spans="1:11" ht="15" customHeight="1" thickBot="1">
      <c r="A124" s="30"/>
      <c r="B124" s="195"/>
      <c r="C124" s="196"/>
      <c r="D124" s="196"/>
      <c r="E124" s="196"/>
      <c r="F124" s="196"/>
      <c r="G124" s="196"/>
      <c r="H124" s="196"/>
      <c r="I124" s="196"/>
      <c r="J124" s="196"/>
      <c r="K124" s="197"/>
    </row>
    <row r="125" spans="1:11" ht="27.75" customHeight="1">
      <c r="A125" s="46" t="s">
        <v>15</v>
      </c>
      <c r="B125" s="327" t="s">
        <v>42</v>
      </c>
      <c r="C125" s="327"/>
      <c r="D125" s="219">
        <f>SUM(D108:D111)</f>
        <v>586950</v>
      </c>
      <c r="E125" s="220"/>
      <c r="F125" s="220"/>
      <c r="G125" s="220"/>
      <c r="H125" s="220"/>
      <c r="I125" s="220"/>
      <c r="J125" s="220"/>
      <c r="K125" s="221"/>
    </row>
    <row r="126" spans="1:11" ht="27.75" customHeight="1">
      <c r="A126" s="47"/>
      <c r="B126" s="328" t="s">
        <v>43</v>
      </c>
      <c r="C126" s="328"/>
      <c r="D126" s="140">
        <v>0</v>
      </c>
      <c r="E126" s="193"/>
      <c r="F126" s="193"/>
      <c r="G126" s="193"/>
      <c r="H126" s="193"/>
      <c r="I126" s="193"/>
      <c r="J126" s="193"/>
      <c r="K126" s="194"/>
    </row>
    <row r="127" spans="1:11" ht="27.75" customHeight="1" thickBot="1">
      <c r="A127" s="48" t="s">
        <v>16</v>
      </c>
      <c r="B127" s="329" t="s">
        <v>17</v>
      </c>
      <c r="C127" s="329"/>
      <c r="D127" s="222">
        <f>SUM(D125:D126)</f>
        <v>586950</v>
      </c>
      <c r="E127" s="223"/>
      <c r="F127" s="223"/>
      <c r="G127" s="223"/>
      <c r="H127" s="223"/>
      <c r="I127" s="223"/>
      <c r="J127" s="223"/>
      <c r="K127" s="224"/>
    </row>
    <row r="128" spans="1:4" s="2" customFormat="1" ht="17.25">
      <c r="A128" s="16">
        <v>5</v>
      </c>
      <c r="B128" s="17" t="s">
        <v>30</v>
      </c>
      <c r="C128" s="5"/>
      <c r="D128" s="4" t="s">
        <v>274</v>
      </c>
    </row>
    <row r="129" spans="1:3" s="2" customFormat="1" ht="4.5" customHeight="1" thickBot="1">
      <c r="A129" s="16"/>
      <c r="B129" s="17"/>
      <c r="C129" s="5"/>
    </row>
    <row r="130" spans="1:11" ht="14.25">
      <c r="A130" s="18"/>
      <c r="B130" s="19"/>
      <c r="C130" s="20"/>
      <c r="D130" s="316" t="str">
        <f>D3</f>
        <v>金額又は見積額</v>
      </c>
      <c r="E130" s="21" t="s">
        <v>37</v>
      </c>
      <c r="F130" s="316" t="s">
        <v>35</v>
      </c>
      <c r="G130" s="319" t="s">
        <v>36</v>
      </c>
      <c r="H130" s="320"/>
      <c r="I130" s="321"/>
      <c r="J130" s="37" t="s">
        <v>33</v>
      </c>
      <c r="K130" s="22"/>
    </row>
    <row r="131" spans="1:11" ht="14.25">
      <c r="A131" s="322" t="s">
        <v>2</v>
      </c>
      <c r="B131" s="323"/>
      <c r="C131" s="8" t="s">
        <v>4</v>
      </c>
      <c r="D131" s="317"/>
      <c r="E131" s="44" t="s">
        <v>31</v>
      </c>
      <c r="F131" s="317"/>
      <c r="G131" s="34" t="s">
        <v>7</v>
      </c>
      <c r="H131" s="324" t="s">
        <v>10</v>
      </c>
      <c r="I131" s="326" t="s">
        <v>38</v>
      </c>
      <c r="J131" s="38"/>
      <c r="K131" s="23" t="s">
        <v>41</v>
      </c>
    </row>
    <row r="132" spans="1:11" ht="14.25">
      <c r="A132" s="24"/>
      <c r="B132" s="14"/>
      <c r="C132" s="9"/>
      <c r="D132" s="10" t="s">
        <v>12</v>
      </c>
      <c r="E132" s="45" t="s">
        <v>32</v>
      </c>
      <c r="F132" s="318"/>
      <c r="G132" s="36" t="s">
        <v>9</v>
      </c>
      <c r="H132" s="325"/>
      <c r="I132" s="326"/>
      <c r="J132" s="35" t="s">
        <v>34</v>
      </c>
      <c r="K132" s="25"/>
    </row>
    <row r="133" spans="1:11" ht="27.75" customHeight="1">
      <c r="A133" s="232"/>
      <c r="B133" s="124" t="s">
        <v>229</v>
      </c>
      <c r="C133" s="207" t="s">
        <v>229</v>
      </c>
      <c r="D133" s="125">
        <v>155000</v>
      </c>
      <c r="E133" s="127" t="s">
        <v>96</v>
      </c>
      <c r="F133" s="133" t="s">
        <v>102</v>
      </c>
      <c r="G133" s="129" t="s">
        <v>57</v>
      </c>
      <c r="H133" s="128" t="s">
        <v>201</v>
      </c>
      <c r="I133" s="207"/>
      <c r="J133" s="135"/>
      <c r="K133" s="208" t="s">
        <v>231</v>
      </c>
    </row>
    <row r="134" spans="1:11" ht="27.75" customHeight="1">
      <c r="A134" s="232"/>
      <c r="B134" s="124" t="s">
        <v>229</v>
      </c>
      <c r="C134" s="207" t="s">
        <v>229</v>
      </c>
      <c r="D134" s="125">
        <v>12000</v>
      </c>
      <c r="E134" s="127" t="s">
        <v>56</v>
      </c>
      <c r="F134" s="133" t="s">
        <v>103</v>
      </c>
      <c r="G134" s="129" t="s">
        <v>57</v>
      </c>
      <c r="H134" s="128" t="s">
        <v>104</v>
      </c>
      <c r="I134" s="207"/>
      <c r="J134" s="135"/>
      <c r="K134" s="208" t="s">
        <v>231</v>
      </c>
    </row>
    <row r="135" spans="1:11" ht="27.75" customHeight="1">
      <c r="A135" s="232"/>
      <c r="B135" s="124" t="s">
        <v>229</v>
      </c>
      <c r="C135" s="207" t="s">
        <v>229</v>
      </c>
      <c r="D135" s="125">
        <v>55000</v>
      </c>
      <c r="E135" s="127" t="s">
        <v>56</v>
      </c>
      <c r="F135" s="133" t="s">
        <v>105</v>
      </c>
      <c r="G135" s="129" t="s">
        <v>57</v>
      </c>
      <c r="H135" s="128" t="s">
        <v>106</v>
      </c>
      <c r="I135" s="207"/>
      <c r="J135" s="135"/>
      <c r="K135" s="208" t="s">
        <v>231</v>
      </c>
    </row>
    <row r="136" spans="1:11" ht="27.75" customHeight="1">
      <c r="A136" s="232"/>
      <c r="B136" s="124" t="s">
        <v>229</v>
      </c>
      <c r="C136" s="207" t="s">
        <v>229</v>
      </c>
      <c r="D136" s="125">
        <v>15000</v>
      </c>
      <c r="E136" s="127" t="s">
        <v>86</v>
      </c>
      <c r="F136" s="248" t="s">
        <v>101</v>
      </c>
      <c r="G136" s="129" t="s">
        <v>57</v>
      </c>
      <c r="H136" s="128" t="s">
        <v>194</v>
      </c>
      <c r="I136" s="207"/>
      <c r="J136" s="126" t="s">
        <v>295</v>
      </c>
      <c r="K136" s="235" t="s">
        <v>241</v>
      </c>
    </row>
    <row r="137" spans="1:11" ht="27.75" customHeight="1">
      <c r="A137" s="232"/>
      <c r="B137" s="124" t="s">
        <v>229</v>
      </c>
      <c r="C137" s="207" t="s">
        <v>229</v>
      </c>
      <c r="D137" s="125">
        <v>58000</v>
      </c>
      <c r="E137" s="127" t="s">
        <v>56</v>
      </c>
      <c r="F137" s="133" t="s">
        <v>107</v>
      </c>
      <c r="G137" s="129" t="s">
        <v>57</v>
      </c>
      <c r="H137" s="128" t="s">
        <v>108</v>
      </c>
      <c r="I137" s="207"/>
      <c r="J137" s="135"/>
      <c r="K137" s="208" t="s">
        <v>231</v>
      </c>
    </row>
    <row r="138" spans="1:11" ht="27.75" customHeight="1">
      <c r="A138" s="232"/>
      <c r="B138" s="124" t="s">
        <v>229</v>
      </c>
      <c r="C138" s="207" t="s">
        <v>229</v>
      </c>
      <c r="D138" s="125">
        <v>60000</v>
      </c>
      <c r="E138" s="127" t="s">
        <v>56</v>
      </c>
      <c r="F138" s="127" t="s">
        <v>56</v>
      </c>
      <c r="G138" s="129" t="s">
        <v>57</v>
      </c>
      <c r="H138" s="128" t="s">
        <v>108</v>
      </c>
      <c r="I138" s="207"/>
      <c r="J138" s="135"/>
      <c r="K138" s="208" t="s">
        <v>231</v>
      </c>
    </row>
    <row r="139" spans="1:11" ht="27.75" customHeight="1">
      <c r="A139" s="232"/>
      <c r="B139" s="124"/>
      <c r="C139" s="207"/>
      <c r="D139" s="125"/>
      <c r="E139" s="127"/>
      <c r="F139" s="133"/>
      <c r="G139" s="129"/>
      <c r="H139" s="128"/>
      <c r="I139" s="207"/>
      <c r="J139" s="135"/>
      <c r="K139" s="208"/>
    </row>
    <row r="140" spans="1:11" ht="27.75" customHeight="1">
      <c r="A140" s="232"/>
      <c r="B140" s="213"/>
      <c r="C140" s="214"/>
      <c r="D140" s="214"/>
      <c r="E140" s="214"/>
      <c r="F140" s="214"/>
      <c r="G140" s="214"/>
      <c r="H140" s="214"/>
      <c r="I140" s="214"/>
      <c r="J140" s="214"/>
      <c r="K140" s="215"/>
    </row>
    <row r="141" spans="1:11" ht="27.75" customHeight="1">
      <c r="A141" s="232"/>
      <c r="B141" s="213"/>
      <c r="C141" s="214"/>
      <c r="D141" s="214"/>
      <c r="E141" s="214"/>
      <c r="F141" s="214"/>
      <c r="G141" s="214"/>
      <c r="H141" s="214"/>
      <c r="I141" s="214"/>
      <c r="J141" s="214"/>
      <c r="K141" s="215"/>
    </row>
    <row r="142" spans="1:11" ht="27.75" customHeight="1">
      <c r="A142" s="232"/>
      <c r="B142" s="213"/>
      <c r="C142" s="214"/>
      <c r="D142" s="214"/>
      <c r="E142" s="214"/>
      <c r="F142" s="214"/>
      <c r="G142" s="214"/>
      <c r="H142" s="214"/>
      <c r="I142" s="214"/>
      <c r="J142" s="214"/>
      <c r="K142" s="215"/>
    </row>
    <row r="143" spans="1:11" ht="27.75" customHeight="1">
      <c r="A143" s="232"/>
      <c r="B143" s="213"/>
      <c r="C143" s="214"/>
      <c r="D143" s="214"/>
      <c r="E143" s="214"/>
      <c r="F143" s="214"/>
      <c r="G143" s="214"/>
      <c r="H143" s="214"/>
      <c r="I143" s="214"/>
      <c r="J143" s="214"/>
      <c r="K143" s="215"/>
    </row>
    <row r="144" spans="1:11" ht="27.75" customHeight="1">
      <c r="A144" s="232"/>
      <c r="B144" s="213"/>
      <c r="C144" s="214"/>
      <c r="D144" s="214"/>
      <c r="E144" s="214"/>
      <c r="F144" s="214"/>
      <c r="G144" s="214"/>
      <c r="H144" s="214"/>
      <c r="I144" s="214"/>
      <c r="J144" s="214"/>
      <c r="K144" s="215"/>
    </row>
    <row r="145" spans="1:11" ht="27.75" customHeight="1">
      <c r="A145" s="232"/>
      <c r="B145" s="213"/>
      <c r="C145" s="214"/>
      <c r="D145" s="214"/>
      <c r="E145" s="214"/>
      <c r="F145" s="214"/>
      <c r="G145" s="214"/>
      <c r="H145" s="214"/>
      <c r="I145" s="214"/>
      <c r="J145" s="214"/>
      <c r="K145" s="215"/>
    </row>
    <row r="146" spans="1:11" ht="27.75" customHeight="1">
      <c r="A146" s="232"/>
      <c r="B146" s="213"/>
      <c r="C146" s="214"/>
      <c r="D146" s="214"/>
      <c r="E146" s="214"/>
      <c r="F146" s="214"/>
      <c r="G146" s="214"/>
      <c r="H146" s="214"/>
      <c r="I146" s="214"/>
      <c r="J146" s="214"/>
      <c r="K146" s="215"/>
    </row>
    <row r="147" spans="1:11" ht="27.75" customHeight="1">
      <c r="A147" s="232"/>
      <c r="B147" s="213"/>
      <c r="C147" s="214"/>
      <c r="D147" s="214"/>
      <c r="E147" s="214"/>
      <c r="F147" s="214"/>
      <c r="G147" s="214"/>
      <c r="H147" s="214"/>
      <c r="I147" s="214"/>
      <c r="J147" s="214"/>
      <c r="K147" s="215"/>
    </row>
    <row r="148" spans="1:11" ht="27.75" customHeight="1">
      <c r="A148" s="232"/>
      <c r="B148" s="213"/>
      <c r="C148" s="214"/>
      <c r="D148" s="214"/>
      <c r="E148" s="214"/>
      <c r="F148" s="214"/>
      <c r="G148" s="214"/>
      <c r="H148" s="214"/>
      <c r="I148" s="214"/>
      <c r="J148" s="214"/>
      <c r="K148" s="215"/>
    </row>
    <row r="149" spans="1:11" ht="27.75" customHeight="1" thickBot="1">
      <c r="A149" s="237"/>
      <c r="B149" s="216"/>
      <c r="C149" s="217"/>
      <c r="D149" s="217"/>
      <c r="E149" s="217"/>
      <c r="F149" s="217"/>
      <c r="G149" s="217"/>
      <c r="H149" s="217"/>
      <c r="I149" s="217"/>
      <c r="J149" s="217"/>
      <c r="K149" s="218"/>
    </row>
    <row r="150" spans="1:11" ht="27.75" customHeight="1">
      <c r="A150" s="46" t="s">
        <v>15</v>
      </c>
      <c r="B150" s="327" t="s">
        <v>42</v>
      </c>
      <c r="C150" s="327"/>
      <c r="D150" s="219">
        <f>SUM(D133:D135)</f>
        <v>222000</v>
      </c>
      <c r="E150" s="220"/>
      <c r="F150" s="220"/>
      <c r="G150" s="220"/>
      <c r="H150" s="220"/>
      <c r="I150" s="220"/>
      <c r="J150" s="220"/>
      <c r="K150" s="221"/>
    </row>
    <row r="151" spans="1:11" ht="27.75" customHeight="1">
      <c r="A151" s="47"/>
      <c r="B151" s="328" t="s">
        <v>43</v>
      </c>
      <c r="C151" s="328"/>
      <c r="D151" s="140">
        <f>D136+D137+D138</f>
        <v>133000</v>
      </c>
      <c r="E151" s="193"/>
      <c r="F151" s="193"/>
      <c r="G151" s="193"/>
      <c r="H151" s="193"/>
      <c r="I151" s="193"/>
      <c r="J151" s="193"/>
      <c r="K151" s="194"/>
    </row>
    <row r="152" spans="1:11" ht="27.75" customHeight="1" thickBot="1">
      <c r="A152" s="48" t="s">
        <v>16</v>
      </c>
      <c r="B152" s="329" t="s">
        <v>17</v>
      </c>
      <c r="C152" s="329"/>
      <c r="D152" s="222">
        <f>D150+D151</f>
        <v>355000</v>
      </c>
      <c r="E152" s="223"/>
      <c r="F152" s="223"/>
      <c r="G152" s="223"/>
      <c r="H152" s="223"/>
      <c r="I152" s="223"/>
      <c r="J152" s="223"/>
      <c r="K152" s="224"/>
    </row>
    <row r="153" spans="1:11" ht="21">
      <c r="A153" s="101"/>
      <c r="B153" s="103" t="s">
        <v>146</v>
      </c>
      <c r="C153" s="39"/>
      <c r="D153" s="102"/>
      <c r="E153" s="13"/>
      <c r="F153" s="13"/>
      <c r="G153" s="13"/>
      <c r="H153" s="13"/>
      <c r="I153" s="13"/>
      <c r="J153" s="13"/>
      <c r="K153" s="13"/>
    </row>
    <row r="154" spans="1:4" s="2" customFormat="1" ht="17.25">
      <c r="A154" s="16">
        <v>5</v>
      </c>
      <c r="B154" s="17" t="s">
        <v>30</v>
      </c>
      <c r="C154" s="5"/>
      <c r="D154" s="4" t="s">
        <v>275</v>
      </c>
    </row>
    <row r="155" spans="1:3" s="2" customFormat="1" ht="4.5" customHeight="1" thickBot="1">
      <c r="A155" s="16"/>
      <c r="B155" s="17"/>
      <c r="C155" s="5"/>
    </row>
    <row r="156" spans="1:11" ht="14.25">
      <c r="A156" s="18"/>
      <c r="B156" s="19"/>
      <c r="C156" s="20"/>
      <c r="D156" s="316" t="str">
        <f>D3</f>
        <v>金額又は見積額</v>
      </c>
      <c r="E156" s="21" t="s">
        <v>37</v>
      </c>
      <c r="F156" s="316" t="s">
        <v>35</v>
      </c>
      <c r="G156" s="319" t="s">
        <v>36</v>
      </c>
      <c r="H156" s="320"/>
      <c r="I156" s="321"/>
      <c r="J156" s="37" t="s">
        <v>33</v>
      </c>
      <c r="K156" s="22"/>
    </row>
    <row r="157" spans="1:11" ht="14.25">
      <c r="A157" s="322" t="s">
        <v>2</v>
      </c>
      <c r="B157" s="323"/>
      <c r="C157" s="8" t="s">
        <v>4</v>
      </c>
      <c r="D157" s="317"/>
      <c r="E157" s="44" t="s">
        <v>31</v>
      </c>
      <c r="F157" s="317"/>
      <c r="G157" s="34" t="s">
        <v>7</v>
      </c>
      <c r="H157" s="324" t="s">
        <v>10</v>
      </c>
      <c r="I157" s="326" t="s">
        <v>38</v>
      </c>
      <c r="J157" s="38"/>
      <c r="K157" s="23" t="s">
        <v>41</v>
      </c>
    </row>
    <row r="158" spans="1:11" ht="14.25">
      <c r="A158" s="24"/>
      <c r="B158" s="14"/>
      <c r="C158" s="9"/>
      <c r="D158" s="10" t="s">
        <v>12</v>
      </c>
      <c r="E158" s="45" t="s">
        <v>32</v>
      </c>
      <c r="F158" s="318"/>
      <c r="G158" s="36" t="s">
        <v>9</v>
      </c>
      <c r="H158" s="325"/>
      <c r="I158" s="326"/>
      <c r="J158" s="35" t="s">
        <v>34</v>
      </c>
      <c r="K158" s="25"/>
    </row>
    <row r="159" spans="1:11" ht="27.75" customHeight="1">
      <c r="A159" s="26"/>
      <c r="B159" s="139" t="s">
        <v>229</v>
      </c>
      <c r="C159" s="190" t="s">
        <v>229</v>
      </c>
      <c r="D159" s="140">
        <v>8200</v>
      </c>
      <c r="E159" s="144" t="s">
        <v>96</v>
      </c>
      <c r="F159" s="144" t="s">
        <v>109</v>
      </c>
      <c r="G159" s="131" t="s">
        <v>57</v>
      </c>
      <c r="H159" s="130" t="s">
        <v>112</v>
      </c>
      <c r="I159" s="190"/>
      <c r="J159" s="146"/>
      <c r="K159" s="191" t="s">
        <v>236</v>
      </c>
    </row>
    <row r="160" spans="1:11" ht="27.75" customHeight="1">
      <c r="A160" s="26"/>
      <c r="B160" s="139" t="s">
        <v>229</v>
      </c>
      <c r="C160" s="190" t="s">
        <v>229</v>
      </c>
      <c r="D160" s="140">
        <v>15000</v>
      </c>
      <c r="E160" s="144" t="s">
        <v>56</v>
      </c>
      <c r="F160" s="144" t="s">
        <v>110</v>
      </c>
      <c r="G160" s="131" t="s">
        <v>57</v>
      </c>
      <c r="H160" s="130" t="s">
        <v>113</v>
      </c>
      <c r="I160" s="190"/>
      <c r="J160" s="146"/>
      <c r="K160" s="191" t="s">
        <v>236</v>
      </c>
    </row>
    <row r="161" spans="1:11" ht="27.75" customHeight="1">
      <c r="A161" s="26"/>
      <c r="B161" s="139" t="s">
        <v>229</v>
      </c>
      <c r="C161" s="190" t="s">
        <v>229</v>
      </c>
      <c r="D161" s="140">
        <v>3000</v>
      </c>
      <c r="E161" s="144" t="s">
        <v>56</v>
      </c>
      <c r="F161" s="144" t="s">
        <v>111</v>
      </c>
      <c r="G161" s="131" t="s">
        <v>57</v>
      </c>
      <c r="H161" s="249" t="s">
        <v>242</v>
      </c>
      <c r="I161" s="193"/>
      <c r="J161" s="193"/>
      <c r="K161" s="191" t="s">
        <v>236</v>
      </c>
    </row>
    <row r="162" spans="1:11" ht="27.75" customHeight="1">
      <c r="A162" s="26"/>
      <c r="B162" s="192"/>
      <c r="C162" s="193"/>
      <c r="D162" s="193"/>
      <c r="E162" s="193"/>
      <c r="F162" s="193"/>
      <c r="G162" s="193"/>
      <c r="H162" s="193"/>
      <c r="I162" s="193"/>
      <c r="J162" s="193"/>
      <c r="K162" s="194"/>
    </row>
    <row r="163" spans="1:11" ht="27.75" customHeight="1">
      <c r="A163" s="26"/>
      <c r="B163" s="192"/>
      <c r="C163" s="193"/>
      <c r="D163" s="193"/>
      <c r="E163" s="193"/>
      <c r="F163" s="193"/>
      <c r="G163" s="193"/>
      <c r="H163" s="193"/>
      <c r="I163" s="193"/>
      <c r="J163" s="193"/>
      <c r="K163" s="194"/>
    </row>
    <row r="164" spans="1:11" ht="27.75" customHeight="1">
      <c r="A164" s="26"/>
      <c r="B164" s="192"/>
      <c r="C164" s="193"/>
      <c r="D164" s="193"/>
      <c r="E164" s="193"/>
      <c r="F164" s="193"/>
      <c r="G164" s="193"/>
      <c r="H164" s="193"/>
      <c r="I164" s="193"/>
      <c r="J164" s="193"/>
      <c r="K164" s="194"/>
    </row>
    <row r="165" spans="1:11" ht="27.75" customHeight="1">
      <c r="A165" s="26"/>
      <c r="B165" s="192"/>
      <c r="C165" s="193"/>
      <c r="D165" s="193"/>
      <c r="E165" s="193"/>
      <c r="F165" s="193"/>
      <c r="G165" s="193"/>
      <c r="H165" s="193"/>
      <c r="I165" s="193"/>
      <c r="J165" s="193"/>
      <c r="K165" s="194"/>
    </row>
    <row r="166" spans="1:11" ht="27.75" customHeight="1">
      <c r="A166" s="26"/>
      <c r="B166" s="192"/>
      <c r="C166" s="193"/>
      <c r="D166" s="193"/>
      <c r="E166" s="193"/>
      <c r="F166" s="193"/>
      <c r="G166" s="193"/>
      <c r="H166" s="193"/>
      <c r="I166" s="193"/>
      <c r="J166" s="193"/>
      <c r="K166" s="194"/>
    </row>
    <row r="167" spans="1:11" ht="27.75" customHeight="1">
      <c r="A167" s="26"/>
      <c r="B167" s="192"/>
      <c r="C167" s="193"/>
      <c r="D167" s="193"/>
      <c r="E167" s="193"/>
      <c r="F167" s="193"/>
      <c r="G167" s="193"/>
      <c r="H167" s="193"/>
      <c r="I167" s="193"/>
      <c r="J167" s="193"/>
      <c r="K167" s="194"/>
    </row>
    <row r="168" spans="1:11" ht="27.75" customHeight="1">
      <c r="A168" s="26"/>
      <c r="B168" s="192"/>
      <c r="C168" s="193"/>
      <c r="D168" s="193"/>
      <c r="E168" s="193"/>
      <c r="F168" s="193"/>
      <c r="G168" s="193"/>
      <c r="H168" s="193"/>
      <c r="I168" s="193"/>
      <c r="J168" s="193"/>
      <c r="K168" s="194"/>
    </row>
    <row r="169" spans="1:11" ht="27.75" customHeight="1">
      <c r="A169" s="26"/>
      <c r="B169" s="192"/>
      <c r="C169" s="193"/>
      <c r="D169" s="193"/>
      <c r="E169" s="193"/>
      <c r="F169" s="193"/>
      <c r="G169" s="193"/>
      <c r="H169" s="193"/>
      <c r="I169" s="193"/>
      <c r="J169" s="193"/>
      <c r="K169" s="194"/>
    </row>
    <row r="170" spans="1:11" ht="27.75" customHeight="1">
      <c r="A170" s="26"/>
      <c r="B170" s="192"/>
      <c r="C170" s="193"/>
      <c r="D170" s="193"/>
      <c r="E170" s="193"/>
      <c r="F170" s="193"/>
      <c r="G170" s="193"/>
      <c r="H170" s="193"/>
      <c r="I170" s="193"/>
      <c r="J170" s="193"/>
      <c r="K170" s="194"/>
    </row>
    <row r="171" spans="1:11" ht="27.75" customHeight="1">
      <c r="A171" s="26"/>
      <c r="B171" s="192"/>
      <c r="C171" s="193"/>
      <c r="D171" s="193"/>
      <c r="E171" s="193"/>
      <c r="F171" s="193"/>
      <c r="G171" s="193"/>
      <c r="H171" s="193"/>
      <c r="I171" s="193"/>
      <c r="J171" s="193"/>
      <c r="K171" s="194"/>
    </row>
    <row r="172" spans="1:11" ht="27.75" customHeight="1">
      <c r="A172" s="26"/>
      <c r="B172" s="192"/>
      <c r="C172" s="193"/>
      <c r="D172" s="193"/>
      <c r="E172" s="193"/>
      <c r="F172" s="193"/>
      <c r="G172" s="193"/>
      <c r="H172" s="193"/>
      <c r="I172" s="193"/>
      <c r="J172" s="193"/>
      <c r="K172" s="194"/>
    </row>
    <row r="173" spans="1:11" ht="27.75" customHeight="1">
      <c r="A173" s="26"/>
      <c r="B173" s="192"/>
      <c r="C173" s="193"/>
      <c r="D173" s="193"/>
      <c r="E173" s="193"/>
      <c r="F173" s="193"/>
      <c r="G173" s="193"/>
      <c r="H173" s="193"/>
      <c r="I173" s="193"/>
      <c r="J173" s="193"/>
      <c r="K173" s="194"/>
    </row>
    <row r="174" spans="1:11" ht="27.75" customHeight="1">
      <c r="A174" s="26"/>
      <c r="B174" s="192"/>
      <c r="C174" s="193"/>
      <c r="D174" s="193"/>
      <c r="E174" s="193"/>
      <c r="F174" s="193"/>
      <c r="G174" s="193"/>
      <c r="H174" s="193"/>
      <c r="I174" s="193"/>
      <c r="J174" s="193"/>
      <c r="K174" s="194"/>
    </row>
    <row r="175" spans="1:11" ht="27.75" customHeight="1" thickBot="1">
      <c r="A175" s="30"/>
      <c r="B175" s="195"/>
      <c r="C175" s="196"/>
      <c r="D175" s="196"/>
      <c r="E175" s="196"/>
      <c r="F175" s="196"/>
      <c r="G175" s="196"/>
      <c r="H175" s="196"/>
      <c r="I175" s="196"/>
      <c r="J175" s="196"/>
      <c r="K175" s="197"/>
    </row>
    <row r="176" spans="1:11" ht="27.75" customHeight="1">
      <c r="A176" s="46" t="s">
        <v>15</v>
      </c>
      <c r="B176" s="327" t="s">
        <v>42</v>
      </c>
      <c r="C176" s="327"/>
      <c r="D176" s="219">
        <f>D162+D159+D160+D161</f>
        <v>26200</v>
      </c>
      <c r="E176" s="220"/>
      <c r="F176" s="220"/>
      <c r="G176" s="220"/>
      <c r="H176" s="220"/>
      <c r="I176" s="220"/>
      <c r="J176" s="220"/>
      <c r="K176" s="221"/>
    </row>
    <row r="177" spans="1:11" ht="27.75" customHeight="1">
      <c r="A177" s="47"/>
      <c r="B177" s="328" t="s">
        <v>43</v>
      </c>
      <c r="C177" s="328"/>
      <c r="D177" s="140">
        <f>D163+D164</f>
        <v>0</v>
      </c>
      <c r="E177" s="193"/>
      <c r="F177" s="193"/>
      <c r="G177" s="193"/>
      <c r="H177" s="193"/>
      <c r="I177" s="193"/>
      <c r="J177" s="193"/>
      <c r="K177" s="194"/>
    </row>
    <row r="178" spans="1:11" ht="27.75" customHeight="1" thickBot="1">
      <c r="A178" s="48" t="s">
        <v>16</v>
      </c>
      <c r="B178" s="329" t="s">
        <v>17</v>
      </c>
      <c r="C178" s="329"/>
      <c r="D178" s="222">
        <f>D176+D177</f>
        <v>26200</v>
      </c>
      <c r="E178" s="223"/>
      <c r="F178" s="223"/>
      <c r="G178" s="223"/>
      <c r="H178" s="223"/>
      <c r="I178" s="223"/>
      <c r="J178" s="223"/>
      <c r="K178" s="224"/>
    </row>
    <row r="179" spans="1:4" s="2" customFormat="1" ht="17.25">
      <c r="A179" s="16">
        <v>5</v>
      </c>
      <c r="B179" s="17" t="s">
        <v>30</v>
      </c>
      <c r="C179" s="5"/>
      <c r="D179" s="4" t="s">
        <v>308</v>
      </c>
    </row>
    <row r="180" spans="1:3" s="2" customFormat="1" ht="4.5" customHeight="1" thickBot="1">
      <c r="A180" s="16"/>
      <c r="B180" s="17"/>
      <c r="C180" s="5"/>
    </row>
    <row r="181" spans="1:11" ht="14.25">
      <c r="A181" s="18"/>
      <c r="B181" s="19"/>
      <c r="C181" s="20"/>
      <c r="D181" s="316" t="str">
        <f>D3</f>
        <v>金額又は見積額</v>
      </c>
      <c r="E181" s="21" t="s">
        <v>37</v>
      </c>
      <c r="F181" s="316" t="s">
        <v>35</v>
      </c>
      <c r="G181" s="319" t="s">
        <v>36</v>
      </c>
      <c r="H181" s="320"/>
      <c r="I181" s="321"/>
      <c r="J181" s="37" t="s">
        <v>33</v>
      </c>
      <c r="K181" s="22"/>
    </row>
    <row r="182" spans="1:11" ht="14.25">
      <c r="A182" s="322" t="s">
        <v>2</v>
      </c>
      <c r="B182" s="323"/>
      <c r="C182" s="8" t="s">
        <v>4</v>
      </c>
      <c r="D182" s="317"/>
      <c r="E182" s="44" t="s">
        <v>31</v>
      </c>
      <c r="F182" s="317"/>
      <c r="G182" s="34" t="s">
        <v>7</v>
      </c>
      <c r="H182" s="324" t="s">
        <v>10</v>
      </c>
      <c r="I182" s="326" t="s">
        <v>38</v>
      </c>
      <c r="J182" s="38"/>
      <c r="K182" s="23" t="s">
        <v>41</v>
      </c>
    </row>
    <row r="183" spans="1:11" ht="14.25">
      <c r="A183" s="24"/>
      <c r="B183" s="14"/>
      <c r="C183" s="9"/>
      <c r="D183" s="10" t="s">
        <v>12</v>
      </c>
      <c r="E183" s="45" t="s">
        <v>32</v>
      </c>
      <c r="F183" s="318"/>
      <c r="G183" s="36" t="s">
        <v>9</v>
      </c>
      <c r="H183" s="325"/>
      <c r="I183" s="326"/>
      <c r="J183" s="35" t="s">
        <v>34</v>
      </c>
      <c r="K183" s="25"/>
    </row>
    <row r="184" spans="1:11" ht="27.75" customHeight="1">
      <c r="A184" s="229"/>
      <c r="B184" s="139" t="s">
        <v>229</v>
      </c>
      <c r="C184" s="190" t="s">
        <v>229</v>
      </c>
      <c r="D184" s="140">
        <v>5600</v>
      </c>
      <c r="E184" s="144" t="s">
        <v>96</v>
      </c>
      <c r="F184" s="144" t="s">
        <v>114</v>
      </c>
      <c r="G184" s="131" t="s">
        <v>57</v>
      </c>
      <c r="H184" s="130" t="s">
        <v>115</v>
      </c>
      <c r="I184" s="190"/>
      <c r="J184" s="146"/>
      <c r="K184" s="191" t="s">
        <v>236</v>
      </c>
    </row>
    <row r="185" spans="1:11" ht="27.75" customHeight="1">
      <c r="A185" s="229"/>
      <c r="B185" s="139" t="s">
        <v>229</v>
      </c>
      <c r="C185" s="190" t="s">
        <v>229</v>
      </c>
      <c r="D185" s="140">
        <v>24000</v>
      </c>
      <c r="E185" s="144" t="s">
        <v>86</v>
      </c>
      <c r="F185" s="144" t="s">
        <v>116</v>
      </c>
      <c r="G185" s="131" t="s">
        <v>57</v>
      </c>
      <c r="H185" s="130" t="s">
        <v>117</v>
      </c>
      <c r="I185" s="190"/>
      <c r="J185" s="146"/>
      <c r="K185" s="191" t="s">
        <v>236</v>
      </c>
    </row>
    <row r="186" spans="1:11" ht="27.75" customHeight="1">
      <c r="A186" s="229"/>
      <c r="B186" s="139" t="s">
        <v>229</v>
      </c>
      <c r="C186" s="190" t="s">
        <v>229</v>
      </c>
      <c r="D186" s="140">
        <v>35000</v>
      </c>
      <c r="E186" s="144" t="s">
        <v>56</v>
      </c>
      <c r="F186" s="142" t="s">
        <v>118</v>
      </c>
      <c r="G186" s="131" t="s">
        <v>57</v>
      </c>
      <c r="H186" s="130" t="s">
        <v>119</v>
      </c>
      <c r="I186" s="193"/>
      <c r="J186" s="193"/>
      <c r="K186" s="230" t="s">
        <v>296</v>
      </c>
    </row>
    <row r="187" spans="1:11" ht="27.75" customHeight="1">
      <c r="A187" s="229"/>
      <c r="B187" s="139" t="s">
        <v>229</v>
      </c>
      <c r="C187" s="190" t="s">
        <v>229</v>
      </c>
      <c r="D187" s="140">
        <v>30000</v>
      </c>
      <c r="E187" s="144" t="s">
        <v>56</v>
      </c>
      <c r="F187" s="144" t="s">
        <v>56</v>
      </c>
      <c r="G187" s="131" t="s">
        <v>57</v>
      </c>
      <c r="H187" s="130" t="s">
        <v>119</v>
      </c>
      <c r="I187" s="193"/>
      <c r="J187" s="193"/>
      <c r="K187" s="230" t="s">
        <v>297</v>
      </c>
    </row>
    <row r="188" spans="1:11" ht="27.75" customHeight="1">
      <c r="A188" s="229"/>
      <c r="B188" s="139" t="s">
        <v>229</v>
      </c>
      <c r="C188" s="190" t="s">
        <v>229</v>
      </c>
      <c r="D188" s="140">
        <v>30000</v>
      </c>
      <c r="E188" s="144" t="s">
        <v>56</v>
      </c>
      <c r="F188" s="144" t="s">
        <v>56</v>
      </c>
      <c r="G188" s="131" t="s">
        <v>57</v>
      </c>
      <c r="H188" s="130" t="s">
        <v>119</v>
      </c>
      <c r="I188" s="193"/>
      <c r="J188" s="193"/>
      <c r="K188" s="230" t="s">
        <v>297</v>
      </c>
    </row>
    <row r="189" spans="1:11" ht="27.75" customHeight="1">
      <c r="A189" s="229"/>
      <c r="B189" s="139" t="s">
        <v>229</v>
      </c>
      <c r="C189" s="190" t="s">
        <v>229</v>
      </c>
      <c r="D189" s="140">
        <v>30000</v>
      </c>
      <c r="E189" s="144" t="s">
        <v>56</v>
      </c>
      <c r="F189" s="144" t="s">
        <v>56</v>
      </c>
      <c r="G189" s="131" t="s">
        <v>57</v>
      </c>
      <c r="H189" s="130" t="s">
        <v>119</v>
      </c>
      <c r="I189" s="193"/>
      <c r="J189" s="193"/>
      <c r="K189" s="230" t="s">
        <v>297</v>
      </c>
    </row>
    <row r="190" spans="1:11" ht="27.75" customHeight="1">
      <c r="A190" s="229"/>
      <c r="B190" s="139" t="s">
        <v>229</v>
      </c>
      <c r="C190" s="190" t="s">
        <v>229</v>
      </c>
      <c r="D190" s="140">
        <v>30000</v>
      </c>
      <c r="E190" s="144" t="s">
        <v>56</v>
      </c>
      <c r="F190" s="144" t="s">
        <v>56</v>
      </c>
      <c r="G190" s="131" t="s">
        <v>57</v>
      </c>
      <c r="H190" s="130" t="s">
        <v>119</v>
      </c>
      <c r="I190" s="193"/>
      <c r="J190" s="193"/>
      <c r="K190" s="230" t="s">
        <v>297</v>
      </c>
    </row>
    <row r="191" spans="1:11" ht="27.75" customHeight="1">
      <c r="A191" s="229"/>
      <c r="B191" s="139" t="s">
        <v>229</v>
      </c>
      <c r="C191" s="190" t="s">
        <v>229</v>
      </c>
      <c r="D191" s="140">
        <v>30000</v>
      </c>
      <c r="E191" s="144" t="s">
        <v>56</v>
      </c>
      <c r="F191" s="144" t="s">
        <v>56</v>
      </c>
      <c r="G191" s="131" t="s">
        <v>57</v>
      </c>
      <c r="H191" s="130" t="s">
        <v>119</v>
      </c>
      <c r="I191" s="193"/>
      <c r="J191" s="193"/>
      <c r="K191" s="230" t="s">
        <v>297</v>
      </c>
    </row>
    <row r="192" spans="1:11" ht="27.75" customHeight="1">
      <c r="A192" s="229"/>
      <c r="B192" s="139" t="s">
        <v>229</v>
      </c>
      <c r="C192" s="190" t="s">
        <v>229</v>
      </c>
      <c r="D192" s="140">
        <v>31500</v>
      </c>
      <c r="E192" s="144" t="s">
        <v>56</v>
      </c>
      <c r="F192" s="144" t="s">
        <v>56</v>
      </c>
      <c r="G192" s="131" t="s">
        <v>57</v>
      </c>
      <c r="H192" s="130" t="s">
        <v>119</v>
      </c>
      <c r="I192" s="193"/>
      <c r="J192" s="193"/>
      <c r="K192" s="230" t="s">
        <v>298</v>
      </c>
    </row>
    <row r="193" spans="1:11" ht="27.75" customHeight="1">
      <c r="A193" s="229"/>
      <c r="B193" s="192"/>
      <c r="C193" s="193"/>
      <c r="D193" s="193"/>
      <c r="E193" s="193"/>
      <c r="F193" s="193"/>
      <c r="G193" s="193"/>
      <c r="H193" s="193"/>
      <c r="I193" s="193"/>
      <c r="J193" s="193"/>
      <c r="K193" s="194"/>
    </row>
    <row r="194" spans="1:11" ht="27.75" customHeight="1">
      <c r="A194" s="229"/>
      <c r="B194" s="192"/>
      <c r="C194" s="193"/>
      <c r="D194" s="193"/>
      <c r="E194" s="193"/>
      <c r="F194" s="193"/>
      <c r="G194" s="193"/>
      <c r="H194" s="193"/>
      <c r="I194" s="193"/>
      <c r="J194" s="193"/>
      <c r="K194" s="194"/>
    </row>
    <row r="195" spans="1:11" ht="27.75" customHeight="1">
      <c r="A195" s="229"/>
      <c r="B195" s="192"/>
      <c r="C195" s="193"/>
      <c r="D195" s="193"/>
      <c r="E195" s="193"/>
      <c r="F195" s="193"/>
      <c r="G195" s="193"/>
      <c r="H195" s="193"/>
      <c r="I195" s="193"/>
      <c r="J195" s="193"/>
      <c r="K195" s="194"/>
    </row>
    <row r="196" spans="1:11" ht="27.75" customHeight="1">
      <c r="A196" s="229"/>
      <c r="B196" s="192"/>
      <c r="C196" s="193"/>
      <c r="D196" s="193"/>
      <c r="E196" s="193"/>
      <c r="F196" s="193"/>
      <c r="G196" s="193"/>
      <c r="H196" s="193"/>
      <c r="I196" s="193"/>
      <c r="J196" s="193"/>
      <c r="K196" s="194"/>
    </row>
    <row r="197" spans="1:11" ht="27.75" customHeight="1">
      <c r="A197" s="229"/>
      <c r="B197" s="192"/>
      <c r="C197" s="193"/>
      <c r="D197" s="193"/>
      <c r="E197" s="193"/>
      <c r="F197" s="193"/>
      <c r="G197" s="193"/>
      <c r="H197" s="193"/>
      <c r="I197" s="193"/>
      <c r="J197" s="193"/>
      <c r="K197" s="194"/>
    </row>
    <row r="198" spans="1:11" ht="27.75" customHeight="1">
      <c r="A198" s="229"/>
      <c r="B198" s="192"/>
      <c r="C198" s="193"/>
      <c r="D198" s="193"/>
      <c r="E198" s="193"/>
      <c r="F198" s="193"/>
      <c r="G198" s="193"/>
      <c r="H198" s="193"/>
      <c r="I198" s="193"/>
      <c r="J198" s="193"/>
      <c r="K198" s="194"/>
    </row>
    <row r="199" spans="1:11" ht="27.75" customHeight="1">
      <c r="A199" s="229"/>
      <c r="B199" s="192"/>
      <c r="C199" s="193"/>
      <c r="D199" s="193"/>
      <c r="E199" s="193"/>
      <c r="F199" s="193"/>
      <c r="G199" s="193"/>
      <c r="H199" s="193"/>
      <c r="I199" s="193"/>
      <c r="J199" s="193"/>
      <c r="K199" s="194"/>
    </row>
    <row r="200" spans="1:11" ht="27.75" customHeight="1" thickBot="1">
      <c r="A200" s="231"/>
      <c r="B200" s="195"/>
      <c r="C200" s="196"/>
      <c r="D200" s="196"/>
      <c r="E200" s="196"/>
      <c r="F200" s="196"/>
      <c r="G200" s="196"/>
      <c r="H200" s="196"/>
      <c r="I200" s="196"/>
      <c r="J200" s="196"/>
      <c r="K200" s="197"/>
    </row>
    <row r="201" spans="1:11" ht="27.75" customHeight="1">
      <c r="A201" s="46" t="s">
        <v>15</v>
      </c>
      <c r="B201" s="327" t="s">
        <v>42</v>
      </c>
      <c r="C201" s="327"/>
      <c r="D201" s="219">
        <f>D184</f>
        <v>5600</v>
      </c>
      <c r="E201" s="220"/>
      <c r="F201" s="220"/>
      <c r="G201" s="220"/>
      <c r="H201" s="220"/>
      <c r="I201" s="220"/>
      <c r="J201" s="220"/>
      <c r="K201" s="221"/>
    </row>
    <row r="202" spans="1:11" ht="27.75" customHeight="1">
      <c r="A202" s="47"/>
      <c r="B202" s="328" t="s">
        <v>43</v>
      </c>
      <c r="C202" s="328"/>
      <c r="D202" s="140">
        <f>D185+D186+D187+D188+D189+D190+D191+D192</f>
        <v>240500</v>
      </c>
      <c r="E202" s="193"/>
      <c r="F202" s="193"/>
      <c r="G202" s="193"/>
      <c r="H202" s="193"/>
      <c r="I202" s="193"/>
      <c r="J202" s="193"/>
      <c r="K202" s="194"/>
    </row>
    <row r="203" spans="1:11" ht="27.75" customHeight="1" thickBot="1">
      <c r="A203" s="48" t="s">
        <v>16</v>
      </c>
      <c r="B203" s="329" t="s">
        <v>17</v>
      </c>
      <c r="C203" s="329"/>
      <c r="D203" s="222">
        <f>D201+D202</f>
        <v>246100</v>
      </c>
      <c r="E203" s="223"/>
      <c r="F203" s="223"/>
      <c r="G203" s="223"/>
      <c r="H203" s="223"/>
      <c r="I203" s="223"/>
      <c r="J203" s="223"/>
      <c r="K203" s="224"/>
    </row>
    <row r="204" spans="1:4" s="2" customFormat="1" ht="17.25">
      <c r="A204" s="16">
        <v>5</v>
      </c>
      <c r="B204" s="17" t="s">
        <v>30</v>
      </c>
      <c r="C204" s="5"/>
      <c r="D204" s="4" t="s">
        <v>276</v>
      </c>
    </row>
    <row r="205" spans="1:3" s="2" customFormat="1" ht="4.5" customHeight="1" thickBot="1">
      <c r="A205" s="16"/>
      <c r="B205" s="17"/>
      <c r="C205" s="5"/>
    </row>
    <row r="206" spans="1:11" ht="14.25">
      <c r="A206" s="18"/>
      <c r="B206" s="19"/>
      <c r="C206" s="20"/>
      <c r="D206" s="316" t="str">
        <f>D3</f>
        <v>金額又は見積額</v>
      </c>
      <c r="E206" s="21" t="s">
        <v>37</v>
      </c>
      <c r="F206" s="316" t="s">
        <v>35</v>
      </c>
      <c r="G206" s="319" t="s">
        <v>36</v>
      </c>
      <c r="H206" s="320"/>
      <c r="I206" s="321"/>
      <c r="J206" s="37" t="s">
        <v>33</v>
      </c>
      <c r="K206" s="22"/>
    </row>
    <row r="207" spans="1:11" ht="14.25">
      <c r="A207" s="322" t="s">
        <v>2</v>
      </c>
      <c r="B207" s="323"/>
      <c r="C207" s="8" t="s">
        <v>4</v>
      </c>
      <c r="D207" s="317"/>
      <c r="E207" s="44" t="s">
        <v>31</v>
      </c>
      <c r="F207" s="317"/>
      <c r="G207" s="34" t="s">
        <v>7</v>
      </c>
      <c r="H207" s="324" t="s">
        <v>10</v>
      </c>
      <c r="I207" s="326" t="s">
        <v>38</v>
      </c>
      <c r="J207" s="38"/>
      <c r="K207" s="23" t="s">
        <v>41</v>
      </c>
    </row>
    <row r="208" spans="1:11" ht="14.25">
      <c r="A208" s="24"/>
      <c r="B208" s="14"/>
      <c r="C208" s="9"/>
      <c r="D208" s="10" t="s">
        <v>12</v>
      </c>
      <c r="E208" s="45" t="s">
        <v>32</v>
      </c>
      <c r="F208" s="318"/>
      <c r="G208" s="36" t="s">
        <v>9</v>
      </c>
      <c r="H208" s="325"/>
      <c r="I208" s="326"/>
      <c r="J208" s="35" t="s">
        <v>34</v>
      </c>
      <c r="K208" s="25"/>
    </row>
    <row r="209" spans="1:11" ht="27.75" customHeight="1">
      <c r="A209" s="26"/>
      <c r="B209" s="139" t="s">
        <v>229</v>
      </c>
      <c r="C209" s="190" t="s">
        <v>229</v>
      </c>
      <c r="D209" s="140">
        <v>10000</v>
      </c>
      <c r="E209" s="144" t="s">
        <v>86</v>
      </c>
      <c r="F209" s="193" t="s">
        <v>243</v>
      </c>
      <c r="G209" s="131" t="s">
        <v>57</v>
      </c>
      <c r="H209" s="143" t="s">
        <v>232</v>
      </c>
      <c r="I209" s="190" t="s">
        <v>78</v>
      </c>
      <c r="J209" s="193"/>
      <c r="K209" s="194" t="s">
        <v>237</v>
      </c>
    </row>
    <row r="210" spans="1:11" ht="27.75" customHeight="1">
      <c r="A210" s="26"/>
      <c r="B210" s="192"/>
      <c r="C210" s="193"/>
      <c r="D210" s="193"/>
      <c r="E210" s="193"/>
      <c r="F210" s="193"/>
      <c r="G210" s="193"/>
      <c r="H210" s="193"/>
      <c r="I210" s="193"/>
      <c r="J210" s="193"/>
      <c r="K210" s="194"/>
    </row>
    <row r="211" spans="1:11" ht="27.75" customHeight="1">
      <c r="A211" s="26"/>
      <c r="B211" s="192"/>
      <c r="C211" s="193"/>
      <c r="D211" s="193"/>
      <c r="E211" s="193"/>
      <c r="F211" s="193"/>
      <c r="G211" s="193"/>
      <c r="H211" s="193"/>
      <c r="I211" s="193"/>
      <c r="J211" s="193"/>
      <c r="K211" s="194"/>
    </row>
    <row r="212" spans="1:11" ht="27.75" customHeight="1">
      <c r="A212" s="26"/>
      <c r="B212" s="192"/>
      <c r="C212" s="193"/>
      <c r="D212" s="193"/>
      <c r="E212" s="193"/>
      <c r="F212" s="193"/>
      <c r="G212" s="193"/>
      <c r="H212" s="193"/>
      <c r="I212" s="193"/>
      <c r="J212" s="193"/>
      <c r="K212" s="194"/>
    </row>
    <row r="213" spans="1:11" ht="27.75" customHeight="1">
      <c r="A213" s="26"/>
      <c r="B213" s="192"/>
      <c r="C213" s="193"/>
      <c r="D213" s="193"/>
      <c r="E213" s="193"/>
      <c r="F213" s="193"/>
      <c r="G213" s="193"/>
      <c r="H213" s="193"/>
      <c r="I213" s="193"/>
      <c r="J213" s="193"/>
      <c r="K213" s="194"/>
    </row>
    <row r="214" spans="1:11" ht="27.75" customHeight="1">
      <c r="A214" s="26"/>
      <c r="B214" s="192"/>
      <c r="C214" s="193"/>
      <c r="D214" s="193"/>
      <c r="E214" s="193"/>
      <c r="F214" s="193"/>
      <c r="G214" s="193"/>
      <c r="H214" s="193"/>
      <c r="I214" s="193"/>
      <c r="J214" s="193"/>
      <c r="K214" s="194"/>
    </row>
    <row r="215" spans="1:11" ht="27.75" customHeight="1">
      <c r="A215" s="26"/>
      <c r="B215" s="192"/>
      <c r="C215" s="193"/>
      <c r="D215" s="193"/>
      <c r="E215" s="193"/>
      <c r="F215" s="193"/>
      <c r="G215" s="193"/>
      <c r="H215" s="193"/>
      <c r="I215" s="193"/>
      <c r="J215" s="193"/>
      <c r="K215" s="194"/>
    </row>
    <row r="216" spans="1:11" ht="27.75" customHeight="1">
      <c r="A216" s="26"/>
      <c r="B216" s="192"/>
      <c r="C216" s="193"/>
      <c r="D216" s="193"/>
      <c r="E216" s="193"/>
      <c r="F216" s="193"/>
      <c r="G216" s="193"/>
      <c r="H216" s="193"/>
      <c r="I216" s="193"/>
      <c r="J216" s="193"/>
      <c r="K216" s="194"/>
    </row>
    <row r="217" spans="1:11" ht="27.75" customHeight="1">
      <c r="A217" s="26"/>
      <c r="B217" s="192"/>
      <c r="C217" s="193"/>
      <c r="D217" s="193"/>
      <c r="E217" s="193"/>
      <c r="F217" s="193"/>
      <c r="G217" s="193"/>
      <c r="H217" s="193"/>
      <c r="I217" s="193"/>
      <c r="J217" s="193"/>
      <c r="K217" s="194"/>
    </row>
    <row r="218" spans="1:11" ht="27.75" customHeight="1">
      <c r="A218" s="26"/>
      <c r="B218" s="192"/>
      <c r="C218" s="193"/>
      <c r="D218" s="193"/>
      <c r="E218" s="193"/>
      <c r="F218" s="193"/>
      <c r="G218" s="193"/>
      <c r="H218" s="193"/>
      <c r="I218" s="193"/>
      <c r="J218" s="193"/>
      <c r="K218" s="194"/>
    </row>
    <row r="219" spans="1:11" ht="27.75" customHeight="1">
      <c r="A219" s="26"/>
      <c r="B219" s="192"/>
      <c r="C219" s="193"/>
      <c r="D219" s="193"/>
      <c r="E219" s="193"/>
      <c r="F219" s="193"/>
      <c r="G219" s="193"/>
      <c r="H219" s="193"/>
      <c r="I219" s="193"/>
      <c r="J219" s="193"/>
      <c r="K219" s="194"/>
    </row>
    <row r="220" spans="1:11" ht="27.75" customHeight="1">
      <c r="A220" s="26"/>
      <c r="B220" s="192"/>
      <c r="C220" s="193"/>
      <c r="D220" s="193"/>
      <c r="E220" s="193"/>
      <c r="F220" s="193"/>
      <c r="G220" s="193"/>
      <c r="H220" s="193"/>
      <c r="I220" s="193"/>
      <c r="J220" s="193"/>
      <c r="K220" s="194"/>
    </row>
    <row r="221" spans="1:11" ht="27.75" customHeight="1">
      <c r="A221" s="26"/>
      <c r="B221" s="192"/>
      <c r="C221" s="193"/>
      <c r="D221" s="193"/>
      <c r="E221" s="193"/>
      <c r="F221" s="193"/>
      <c r="G221" s="193"/>
      <c r="H221" s="193"/>
      <c r="I221" s="193"/>
      <c r="J221" s="193"/>
      <c r="K221" s="194"/>
    </row>
    <row r="222" spans="1:11" ht="27.75" customHeight="1">
      <c r="A222" s="26"/>
      <c r="B222" s="192"/>
      <c r="C222" s="193"/>
      <c r="D222" s="193"/>
      <c r="E222" s="193"/>
      <c r="F222" s="193"/>
      <c r="G222" s="193"/>
      <c r="H222" s="193"/>
      <c r="I222" s="193"/>
      <c r="J222" s="193"/>
      <c r="K222" s="194"/>
    </row>
    <row r="223" spans="1:11" ht="27.75" customHeight="1">
      <c r="A223" s="26"/>
      <c r="B223" s="192"/>
      <c r="C223" s="193"/>
      <c r="D223" s="193"/>
      <c r="E223" s="193"/>
      <c r="F223" s="193"/>
      <c r="G223" s="193"/>
      <c r="H223" s="193"/>
      <c r="I223" s="193"/>
      <c r="J223" s="193"/>
      <c r="K223" s="194"/>
    </row>
    <row r="224" spans="1:11" ht="27.75" customHeight="1">
      <c r="A224" s="26"/>
      <c r="B224" s="192"/>
      <c r="C224" s="193"/>
      <c r="D224" s="193"/>
      <c r="E224" s="193"/>
      <c r="F224" s="193"/>
      <c r="G224" s="193"/>
      <c r="H224" s="193"/>
      <c r="I224" s="193"/>
      <c r="J224" s="193"/>
      <c r="K224" s="194"/>
    </row>
    <row r="225" spans="1:11" ht="27.75" customHeight="1" thickBot="1">
      <c r="A225" s="30"/>
      <c r="B225" s="195"/>
      <c r="C225" s="196"/>
      <c r="D225" s="196"/>
      <c r="E225" s="196"/>
      <c r="F225" s="196"/>
      <c r="G225" s="196"/>
      <c r="H225" s="196"/>
      <c r="I225" s="196"/>
      <c r="J225" s="196"/>
      <c r="K225" s="197"/>
    </row>
    <row r="226" spans="1:11" ht="27.75" customHeight="1">
      <c r="A226" s="46" t="s">
        <v>15</v>
      </c>
      <c r="B226" s="327" t="s">
        <v>42</v>
      </c>
      <c r="C226" s="327"/>
      <c r="D226" s="138">
        <v>0</v>
      </c>
      <c r="E226" s="225"/>
      <c r="F226" s="225"/>
      <c r="G226" s="225"/>
      <c r="H226" s="225"/>
      <c r="I226" s="225"/>
      <c r="J226" s="225"/>
      <c r="K226" s="226"/>
    </row>
    <row r="227" spans="1:11" ht="27.75" customHeight="1">
      <c r="A227" s="47"/>
      <c r="B227" s="328" t="s">
        <v>43</v>
      </c>
      <c r="C227" s="328"/>
      <c r="D227" s="250">
        <f>D209</f>
        <v>10000</v>
      </c>
      <c r="E227" s="202"/>
      <c r="F227" s="202"/>
      <c r="G227" s="202"/>
      <c r="H227" s="202"/>
      <c r="I227" s="202"/>
      <c r="J227" s="202"/>
      <c r="K227" s="203"/>
    </row>
    <row r="228" spans="1:11" ht="27.75" customHeight="1" thickBot="1">
      <c r="A228" s="48" t="s">
        <v>16</v>
      </c>
      <c r="B228" s="329" t="s">
        <v>17</v>
      </c>
      <c r="C228" s="329"/>
      <c r="D228" s="172">
        <f>SUM(D226:D227)</f>
        <v>10000</v>
      </c>
      <c r="E228" s="227"/>
      <c r="F228" s="227"/>
      <c r="G228" s="227"/>
      <c r="H228" s="227"/>
      <c r="I228" s="227"/>
      <c r="J228" s="227"/>
      <c r="K228" s="228"/>
    </row>
    <row r="229" spans="1:4" s="2" customFormat="1" ht="17.25">
      <c r="A229" s="16">
        <v>5</v>
      </c>
      <c r="B229" s="17" t="s">
        <v>30</v>
      </c>
      <c r="C229" s="5"/>
      <c r="D229" s="4" t="s">
        <v>277</v>
      </c>
    </row>
    <row r="230" spans="1:3" s="2" customFormat="1" ht="4.5" customHeight="1" thickBot="1">
      <c r="A230" s="16"/>
      <c r="B230" s="17"/>
      <c r="C230" s="5"/>
    </row>
    <row r="231" spans="1:11" ht="14.25">
      <c r="A231" s="18"/>
      <c r="B231" s="19"/>
      <c r="C231" s="20"/>
      <c r="D231" s="316" t="str">
        <f>D3</f>
        <v>金額又は見積額</v>
      </c>
      <c r="E231" s="21" t="s">
        <v>37</v>
      </c>
      <c r="F231" s="316" t="s">
        <v>35</v>
      </c>
      <c r="G231" s="319" t="s">
        <v>36</v>
      </c>
      <c r="H231" s="320"/>
      <c r="I231" s="321"/>
      <c r="J231" s="37" t="s">
        <v>33</v>
      </c>
      <c r="K231" s="22"/>
    </row>
    <row r="232" spans="1:11" ht="14.25">
      <c r="A232" s="322" t="s">
        <v>2</v>
      </c>
      <c r="B232" s="323"/>
      <c r="C232" s="8" t="s">
        <v>4</v>
      </c>
      <c r="D232" s="317"/>
      <c r="E232" s="44" t="s">
        <v>31</v>
      </c>
      <c r="F232" s="317"/>
      <c r="G232" s="34" t="s">
        <v>7</v>
      </c>
      <c r="H232" s="324" t="s">
        <v>10</v>
      </c>
      <c r="I232" s="326" t="s">
        <v>38</v>
      </c>
      <c r="J232" s="38"/>
      <c r="K232" s="23" t="s">
        <v>41</v>
      </c>
    </row>
    <row r="233" spans="1:11" ht="14.25">
      <c r="A233" s="24"/>
      <c r="B233" s="14"/>
      <c r="C233" s="9"/>
      <c r="D233" s="10" t="s">
        <v>12</v>
      </c>
      <c r="E233" s="45" t="s">
        <v>32</v>
      </c>
      <c r="F233" s="318"/>
      <c r="G233" s="36" t="s">
        <v>9</v>
      </c>
      <c r="H233" s="325"/>
      <c r="I233" s="326"/>
      <c r="J233" s="35" t="s">
        <v>34</v>
      </c>
      <c r="K233" s="25"/>
    </row>
    <row r="234" spans="1:11" ht="27.75" customHeight="1">
      <c r="A234" s="26"/>
      <c r="B234" s="139" t="s">
        <v>229</v>
      </c>
      <c r="C234" s="190" t="s">
        <v>229</v>
      </c>
      <c r="D234" s="140">
        <v>8500</v>
      </c>
      <c r="E234" s="144" t="s">
        <v>86</v>
      </c>
      <c r="F234" s="144" t="s">
        <v>120</v>
      </c>
      <c r="G234" s="131" t="s">
        <v>57</v>
      </c>
      <c r="H234" s="130" t="s">
        <v>123</v>
      </c>
      <c r="I234" s="190"/>
      <c r="J234" s="146"/>
      <c r="K234" s="191" t="s">
        <v>236</v>
      </c>
    </row>
    <row r="235" spans="1:11" ht="27.75" customHeight="1">
      <c r="A235" s="26"/>
      <c r="B235" s="139" t="s">
        <v>229</v>
      </c>
      <c r="C235" s="190" t="s">
        <v>229</v>
      </c>
      <c r="D235" s="140">
        <v>16000</v>
      </c>
      <c r="E235" s="144" t="s">
        <v>56</v>
      </c>
      <c r="F235" s="243" t="s">
        <v>121</v>
      </c>
      <c r="G235" s="131" t="s">
        <v>57</v>
      </c>
      <c r="H235" s="130" t="s">
        <v>124</v>
      </c>
      <c r="I235" s="190"/>
      <c r="J235" s="146"/>
      <c r="K235" s="191" t="s">
        <v>236</v>
      </c>
    </row>
    <row r="236" spans="1:11" ht="27.75" customHeight="1">
      <c r="A236" s="26"/>
      <c r="B236" s="139" t="s">
        <v>229</v>
      </c>
      <c r="C236" s="190" t="s">
        <v>229</v>
      </c>
      <c r="D236" s="140">
        <v>1400</v>
      </c>
      <c r="E236" s="144" t="s">
        <v>56</v>
      </c>
      <c r="F236" s="142" t="s">
        <v>144</v>
      </c>
      <c r="G236" s="131" t="s">
        <v>57</v>
      </c>
      <c r="H236" s="130" t="s">
        <v>126</v>
      </c>
      <c r="I236" s="193"/>
      <c r="J236" s="193"/>
      <c r="K236" s="191" t="s">
        <v>236</v>
      </c>
    </row>
    <row r="237" spans="1:11" ht="27.75" customHeight="1">
      <c r="A237" s="26"/>
      <c r="B237" s="139" t="s">
        <v>229</v>
      </c>
      <c r="C237" s="190" t="s">
        <v>229</v>
      </c>
      <c r="D237" s="140">
        <v>2600</v>
      </c>
      <c r="E237" s="144" t="s">
        <v>56</v>
      </c>
      <c r="F237" s="144" t="s">
        <v>122</v>
      </c>
      <c r="G237" s="131" t="s">
        <v>57</v>
      </c>
      <c r="H237" s="130" t="s">
        <v>125</v>
      </c>
      <c r="I237" s="193"/>
      <c r="J237" s="193"/>
      <c r="K237" s="191" t="s">
        <v>236</v>
      </c>
    </row>
    <row r="238" spans="1:11" ht="27.75" customHeight="1">
      <c r="A238" s="26"/>
      <c r="B238" s="139" t="s">
        <v>229</v>
      </c>
      <c r="C238" s="190" t="s">
        <v>229</v>
      </c>
      <c r="D238" s="140">
        <v>432</v>
      </c>
      <c r="E238" s="144" t="s">
        <v>56</v>
      </c>
      <c r="F238" s="265" t="s">
        <v>258</v>
      </c>
      <c r="G238" s="131" t="s">
        <v>57</v>
      </c>
      <c r="H238" s="266" t="s">
        <v>259</v>
      </c>
      <c r="I238" s="12"/>
      <c r="J238" s="12"/>
      <c r="K238" s="191" t="s">
        <v>236</v>
      </c>
    </row>
    <row r="239" spans="1:11" ht="27.75" customHeight="1">
      <c r="A239" s="26"/>
      <c r="B239" s="139" t="s">
        <v>229</v>
      </c>
      <c r="C239" s="190" t="s">
        <v>229</v>
      </c>
      <c r="D239" s="140">
        <v>432</v>
      </c>
      <c r="E239" s="144" t="s">
        <v>56</v>
      </c>
      <c r="F239" s="265" t="s">
        <v>258</v>
      </c>
      <c r="G239" s="131" t="s">
        <v>57</v>
      </c>
      <c r="H239" s="266" t="s">
        <v>259</v>
      </c>
      <c r="I239" s="12"/>
      <c r="J239" s="12"/>
      <c r="K239" s="191" t="s">
        <v>236</v>
      </c>
    </row>
    <row r="240" spans="1:11" ht="27.75" customHeight="1">
      <c r="A240" s="26"/>
      <c r="B240" s="15"/>
      <c r="C240" s="12"/>
      <c r="D240" s="12"/>
      <c r="E240" s="12"/>
      <c r="F240" s="12"/>
      <c r="G240" s="12"/>
      <c r="H240" s="12"/>
      <c r="I240" s="12"/>
      <c r="J240" s="12"/>
      <c r="K240" s="27"/>
    </row>
    <row r="241" spans="1:11" ht="27.75" customHeight="1">
      <c r="A241" s="26"/>
      <c r="B241" s="15"/>
      <c r="C241" s="12"/>
      <c r="D241" s="12"/>
      <c r="E241" s="12"/>
      <c r="F241" s="12"/>
      <c r="G241" s="12"/>
      <c r="H241" s="12"/>
      <c r="I241" s="12"/>
      <c r="J241" s="12"/>
      <c r="K241" s="27"/>
    </row>
    <row r="242" spans="1:11" ht="27.75" customHeight="1">
      <c r="A242" s="26"/>
      <c r="B242" s="15"/>
      <c r="C242" s="12"/>
      <c r="D242" s="12"/>
      <c r="E242" s="12"/>
      <c r="F242" s="12"/>
      <c r="G242" s="12"/>
      <c r="H242" s="12"/>
      <c r="I242" s="12"/>
      <c r="J242" s="12"/>
      <c r="K242" s="27"/>
    </row>
    <row r="243" spans="1:11" ht="27.75" customHeight="1">
      <c r="A243" s="26"/>
      <c r="B243" s="15"/>
      <c r="C243" s="12"/>
      <c r="D243" s="12"/>
      <c r="E243" s="12"/>
      <c r="F243" s="12"/>
      <c r="G243" s="12"/>
      <c r="H243" s="12"/>
      <c r="I243" s="12"/>
      <c r="J243" s="12"/>
      <c r="K243" s="27"/>
    </row>
    <row r="244" spans="1:11" ht="27.75" customHeight="1">
      <c r="A244" s="26"/>
      <c r="B244" s="15"/>
      <c r="C244" s="12"/>
      <c r="D244" s="12"/>
      <c r="E244" s="12"/>
      <c r="F244" s="12"/>
      <c r="G244" s="12"/>
      <c r="H244" s="12"/>
      <c r="I244" s="12"/>
      <c r="J244" s="12"/>
      <c r="K244" s="27"/>
    </row>
    <row r="245" spans="1:11" ht="27.75" customHeight="1">
      <c r="A245" s="26"/>
      <c r="B245" s="15"/>
      <c r="C245" s="12"/>
      <c r="D245" s="12"/>
      <c r="E245" s="12"/>
      <c r="F245" s="12"/>
      <c r="G245" s="12"/>
      <c r="H245" s="12"/>
      <c r="I245" s="12"/>
      <c r="J245" s="12"/>
      <c r="K245" s="27"/>
    </row>
    <row r="246" spans="1:11" ht="27.75" customHeight="1">
      <c r="A246" s="26"/>
      <c r="B246" s="15"/>
      <c r="C246" s="12"/>
      <c r="D246" s="12"/>
      <c r="E246" s="12"/>
      <c r="F246" s="12"/>
      <c r="G246" s="12"/>
      <c r="H246" s="12"/>
      <c r="I246" s="12"/>
      <c r="J246" s="12"/>
      <c r="K246" s="27"/>
    </row>
    <row r="247" spans="1:11" ht="27.75" customHeight="1">
      <c r="A247" s="26"/>
      <c r="B247" s="15"/>
      <c r="C247" s="12"/>
      <c r="D247" s="12"/>
      <c r="E247" s="12"/>
      <c r="F247" s="12"/>
      <c r="G247" s="12"/>
      <c r="H247" s="12"/>
      <c r="I247" s="12"/>
      <c r="J247" s="12"/>
      <c r="K247" s="27"/>
    </row>
    <row r="248" spans="1:11" ht="27.75" customHeight="1">
      <c r="A248" s="26"/>
      <c r="B248" s="15"/>
      <c r="C248" s="12"/>
      <c r="D248" s="12"/>
      <c r="E248" s="12"/>
      <c r="F248" s="12"/>
      <c r="G248" s="12"/>
      <c r="H248" s="12"/>
      <c r="I248" s="12"/>
      <c r="J248" s="12"/>
      <c r="K248" s="27"/>
    </row>
    <row r="249" spans="1:11" ht="27.75" customHeight="1">
      <c r="A249" s="26"/>
      <c r="B249" s="15"/>
      <c r="C249" s="12"/>
      <c r="D249" s="12"/>
      <c r="E249" s="12"/>
      <c r="F249" s="12"/>
      <c r="G249" s="12"/>
      <c r="H249" s="12"/>
      <c r="I249" s="12"/>
      <c r="J249" s="12"/>
      <c r="K249" s="27"/>
    </row>
    <row r="250" spans="1:11" ht="27.75" customHeight="1" thickBot="1">
      <c r="A250" s="30"/>
      <c r="B250" s="7"/>
      <c r="C250" s="11"/>
      <c r="D250" s="11"/>
      <c r="E250" s="11"/>
      <c r="F250" s="11"/>
      <c r="G250" s="11"/>
      <c r="H250" s="11"/>
      <c r="I250" s="11"/>
      <c r="J250" s="11"/>
      <c r="K250" s="31"/>
    </row>
    <row r="251" spans="1:11" ht="27.75" customHeight="1">
      <c r="A251" s="46" t="s">
        <v>15</v>
      </c>
      <c r="B251" s="327" t="s">
        <v>42</v>
      </c>
      <c r="C251" s="327"/>
      <c r="D251" s="219">
        <v>0</v>
      </c>
      <c r="E251" s="32"/>
      <c r="F251" s="32"/>
      <c r="G251" s="32"/>
      <c r="H251" s="32"/>
      <c r="I251" s="32"/>
      <c r="J251" s="32"/>
      <c r="K251" s="33"/>
    </row>
    <row r="252" spans="1:11" ht="27.75" customHeight="1">
      <c r="A252" s="47"/>
      <c r="B252" s="328" t="s">
        <v>43</v>
      </c>
      <c r="C252" s="328"/>
      <c r="D252" s="140">
        <f>SUM(D234:D239)</f>
        <v>29364</v>
      </c>
      <c r="E252" s="12"/>
      <c r="F252" s="12"/>
      <c r="G252" s="12"/>
      <c r="H252" s="12"/>
      <c r="I252" s="12"/>
      <c r="J252" s="12"/>
      <c r="K252" s="27"/>
    </row>
    <row r="253" spans="1:11" ht="27.75" customHeight="1" thickBot="1">
      <c r="A253" s="48" t="s">
        <v>16</v>
      </c>
      <c r="B253" s="329" t="s">
        <v>17</v>
      </c>
      <c r="C253" s="329"/>
      <c r="D253" s="222">
        <f>D251+D252</f>
        <v>29364</v>
      </c>
      <c r="E253" s="28"/>
      <c r="F253" s="28"/>
      <c r="G253" s="28"/>
      <c r="H253" s="28"/>
      <c r="I253" s="28"/>
      <c r="J253" s="28"/>
      <c r="K253" s="29"/>
    </row>
  </sheetData>
  <sheetProtection/>
  <mergeCells count="90">
    <mergeCell ref="B251:C251"/>
    <mergeCell ref="B252:C252"/>
    <mergeCell ref="B253:C253"/>
    <mergeCell ref="B226:C226"/>
    <mergeCell ref="B227:C227"/>
    <mergeCell ref="B228:C228"/>
    <mergeCell ref="D231:D232"/>
    <mergeCell ref="F231:F233"/>
    <mergeCell ref="G231:I231"/>
    <mergeCell ref="A232:B232"/>
    <mergeCell ref="H232:H233"/>
    <mergeCell ref="I232:I233"/>
    <mergeCell ref="B201:C201"/>
    <mergeCell ref="B202:C202"/>
    <mergeCell ref="B203:C203"/>
    <mergeCell ref="D206:D207"/>
    <mergeCell ref="F206:F208"/>
    <mergeCell ref="G206:I206"/>
    <mergeCell ref="A207:B207"/>
    <mergeCell ref="H207:H208"/>
    <mergeCell ref="I207:I208"/>
    <mergeCell ref="B176:C176"/>
    <mergeCell ref="B177:C177"/>
    <mergeCell ref="B178:C178"/>
    <mergeCell ref="D181:D182"/>
    <mergeCell ref="F181:F183"/>
    <mergeCell ref="G181:I181"/>
    <mergeCell ref="A182:B182"/>
    <mergeCell ref="H182:H183"/>
    <mergeCell ref="I182:I183"/>
    <mergeCell ref="B150:C150"/>
    <mergeCell ref="B151:C151"/>
    <mergeCell ref="B152:C152"/>
    <mergeCell ref="D156:D157"/>
    <mergeCell ref="F156:F158"/>
    <mergeCell ref="G156:I156"/>
    <mergeCell ref="A157:B157"/>
    <mergeCell ref="H157:H158"/>
    <mergeCell ref="I157:I158"/>
    <mergeCell ref="B125:C125"/>
    <mergeCell ref="B126:C126"/>
    <mergeCell ref="B127:C127"/>
    <mergeCell ref="D130:D131"/>
    <mergeCell ref="F130:F132"/>
    <mergeCell ref="G130:I130"/>
    <mergeCell ref="A131:B131"/>
    <mergeCell ref="H131:H132"/>
    <mergeCell ref="I131:I132"/>
    <mergeCell ref="B100:C100"/>
    <mergeCell ref="B101:C101"/>
    <mergeCell ref="B102:C102"/>
    <mergeCell ref="D105:D106"/>
    <mergeCell ref="F105:F107"/>
    <mergeCell ref="G105:I105"/>
    <mergeCell ref="A106:B106"/>
    <mergeCell ref="H106:H107"/>
    <mergeCell ref="I106:I107"/>
    <mergeCell ref="B75:C75"/>
    <mergeCell ref="B76:C76"/>
    <mergeCell ref="B77:C77"/>
    <mergeCell ref="D80:D81"/>
    <mergeCell ref="F80:F82"/>
    <mergeCell ref="G80:I80"/>
    <mergeCell ref="A81:B81"/>
    <mergeCell ref="H81:H82"/>
    <mergeCell ref="I81:I82"/>
    <mergeCell ref="B49:C49"/>
    <mergeCell ref="B50:C50"/>
    <mergeCell ref="B51:C51"/>
    <mergeCell ref="D55:D56"/>
    <mergeCell ref="F55:F57"/>
    <mergeCell ref="G55:I55"/>
    <mergeCell ref="A56:B56"/>
    <mergeCell ref="H56:H57"/>
    <mergeCell ref="I56:I57"/>
    <mergeCell ref="B23:C23"/>
    <mergeCell ref="B24:C24"/>
    <mergeCell ref="B25:C25"/>
    <mergeCell ref="D29:D30"/>
    <mergeCell ref="F29:F31"/>
    <mergeCell ref="G29:I29"/>
    <mergeCell ref="A30:B30"/>
    <mergeCell ref="H30:H31"/>
    <mergeCell ref="I30:I31"/>
    <mergeCell ref="D3:D4"/>
    <mergeCell ref="F3:F5"/>
    <mergeCell ref="G3:I3"/>
    <mergeCell ref="A4:B4"/>
    <mergeCell ref="H4:H5"/>
    <mergeCell ref="I4:I5"/>
  </mergeCells>
  <printOptions/>
  <pageMargins left="0.7874015748031497" right="0.3937007874015748" top="0.5905511811023623" bottom="0.5905511811023623" header="0.5118110236220472" footer="0.5118110236220472"/>
  <pageSetup horizontalDpi="600" verticalDpi="600" orientation="landscape" paperSize="9" scale="87" r:id="rId2"/>
  <rowBreaks count="9" manualBreakCount="9">
    <brk id="26" max="255" man="1"/>
    <brk id="52" max="255" man="1"/>
    <brk id="77" max="255" man="1"/>
    <brk id="102" max="255" man="1"/>
    <brk id="127" max="255" man="1"/>
    <brk id="153" max="255" man="1"/>
    <brk id="178" max="255" man="1"/>
    <brk id="203" max="255" man="1"/>
    <brk id="228" max="255" man="1"/>
  </rowBreaks>
  <drawing r:id="rId1"/>
</worksheet>
</file>

<file path=xl/worksheets/sheet5.xml><?xml version="1.0" encoding="utf-8"?>
<worksheet xmlns="http://schemas.openxmlformats.org/spreadsheetml/2006/main" xmlns:r="http://schemas.openxmlformats.org/officeDocument/2006/relationships">
  <dimension ref="A1:K137"/>
  <sheetViews>
    <sheetView view="pageBreakPreview" zoomScaleNormal="80" zoomScaleSheetLayoutView="100" zoomScalePageLayoutView="0" workbookViewId="0" topLeftCell="A1">
      <pane ySplit="5" topLeftCell="A6" activePane="bottomLeft" state="frozen"/>
      <selection pane="topLeft" activeCell="C12" sqref="C12"/>
      <selection pane="bottomLeft" activeCell="B1" sqref="B1:D1"/>
    </sheetView>
  </sheetViews>
  <sheetFormatPr defaultColWidth="9.00390625" defaultRowHeight="13.5"/>
  <cols>
    <col min="1" max="1" width="3.125" style="13" bestFit="1" customWidth="1"/>
    <col min="2" max="2" width="5.625" style="13" customWidth="1"/>
    <col min="3" max="3" width="8.625" style="1" customWidth="1"/>
    <col min="4" max="4" width="17.125" style="1" bestFit="1" customWidth="1"/>
    <col min="5" max="5" width="12.75390625" style="1" customWidth="1"/>
    <col min="6" max="6" width="12.75390625" style="1" bestFit="1" customWidth="1"/>
    <col min="7" max="7" width="22.625" style="1" customWidth="1"/>
    <col min="8" max="8" width="20.625" style="1" customWidth="1"/>
    <col min="9" max="9" width="12.625" style="1" customWidth="1"/>
    <col min="10" max="10" width="19.875" style="1" customWidth="1"/>
    <col min="11" max="11" width="14.625" style="1" customWidth="1"/>
    <col min="12" max="16384" width="9.00390625" style="1" customWidth="1"/>
  </cols>
  <sheetData>
    <row r="1" spans="1:4" s="2" customFormat="1" ht="17.25">
      <c r="A1" s="16" t="s">
        <v>307</v>
      </c>
      <c r="B1" s="340" t="s">
        <v>196</v>
      </c>
      <c r="C1" s="340"/>
      <c r="D1" s="340"/>
    </row>
    <row r="2" spans="1:3" s="2" customFormat="1" ht="4.5" customHeight="1" thickBot="1">
      <c r="A2" s="16"/>
      <c r="B2" s="17"/>
      <c r="C2" s="5"/>
    </row>
    <row r="3" spans="1:11" ht="14.25">
      <c r="A3" s="18"/>
      <c r="B3" s="19"/>
      <c r="C3" s="20"/>
      <c r="D3" s="316" t="s">
        <v>6</v>
      </c>
      <c r="E3" s="21" t="s">
        <v>178</v>
      </c>
      <c r="F3" s="316" t="s">
        <v>179</v>
      </c>
      <c r="G3" s="319" t="s">
        <v>180</v>
      </c>
      <c r="H3" s="320"/>
      <c r="I3" s="321"/>
      <c r="J3" s="37" t="s">
        <v>181</v>
      </c>
      <c r="K3" s="22"/>
    </row>
    <row r="4" spans="1:11" ht="14.25">
      <c r="A4" s="322" t="s">
        <v>2</v>
      </c>
      <c r="B4" s="323"/>
      <c r="C4" s="8" t="s">
        <v>4</v>
      </c>
      <c r="D4" s="317"/>
      <c r="E4" s="44" t="s">
        <v>182</v>
      </c>
      <c r="F4" s="317"/>
      <c r="G4" s="34" t="s">
        <v>7</v>
      </c>
      <c r="H4" s="324" t="s">
        <v>10</v>
      </c>
      <c r="I4" s="326" t="s">
        <v>183</v>
      </c>
      <c r="J4" s="38"/>
      <c r="K4" s="23" t="s">
        <v>184</v>
      </c>
    </row>
    <row r="5" spans="1:11" ht="15" thickBot="1">
      <c r="A5" s="24"/>
      <c r="B5" s="14"/>
      <c r="C5" s="9"/>
      <c r="D5" s="10" t="s">
        <v>12</v>
      </c>
      <c r="E5" s="45" t="s">
        <v>185</v>
      </c>
      <c r="F5" s="318"/>
      <c r="G5" s="36" t="s">
        <v>9</v>
      </c>
      <c r="H5" s="325"/>
      <c r="I5" s="354"/>
      <c r="J5" s="35" t="s">
        <v>186</v>
      </c>
      <c r="K5" s="25"/>
    </row>
    <row r="6" spans="1:11" ht="28.5" customHeight="1">
      <c r="A6" s="359" t="s">
        <v>202</v>
      </c>
      <c r="B6" s="327" t="s">
        <v>182</v>
      </c>
      <c r="C6" s="327"/>
      <c r="D6" s="138">
        <f>'支出の部'!D49+'支出の部'!D75+'支出の部'!D125+'支出の部'!D150+'支出の部'!D176+'支出の部'!D201</f>
        <v>1089750</v>
      </c>
      <c r="E6" s="107"/>
      <c r="F6" s="107"/>
      <c r="G6" s="109"/>
      <c r="H6" s="93"/>
      <c r="I6" s="116"/>
      <c r="J6" s="107"/>
      <c r="K6" s="110"/>
    </row>
    <row r="7" spans="1:11" ht="28.5" customHeight="1">
      <c r="A7" s="360"/>
      <c r="B7" s="328" t="s">
        <v>187</v>
      </c>
      <c r="C7" s="328"/>
      <c r="D7" s="169">
        <f>'支出の部'!D252+'支出の部'!D227+'支出の部'!D202+'支出の部'!D151+'支出の部'!D101+'支出の部'!D50+'支出の部'!D24</f>
        <v>1046814</v>
      </c>
      <c r="E7" s="97"/>
      <c r="F7" s="97"/>
      <c r="G7" s="91"/>
      <c r="H7" s="92"/>
      <c r="I7" s="97"/>
      <c r="J7" s="97"/>
      <c r="K7" s="98"/>
    </row>
    <row r="8" spans="1:11" ht="28.5" customHeight="1" thickBot="1">
      <c r="A8" s="361"/>
      <c r="B8" s="331" t="s">
        <v>158</v>
      </c>
      <c r="C8" s="332"/>
      <c r="D8" s="172">
        <f>D6+D7</f>
        <v>2136564</v>
      </c>
      <c r="E8" s="111"/>
      <c r="F8" s="111"/>
      <c r="G8" s="112"/>
      <c r="H8" s="94"/>
      <c r="I8" s="111"/>
      <c r="J8" s="111"/>
      <c r="K8" s="115"/>
    </row>
    <row r="9" spans="1:11" ht="28.5" customHeight="1">
      <c r="A9" s="359" t="s">
        <v>159</v>
      </c>
      <c r="B9" s="327" t="s">
        <v>182</v>
      </c>
      <c r="C9" s="327"/>
      <c r="D9" s="89"/>
      <c r="E9" s="107"/>
      <c r="F9" s="108"/>
      <c r="G9" s="109"/>
      <c r="H9" s="93"/>
      <c r="I9" s="107"/>
      <c r="J9" s="107"/>
      <c r="K9" s="110"/>
    </row>
    <row r="10" spans="1:11" ht="28.5" customHeight="1">
      <c r="A10" s="360"/>
      <c r="B10" s="328" t="s">
        <v>187</v>
      </c>
      <c r="C10" s="328"/>
      <c r="D10" s="88"/>
      <c r="E10" s="97"/>
      <c r="F10" s="96"/>
      <c r="G10" s="91"/>
      <c r="H10" s="92"/>
      <c r="I10" s="97"/>
      <c r="J10" s="95"/>
      <c r="K10" s="98"/>
    </row>
    <row r="11" spans="1:11" ht="28.5" customHeight="1" thickBot="1">
      <c r="A11" s="361"/>
      <c r="B11" s="331" t="s">
        <v>158</v>
      </c>
      <c r="C11" s="332"/>
      <c r="D11" s="90"/>
      <c r="E11" s="111"/>
      <c r="F11" s="104"/>
      <c r="G11" s="112"/>
      <c r="H11" s="94"/>
      <c r="I11" s="111"/>
      <c r="J11" s="113"/>
      <c r="K11" s="114"/>
    </row>
    <row r="12" spans="1:11" ht="28.5" customHeight="1">
      <c r="A12" s="359" t="s">
        <v>160</v>
      </c>
      <c r="B12" s="327" t="s">
        <v>182</v>
      </c>
      <c r="C12" s="327"/>
      <c r="D12" s="159">
        <f>D6+D9</f>
        <v>1089750</v>
      </c>
      <c r="E12" s="32"/>
      <c r="F12" s="32"/>
      <c r="G12" s="32"/>
      <c r="H12" s="32"/>
      <c r="I12" s="32"/>
      <c r="J12" s="32"/>
      <c r="K12" s="33"/>
    </row>
    <row r="13" spans="1:11" ht="28.5" customHeight="1">
      <c r="A13" s="360"/>
      <c r="B13" s="328" t="s">
        <v>187</v>
      </c>
      <c r="C13" s="328"/>
      <c r="D13" s="125">
        <f>D7+D10</f>
        <v>1046814</v>
      </c>
      <c r="E13" s="12"/>
      <c r="F13" s="12"/>
      <c r="G13" s="12"/>
      <c r="H13" s="12"/>
      <c r="I13" s="12"/>
      <c r="J13" s="12"/>
      <c r="K13" s="27"/>
    </row>
    <row r="14" spans="1:11" ht="28.5" customHeight="1" thickBot="1">
      <c r="A14" s="361"/>
      <c r="B14" s="329" t="s">
        <v>161</v>
      </c>
      <c r="C14" s="329"/>
      <c r="D14" s="164">
        <f>D8+D11</f>
        <v>2136564</v>
      </c>
      <c r="E14" s="28"/>
      <c r="F14" s="28"/>
      <c r="G14" s="28"/>
      <c r="H14" s="28"/>
      <c r="I14" s="28"/>
      <c r="J14" s="28"/>
      <c r="K14" s="29"/>
    </row>
    <row r="15" spans="1:11" ht="28.5" customHeight="1">
      <c r="A15" s="341" t="s">
        <v>193</v>
      </c>
      <c r="B15" s="342"/>
      <c r="C15" s="343"/>
      <c r="D15" s="347" t="s">
        <v>195</v>
      </c>
      <c r="E15" s="348"/>
      <c r="F15" s="349"/>
      <c r="G15" s="251" t="s">
        <v>190</v>
      </c>
      <c r="H15" s="347" t="s">
        <v>192</v>
      </c>
      <c r="I15" s="349"/>
      <c r="J15" s="347" t="s">
        <v>191</v>
      </c>
      <c r="K15" s="355"/>
    </row>
    <row r="16" spans="1:11" ht="28.5" customHeight="1">
      <c r="A16" s="344"/>
      <c r="B16" s="345"/>
      <c r="C16" s="346"/>
      <c r="D16" s="362" t="s">
        <v>189</v>
      </c>
      <c r="E16" s="363"/>
      <c r="F16" s="364"/>
      <c r="G16" s="255" t="s">
        <v>299</v>
      </c>
      <c r="H16" s="356" t="s">
        <v>300</v>
      </c>
      <c r="I16" s="357"/>
      <c r="J16" s="352" t="s">
        <v>302</v>
      </c>
      <c r="K16" s="353"/>
    </row>
    <row r="17" spans="1:11" ht="28.5" customHeight="1">
      <c r="A17" s="344"/>
      <c r="B17" s="345"/>
      <c r="C17" s="346"/>
      <c r="D17" s="362" t="s">
        <v>188</v>
      </c>
      <c r="E17" s="363"/>
      <c r="F17" s="364"/>
      <c r="G17" s="255" t="s">
        <v>301</v>
      </c>
      <c r="H17" s="356" t="s">
        <v>245</v>
      </c>
      <c r="I17" s="357"/>
      <c r="J17" s="352" t="s">
        <v>303</v>
      </c>
      <c r="K17" s="353"/>
    </row>
    <row r="18" spans="1:11" ht="28.5" customHeight="1" thickBot="1">
      <c r="A18" s="252"/>
      <c r="B18" s="253"/>
      <c r="C18" s="254"/>
      <c r="D18" s="333" t="s">
        <v>158</v>
      </c>
      <c r="E18" s="334"/>
      <c r="F18" s="335"/>
      <c r="G18" s="106"/>
      <c r="H18" s="336"/>
      <c r="I18" s="337"/>
      <c r="J18" s="338" t="s">
        <v>304</v>
      </c>
      <c r="K18" s="339"/>
    </row>
    <row r="19" spans="1:11" ht="15" customHeight="1">
      <c r="A19" s="101"/>
      <c r="B19" s="103"/>
      <c r="C19" s="39"/>
      <c r="D19" s="102"/>
      <c r="E19" s="13"/>
      <c r="F19" s="13"/>
      <c r="G19" s="13"/>
      <c r="H19" s="13"/>
      <c r="I19" s="13"/>
      <c r="J19" s="13"/>
      <c r="K19" s="13"/>
    </row>
    <row r="20" spans="2:7" ht="15" customHeight="1">
      <c r="B20" s="13" t="s">
        <v>198</v>
      </c>
      <c r="C20" s="13"/>
      <c r="D20" s="13"/>
      <c r="E20" s="13"/>
      <c r="F20" s="13"/>
      <c r="G20" s="13"/>
    </row>
    <row r="21" ht="15" customHeight="1"/>
    <row r="22" spans="3:4" ht="15" customHeight="1">
      <c r="C22" s="358" t="s">
        <v>264</v>
      </c>
      <c r="D22" s="358"/>
    </row>
    <row r="23" spans="7:10" ht="15" customHeight="1">
      <c r="G23" s="1" t="s">
        <v>199</v>
      </c>
      <c r="H23" s="350" t="s">
        <v>246</v>
      </c>
      <c r="I23" s="350"/>
      <c r="J23" s="350"/>
    </row>
    <row r="24" ht="15" customHeight="1">
      <c r="J24" s="351"/>
    </row>
    <row r="25" spans="8:10" ht="15" customHeight="1">
      <c r="H25" s="350" t="s">
        <v>244</v>
      </c>
      <c r="I25" s="350"/>
      <c r="J25" s="351"/>
    </row>
    <row r="26" ht="15" customHeight="1">
      <c r="J26" s="351"/>
    </row>
    <row r="27" spans="2:11" ht="15" customHeight="1">
      <c r="B27" s="330" t="s">
        <v>310</v>
      </c>
      <c r="C27" s="330"/>
      <c r="D27" s="330"/>
      <c r="E27" s="330"/>
      <c r="F27" s="330"/>
      <c r="G27" s="330"/>
      <c r="H27" s="330"/>
      <c r="I27" s="330"/>
      <c r="J27" s="330"/>
      <c r="K27" s="330"/>
    </row>
    <row r="28" spans="2:11" ht="15" customHeight="1">
      <c r="B28" s="330"/>
      <c r="C28" s="330"/>
      <c r="D28" s="330"/>
      <c r="E28" s="330"/>
      <c r="F28" s="330"/>
      <c r="G28" s="330"/>
      <c r="H28" s="330"/>
      <c r="I28" s="330"/>
      <c r="J28" s="330"/>
      <c r="K28" s="330"/>
    </row>
    <row r="135" ht="14.25">
      <c r="K135" s="120"/>
    </row>
    <row r="136" ht="14.25">
      <c r="K136" s="120"/>
    </row>
    <row r="137" ht="14.25">
      <c r="K137" s="120"/>
    </row>
  </sheetData>
  <sheetProtection/>
  <mergeCells count="37">
    <mergeCell ref="G3:I3"/>
    <mergeCell ref="C22:D22"/>
    <mergeCell ref="F3:F5"/>
    <mergeCell ref="A4:B4"/>
    <mergeCell ref="A12:A14"/>
    <mergeCell ref="A6:A8"/>
    <mergeCell ref="A9:A11"/>
    <mergeCell ref="D3:D4"/>
    <mergeCell ref="D17:F17"/>
    <mergeCell ref="D16:F16"/>
    <mergeCell ref="H25:I25"/>
    <mergeCell ref="J24:J26"/>
    <mergeCell ref="H4:H5"/>
    <mergeCell ref="J16:K16"/>
    <mergeCell ref="J17:K17"/>
    <mergeCell ref="I4:I5"/>
    <mergeCell ref="J15:K15"/>
    <mergeCell ref="H16:I16"/>
    <mergeCell ref="H17:I17"/>
    <mergeCell ref="H23:J23"/>
    <mergeCell ref="B1:D1"/>
    <mergeCell ref="B12:C12"/>
    <mergeCell ref="B13:C13"/>
    <mergeCell ref="B14:C14"/>
    <mergeCell ref="B6:C6"/>
    <mergeCell ref="A15:C17"/>
    <mergeCell ref="D15:F15"/>
    <mergeCell ref="B27:K28"/>
    <mergeCell ref="B7:C7"/>
    <mergeCell ref="B8:C8"/>
    <mergeCell ref="B11:C11"/>
    <mergeCell ref="B10:C10"/>
    <mergeCell ref="D18:F18"/>
    <mergeCell ref="H18:I18"/>
    <mergeCell ref="J18:K18"/>
    <mergeCell ref="B9:C9"/>
    <mergeCell ref="H15:I15"/>
  </mergeCells>
  <printOptions horizontalCentered="1"/>
  <pageMargins left="0.3937007874015748" right="0.3937007874015748" top="0.7874015748031497" bottom="0.1968503937007874" header="0.5118110236220472" footer="0.511811023622047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M135"/>
  <sheetViews>
    <sheetView view="pageBreakPreview" zoomScaleSheetLayoutView="100" zoomScalePageLayoutView="0" workbookViewId="0" topLeftCell="A1">
      <selection activeCell="A1" sqref="A1:M1"/>
    </sheetView>
  </sheetViews>
  <sheetFormatPr defaultColWidth="9.125" defaultRowHeight="20.25" customHeight="1"/>
  <cols>
    <col min="1" max="1" width="5.125" style="49" bestFit="1" customWidth="1"/>
    <col min="2" max="2" width="3.625" style="49" customWidth="1"/>
    <col min="3" max="3" width="3.125" style="49" bestFit="1" customWidth="1"/>
    <col min="4" max="4" width="3.625" style="49" customWidth="1"/>
    <col min="5" max="5" width="3.125" style="49" bestFit="1" customWidth="1"/>
    <col min="6" max="6" width="3.625" style="49" customWidth="1"/>
    <col min="7" max="7" width="3.125" style="49" bestFit="1" customWidth="1"/>
    <col min="8" max="8" width="22.625" style="49" customWidth="1"/>
    <col min="9" max="9" width="1.12109375" style="49" customWidth="1"/>
    <col min="10" max="10" width="21.375" style="49" bestFit="1" customWidth="1"/>
    <col min="11" max="11" width="1.12109375" style="49" customWidth="1"/>
    <col min="12" max="12" width="14.625" style="49" customWidth="1"/>
    <col min="13" max="13" width="51.75390625" style="1" customWidth="1"/>
    <col min="14" max="16384" width="9.125" style="49" customWidth="1"/>
  </cols>
  <sheetData>
    <row r="1" spans="1:13" ht="20.25" customHeight="1">
      <c r="A1" s="368" t="s">
        <v>53</v>
      </c>
      <c r="B1" s="369"/>
      <c r="C1" s="369"/>
      <c r="D1" s="369"/>
      <c r="E1" s="369"/>
      <c r="F1" s="369"/>
      <c r="G1" s="369"/>
      <c r="H1" s="369"/>
      <c r="I1" s="369"/>
      <c r="J1" s="369"/>
      <c r="K1" s="369"/>
      <c r="L1" s="369"/>
      <c r="M1" s="369"/>
    </row>
    <row r="2" ht="15" thickBot="1"/>
    <row r="3" spans="1:13" ht="24" customHeight="1">
      <c r="A3" s="365" t="s">
        <v>52</v>
      </c>
      <c r="B3" s="366"/>
      <c r="C3" s="366"/>
      <c r="D3" s="366"/>
      <c r="E3" s="366"/>
      <c r="F3" s="366"/>
      <c r="G3" s="367"/>
      <c r="H3" s="21" t="s">
        <v>51</v>
      </c>
      <c r="I3" s="56"/>
      <c r="J3" s="54" t="s">
        <v>50</v>
      </c>
      <c r="K3" s="55"/>
      <c r="L3" s="21" t="s">
        <v>48</v>
      </c>
      <c r="M3" s="57" t="s">
        <v>49</v>
      </c>
    </row>
    <row r="4" spans="1:13" ht="24" customHeight="1">
      <c r="A4" s="58" t="s">
        <v>260</v>
      </c>
      <c r="B4" s="257" t="s">
        <v>247</v>
      </c>
      <c r="C4" s="52" t="s">
        <v>44</v>
      </c>
      <c r="D4" s="257" t="s">
        <v>247</v>
      </c>
      <c r="E4" s="52" t="s">
        <v>45</v>
      </c>
      <c r="F4" s="257" t="s">
        <v>247</v>
      </c>
      <c r="G4" s="53" t="s">
        <v>46</v>
      </c>
      <c r="H4" s="256">
        <v>140000</v>
      </c>
      <c r="I4" s="51"/>
      <c r="J4" s="52" t="s">
        <v>47</v>
      </c>
      <c r="K4" s="53"/>
      <c r="L4" s="258" t="s">
        <v>129</v>
      </c>
      <c r="M4" s="259" t="s">
        <v>130</v>
      </c>
    </row>
    <row r="5" spans="1:13" ht="24" customHeight="1">
      <c r="A5" s="58" t="s">
        <v>260</v>
      </c>
      <c r="B5" s="257" t="s">
        <v>247</v>
      </c>
      <c r="C5" s="122" t="s">
        <v>44</v>
      </c>
      <c r="D5" s="257" t="s">
        <v>247</v>
      </c>
      <c r="E5" s="122" t="s">
        <v>45</v>
      </c>
      <c r="F5" s="257" t="s">
        <v>247</v>
      </c>
      <c r="G5" s="123" t="s">
        <v>46</v>
      </c>
      <c r="H5" s="256">
        <v>15000</v>
      </c>
      <c r="I5" s="51"/>
      <c r="J5" s="52" t="s">
        <v>47</v>
      </c>
      <c r="K5" s="53"/>
      <c r="L5" s="260" t="s">
        <v>145</v>
      </c>
      <c r="M5" s="259" t="s">
        <v>135</v>
      </c>
    </row>
    <row r="6" spans="1:13" ht="24" customHeight="1">
      <c r="A6" s="58" t="s">
        <v>260</v>
      </c>
      <c r="B6" s="257" t="s">
        <v>247</v>
      </c>
      <c r="C6" s="52" t="s">
        <v>44</v>
      </c>
      <c r="D6" s="257" t="s">
        <v>247</v>
      </c>
      <c r="E6" s="52" t="s">
        <v>45</v>
      </c>
      <c r="F6" s="257" t="s">
        <v>247</v>
      </c>
      <c r="G6" s="53" t="s">
        <v>46</v>
      </c>
      <c r="H6" s="256">
        <v>70000</v>
      </c>
      <c r="I6" s="51"/>
      <c r="J6" s="52" t="s">
        <v>47</v>
      </c>
      <c r="K6" s="53"/>
      <c r="L6" s="261" t="s">
        <v>131</v>
      </c>
      <c r="M6" s="259" t="s">
        <v>132</v>
      </c>
    </row>
    <row r="7" spans="1:13" ht="24" customHeight="1">
      <c r="A7" s="58" t="s">
        <v>260</v>
      </c>
      <c r="B7" s="257" t="s">
        <v>247</v>
      </c>
      <c r="C7" s="122" t="s">
        <v>44</v>
      </c>
      <c r="D7" s="257" t="s">
        <v>247</v>
      </c>
      <c r="E7" s="122" t="s">
        <v>45</v>
      </c>
      <c r="F7" s="257" t="s">
        <v>247</v>
      </c>
      <c r="G7" s="53" t="s">
        <v>46</v>
      </c>
      <c r="H7" s="256">
        <v>260</v>
      </c>
      <c r="I7" s="51"/>
      <c r="J7" s="52" t="s">
        <v>136</v>
      </c>
      <c r="K7" s="53"/>
      <c r="L7" s="261" t="s">
        <v>133</v>
      </c>
      <c r="M7" s="259" t="s">
        <v>134</v>
      </c>
    </row>
    <row r="8" spans="1:13" ht="24" customHeight="1">
      <c r="A8" s="58" t="s">
        <v>260</v>
      </c>
      <c r="B8" s="257" t="s">
        <v>247</v>
      </c>
      <c r="C8" s="52" t="s">
        <v>44</v>
      </c>
      <c r="D8" s="257" t="s">
        <v>247</v>
      </c>
      <c r="E8" s="52" t="s">
        <v>45</v>
      </c>
      <c r="F8" s="257" t="s">
        <v>247</v>
      </c>
      <c r="G8" s="53" t="s">
        <v>46</v>
      </c>
      <c r="H8" s="256">
        <v>20000</v>
      </c>
      <c r="I8" s="51"/>
      <c r="J8" s="52" t="s">
        <v>136</v>
      </c>
      <c r="K8" s="53"/>
      <c r="L8" s="261" t="s">
        <v>127</v>
      </c>
      <c r="M8" s="259" t="s">
        <v>128</v>
      </c>
    </row>
    <row r="9" spans="1:13" ht="24" customHeight="1">
      <c r="A9" s="58" t="s">
        <v>260</v>
      </c>
      <c r="B9" s="52"/>
      <c r="C9" s="52" t="s">
        <v>44</v>
      </c>
      <c r="D9" s="52"/>
      <c r="E9" s="52" t="s">
        <v>45</v>
      </c>
      <c r="F9" s="52"/>
      <c r="G9" s="53" t="s">
        <v>46</v>
      </c>
      <c r="H9" s="50"/>
      <c r="I9" s="51"/>
      <c r="J9" s="52" t="s">
        <v>47</v>
      </c>
      <c r="K9" s="53"/>
      <c r="L9" s="50"/>
      <c r="M9" s="27"/>
    </row>
    <row r="10" spans="1:13" ht="24" customHeight="1">
      <c r="A10" s="58" t="s">
        <v>260</v>
      </c>
      <c r="B10" s="52"/>
      <c r="C10" s="52" t="s">
        <v>44</v>
      </c>
      <c r="D10" s="52"/>
      <c r="E10" s="52" t="s">
        <v>45</v>
      </c>
      <c r="F10" s="52"/>
      <c r="G10" s="53" t="s">
        <v>46</v>
      </c>
      <c r="H10" s="50"/>
      <c r="I10" s="51"/>
      <c r="J10" s="52" t="s">
        <v>47</v>
      </c>
      <c r="K10" s="53"/>
      <c r="L10" s="50"/>
      <c r="M10" s="27"/>
    </row>
    <row r="11" spans="1:13" ht="24" customHeight="1">
      <c r="A11" s="58" t="s">
        <v>260</v>
      </c>
      <c r="B11" s="52"/>
      <c r="C11" s="52" t="s">
        <v>44</v>
      </c>
      <c r="D11" s="52"/>
      <c r="E11" s="52" t="s">
        <v>45</v>
      </c>
      <c r="F11" s="52"/>
      <c r="G11" s="53" t="s">
        <v>46</v>
      </c>
      <c r="H11" s="50"/>
      <c r="I11" s="51"/>
      <c r="J11" s="52" t="s">
        <v>47</v>
      </c>
      <c r="K11" s="53"/>
      <c r="L11" s="50"/>
      <c r="M11" s="99"/>
    </row>
    <row r="12" spans="1:13" ht="24" customHeight="1">
      <c r="A12" s="58" t="s">
        <v>260</v>
      </c>
      <c r="B12" s="52"/>
      <c r="C12" s="52" t="s">
        <v>44</v>
      </c>
      <c r="D12" s="52"/>
      <c r="E12" s="52" t="s">
        <v>45</v>
      </c>
      <c r="F12" s="52"/>
      <c r="G12" s="53" t="s">
        <v>46</v>
      </c>
      <c r="H12" s="50"/>
      <c r="I12" s="51"/>
      <c r="J12" s="52" t="s">
        <v>47</v>
      </c>
      <c r="K12" s="53"/>
      <c r="L12" s="50"/>
      <c r="M12" s="27"/>
    </row>
    <row r="13" spans="1:13" ht="24" customHeight="1">
      <c r="A13" s="58" t="s">
        <v>260</v>
      </c>
      <c r="B13" s="52"/>
      <c r="C13" s="52" t="s">
        <v>44</v>
      </c>
      <c r="D13" s="52"/>
      <c r="E13" s="52" t="s">
        <v>45</v>
      </c>
      <c r="F13" s="52"/>
      <c r="G13" s="53" t="s">
        <v>46</v>
      </c>
      <c r="H13" s="50"/>
      <c r="I13" s="51"/>
      <c r="J13" s="52" t="s">
        <v>47</v>
      </c>
      <c r="K13" s="53"/>
      <c r="L13" s="50"/>
      <c r="M13" s="27"/>
    </row>
    <row r="14" spans="1:13" ht="24" customHeight="1" thickBot="1">
      <c r="A14" s="59" t="s">
        <v>260</v>
      </c>
      <c r="B14" s="60"/>
      <c r="C14" s="60" t="s">
        <v>44</v>
      </c>
      <c r="D14" s="60"/>
      <c r="E14" s="60" t="s">
        <v>45</v>
      </c>
      <c r="F14" s="60"/>
      <c r="G14" s="61" t="s">
        <v>46</v>
      </c>
      <c r="H14" s="62"/>
      <c r="I14" s="63"/>
      <c r="J14" s="60" t="s">
        <v>47</v>
      </c>
      <c r="K14" s="61"/>
      <c r="L14" s="62"/>
      <c r="M14" s="29"/>
    </row>
    <row r="15" s="1" customFormat="1" ht="20.25" customHeight="1"/>
    <row r="16" spans="5:6" s="1" customFormat="1" ht="28.5" customHeight="1">
      <c r="E16" s="268" t="s">
        <v>278</v>
      </c>
      <c r="F16" s="6" t="s">
        <v>305</v>
      </c>
    </row>
    <row r="17" spans="5:10" s="1" customFormat="1" ht="28.5" customHeight="1">
      <c r="E17" s="268" t="s">
        <v>279</v>
      </c>
      <c r="F17" s="6" t="s">
        <v>211</v>
      </c>
      <c r="J17" s="262" t="s">
        <v>255</v>
      </c>
    </row>
    <row r="18" spans="5:10" s="1" customFormat="1" ht="28.5" customHeight="1">
      <c r="E18" s="268"/>
      <c r="F18" s="6" t="s">
        <v>248</v>
      </c>
      <c r="J18" s="262" t="s">
        <v>257</v>
      </c>
    </row>
    <row r="19" spans="5:10" s="1" customFormat="1" ht="28.5" customHeight="1">
      <c r="E19" s="268" t="s">
        <v>280</v>
      </c>
      <c r="F19" s="6" t="s">
        <v>212</v>
      </c>
      <c r="J19" s="262" t="s">
        <v>256</v>
      </c>
    </row>
    <row r="20" spans="6:10" s="1" customFormat="1" ht="28.5" customHeight="1">
      <c r="F20" s="6" t="s">
        <v>249</v>
      </c>
      <c r="J20" s="262" t="s">
        <v>254</v>
      </c>
    </row>
    <row r="21" s="1" customFormat="1" ht="20.25" customHeight="1"/>
    <row r="22" spans="2:5" ht="24" customHeight="1">
      <c r="B22" s="49" t="s">
        <v>250</v>
      </c>
      <c r="D22" s="269" t="s">
        <v>281</v>
      </c>
      <c r="E22" s="1" t="s">
        <v>251</v>
      </c>
    </row>
    <row r="23" spans="4:5" ht="24" customHeight="1">
      <c r="D23" s="269" t="s">
        <v>282</v>
      </c>
      <c r="E23" s="1" t="s">
        <v>252</v>
      </c>
    </row>
    <row r="24" ht="24" customHeight="1"/>
    <row r="25" ht="24" customHeight="1"/>
    <row r="133" ht="20.25" customHeight="1">
      <c r="K133" s="119"/>
    </row>
    <row r="134" ht="20.25" customHeight="1">
      <c r="K134" s="119"/>
    </row>
    <row r="135" ht="20.25" customHeight="1">
      <c r="K135" s="119"/>
    </row>
  </sheetData>
  <sheetProtection/>
  <mergeCells count="2">
    <mergeCell ref="A3:G3"/>
    <mergeCell ref="A1:M1"/>
  </mergeCells>
  <printOptions horizontalCentered="1"/>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135"/>
  <sheetViews>
    <sheetView view="pageBreakPreview" zoomScaleSheetLayoutView="100" zoomScalePageLayoutView="0" workbookViewId="0" topLeftCell="A1">
      <selection activeCell="A1" sqref="A1:C1"/>
    </sheetView>
  </sheetViews>
  <sheetFormatPr defaultColWidth="9.125" defaultRowHeight="20.25" customHeight="1"/>
  <cols>
    <col min="1" max="1" width="40.625" style="49" customWidth="1"/>
    <col min="2" max="3" width="30.625" style="49" customWidth="1"/>
    <col min="4" max="16384" width="9.125" style="49" customWidth="1"/>
  </cols>
  <sheetData>
    <row r="1" spans="1:3" ht="22.5" customHeight="1">
      <c r="A1" s="368" t="s">
        <v>203</v>
      </c>
      <c r="B1" s="368"/>
      <c r="C1" s="368"/>
    </row>
    <row r="2" ht="15" customHeight="1" thickBot="1"/>
    <row r="3" spans="1:3" ht="30.75" customHeight="1">
      <c r="A3" s="117" t="s">
        <v>204</v>
      </c>
      <c r="B3" s="373" t="s">
        <v>205</v>
      </c>
      <c r="C3" s="374"/>
    </row>
    <row r="4" spans="1:3" ht="24" customHeight="1">
      <c r="A4" s="370" t="s">
        <v>206</v>
      </c>
      <c r="B4" s="375" t="s">
        <v>207</v>
      </c>
      <c r="C4" s="376"/>
    </row>
    <row r="5" spans="1:3" ht="24" customHeight="1">
      <c r="A5" s="371"/>
      <c r="B5" s="377"/>
      <c r="C5" s="376"/>
    </row>
    <row r="6" spans="1:3" ht="24" customHeight="1" thickBot="1">
      <c r="A6" s="372"/>
      <c r="B6" s="378"/>
      <c r="C6" s="379"/>
    </row>
    <row r="7" s="1" customFormat="1" ht="20.25" customHeight="1"/>
    <row r="8" s="1" customFormat="1" ht="28.5" customHeight="1">
      <c r="A8" s="1" t="s">
        <v>306</v>
      </c>
    </row>
    <row r="9" s="1" customFormat="1" ht="11.25" customHeight="1"/>
    <row r="10" spans="1:3" s="1" customFormat="1" ht="24.75" customHeight="1">
      <c r="A10" s="1" t="s">
        <v>283</v>
      </c>
      <c r="B10" s="118"/>
      <c r="C10" s="118"/>
    </row>
    <row r="11" spans="2:3" s="1" customFormat="1" ht="12.75" customHeight="1">
      <c r="B11" s="118"/>
      <c r="C11" s="118"/>
    </row>
    <row r="12" spans="1:3" s="1" customFormat="1" ht="24.75" customHeight="1">
      <c r="A12" s="1" t="s">
        <v>284</v>
      </c>
      <c r="B12" s="118"/>
      <c r="C12" s="118"/>
    </row>
    <row r="13" s="1" customFormat="1" ht="20.25" customHeight="1"/>
    <row r="14" spans="1:3" s="264" customFormat="1" ht="30" customHeight="1">
      <c r="A14" s="263" t="s">
        <v>285</v>
      </c>
      <c r="B14" s="263"/>
      <c r="C14" s="263"/>
    </row>
    <row r="15" spans="1:3" s="264" customFormat="1" ht="30" customHeight="1">
      <c r="A15" s="263" t="s">
        <v>286</v>
      </c>
      <c r="B15" s="263"/>
      <c r="C15" s="263"/>
    </row>
    <row r="16" s="264" customFormat="1" ht="30" customHeight="1">
      <c r="A16" s="263" t="s">
        <v>287</v>
      </c>
    </row>
    <row r="17" s="264" customFormat="1" ht="30" customHeight="1">
      <c r="A17" s="263" t="s">
        <v>288</v>
      </c>
    </row>
    <row r="18" s="264" customFormat="1" ht="30" customHeight="1">
      <c r="A18" s="263" t="s">
        <v>289</v>
      </c>
    </row>
    <row r="133" ht="20.25" customHeight="1">
      <c r="K133" s="119" t="s">
        <v>200</v>
      </c>
    </row>
    <row r="134" ht="20.25" customHeight="1">
      <c r="K134" s="119" t="s">
        <v>200</v>
      </c>
    </row>
    <row r="135" ht="20.25" customHeight="1">
      <c r="K135" s="119" t="s">
        <v>200</v>
      </c>
    </row>
  </sheetData>
  <sheetProtection/>
  <mergeCells count="4">
    <mergeCell ref="A4:A6"/>
    <mergeCell ref="B3:C3"/>
    <mergeCell ref="B4:C6"/>
    <mergeCell ref="A1:C1"/>
  </mergeCells>
  <printOptions horizontalCentered="1"/>
  <pageMargins left="0.3937007874015748" right="0.3937007874015748" top="1.1811023622047245"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門真市役所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門真市役所</dc:creator>
  <cp:keywords/>
  <dc:description/>
  <cp:lastModifiedBy>門真市</cp:lastModifiedBy>
  <cp:lastPrinted>2023-02-02T06:51:28Z</cp:lastPrinted>
  <dcterms:created xsi:type="dcterms:W3CDTF">2001-01-24T06:29:43Z</dcterms:created>
  <dcterms:modified xsi:type="dcterms:W3CDTF">2023-02-16T04:09:45Z</dcterms:modified>
  <cp:category/>
  <cp:version/>
  <cp:contentType/>
  <cp:contentStatus/>
</cp:coreProperties>
</file>