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codeName="ThisWorkbook"/>
  <mc:AlternateContent xmlns:mc="http://schemas.openxmlformats.org/markup-compatibility/2006">
    <mc:Choice Requires="x15">
      <x15ac:absPath xmlns:x15ac="http://schemas.microsoft.com/office/spreadsheetml/2010/11/ac" url="\\172.20.3.4\所属専用\総務課\05_統計Ｇ\05_01_統計\05_01_11_統計書\05_01_11_003_統計書_編さん_10年保存\2025（R7）年度発刊（2024（R6）年版）\05_刊行\02_Excel\"/>
    </mc:Choice>
  </mc:AlternateContent>
  <xr:revisionPtr revIDLastSave="0" documentId="13_ncr:1_{B53AD63B-A9ED-4D94-9A3A-52DAC5F3FA58}" xr6:coauthVersionLast="47" xr6:coauthVersionMax="47" xr10:uidLastSave="{00000000-0000-0000-0000-000000000000}"/>
  <bookViews>
    <workbookView xWindow="-120" yWindow="-120" windowWidth="29040" windowHeight="15840" activeTab="3" xr2:uid="{00000000-000D-0000-FFFF-FFFF00000000}"/>
  </bookViews>
  <sheets>
    <sheet name="5-1その1" sheetId="4" r:id="rId1"/>
    <sheet name="5-1その2" sheetId="5" r:id="rId2"/>
    <sheet name="5-2" sheetId="7" r:id="rId3"/>
    <sheet name="5-3" sheetId="9" r:id="rId4"/>
  </sheets>
  <definedNames>
    <definedName name="_xlnm.Print_Area" localSheetId="0">'5-1その1'!$A$1:$X$52</definedName>
    <definedName name="_xlnm.Print_Area" localSheetId="1">'5-1その2'!$A$1:$V$49</definedName>
    <definedName name="_xlnm.Print_Area" localSheetId="3">'5-3'!$A$1:$H$69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23" i="7" l="1"/>
  <c r="F65" i="9" l="1"/>
  <c r="E65" i="9"/>
  <c r="F55" i="9"/>
  <c r="E55" i="9"/>
  <c r="H51" i="9"/>
  <c r="G51" i="9"/>
  <c r="F51" i="9"/>
  <c r="E51" i="9"/>
  <c r="G43" i="9"/>
  <c r="H43" i="9"/>
  <c r="F43" i="9"/>
  <c r="E43" i="9"/>
  <c r="H37" i="9"/>
  <c r="G37" i="9"/>
  <c r="F37" i="9"/>
  <c r="E37" i="9"/>
  <c r="F34" i="9"/>
  <c r="E34" i="9"/>
  <c r="G28" i="9"/>
  <c r="F28" i="9"/>
  <c r="E28" i="9"/>
  <c r="G23" i="9"/>
  <c r="F33" i="9" l="1"/>
  <c r="E33" i="9"/>
  <c r="F23" i="9"/>
  <c r="E23" i="9"/>
  <c r="F16" i="9"/>
  <c r="E16" i="9"/>
  <c r="G13" i="9" l="1"/>
  <c r="G7" i="9" s="1"/>
  <c r="G6" i="9" s="1"/>
  <c r="F13" i="9"/>
  <c r="E13" i="9"/>
  <c r="F9" i="9"/>
  <c r="F7" i="9" s="1"/>
  <c r="E9" i="9"/>
  <c r="E7" i="9" s="1"/>
  <c r="H6" i="9"/>
  <c r="C23" i="7"/>
  <c r="E14" i="7"/>
  <c r="B14" i="7"/>
  <c r="F6" i="9" l="1"/>
  <c r="E6" i="9"/>
</calcChain>
</file>

<file path=xl/sharedStrings.xml><?xml version="1.0" encoding="utf-8"?>
<sst xmlns="http://schemas.openxmlformats.org/spreadsheetml/2006/main" count="629" uniqueCount="243">
  <si>
    <t>事業所数</t>
  </si>
  <si>
    <t>小売業計</t>
  </si>
  <si>
    <t xml:space="preserve"> </t>
    <phoneticPr fontId="3"/>
  </si>
  <si>
    <t>単位：万円</t>
    <phoneticPr fontId="3"/>
  </si>
  <si>
    <t>産業分類・従業者規模</t>
    <rPh sb="0" eb="2">
      <t>サンギョウ</t>
    </rPh>
    <rPh sb="2" eb="4">
      <t>ブンルイ</t>
    </rPh>
    <rPh sb="5" eb="8">
      <t>ジュウギョウシャ</t>
    </rPh>
    <rPh sb="8" eb="10">
      <t>キボ</t>
    </rPh>
    <phoneticPr fontId="3"/>
  </si>
  <si>
    <t>事
業
所
数</t>
    <rPh sb="0" eb="1">
      <t>ジギョウショ</t>
    </rPh>
    <phoneticPr fontId="3"/>
  </si>
  <si>
    <t>　　従　　業　　者　　数</t>
    <rPh sb="2" eb="3">
      <t>ジュウ</t>
    </rPh>
    <rPh sb="5" eb="6">
      <t>ギョウ</t>
    </rPh>
    <rPh sb="8" eb="9">
      <t>モノ</t>
    </rPh>
    <rPh sb="11" eb="12">
      <t>スウ</t>
    </rPh>
    <phoneticPr fontId="3"/>
  </si>
  <si>
    <t>現金給与
総額</t>
    <rPh sb="0" eb="2">
      <t>ゲンキン</t>
    </rPh>
    <rPh sb="2" eb="4">
      <t>キュウヨ</t>
    </rPh>
    <phoneticPr fontId="3"/>
  </si>
  <si>
    <t>原材料
使用額等
総額</t>
    <rPh sb="0" eb="1">
      <t>ゲン</t>
    </rPh>
    <rPh sb="1" eb="3">
      <t>ザイリョウ</t>
    </rPh>
    <phoneticPr fontId="3"/>
  </si>
  <si>
    <t>製　　造　　品　　出　　荷　　額　　等</t>
    <rPh sb="0" eb="1">
      <t>セイ</t>
    </rPh>
    <rPh sb="3" eb="4">
      <t>ヅクリ</t>
    </rPh>
    <rPh sb="6" eb="7">
      <t>シナ</t>
    </rPh>
    <rPh sb="9" eb="10">
      <t>デ</t>
    </rPh>
    <rPh sb="12" eb="13">
      <t>ニ</t>
    </rPh>
    <rPh sb="15" eb="16">
      <t>ガク</t>
    </rPh>
    <rPh sb="18" eb="19">
      <t>トウ</t>
    </rPh>
    <phoneticPr fontId="3"/>
  </si>
  <si>
    <t>総　　　　数</t>
    <rPh sb="0" eb="1">
      <t>フサ</t>
    </rPh>
    <rPh sb="5" eb="6">
      <t>カズ</t>
    </rPh>
    <phoneticPr fontId="3"/>
  </si>
  <si>
    <t>常用労働者</t>
    <rPh sb="0" eb="2">
      <t>ジョウヨウ</t>
    </rPh>
    <rPh sb="2" eb="5">
      <t>ロウドウシャ</t>
    </rPh>
    <phoneticPr fontId="3"/>
  </si>
  <si>
    <t>臨　時
雇用者</t>
    <rPh sb="0" eb="1">
      <t>リン</t>
    </rPh>
    <rPh sb="2" eb="3">
      <t>トキ</t>
    </rPh>
    <rPh sb="4" eb="7">
      <t>コヨウシャ</t>
    </rPh>
    <phoneticPr fontId="3"/>
  </si>
  <si>
    <t>総額</t>
    <rPh sb="0" eb="1">
      <t>フサ</t>
    </rPh>
    <rPh sb="1" eb="2">
      <t>ガク</t>
    </rPh>
    <phoneticPr fontId="3"/>
  </si>
  <si>
    <t>産業分類</t>
    <phoneticPr fontId="4"/>
  </si>
  <si>
    <t>出向･派遣
受入者数</t>
    <rPh sb="0" eb="2">
      <t>シュッコウ</t>
    </rPh>
    <rPh sb="3" eb="5">
      <t>ハケン</t>
    </rPh>
    <phoneticPr fontId="3"/>
  </si>
  <si>
    <t>その他収入額</t>
    <rPh sb="2" eb="3">
      <t>タ</t>
    </rPh>
    <rPh sb="3" eb="5">
      <t>シュウニュウ</t>
    </rPh>
    <rPh sb="5" eb="6">
      <t>ガク</t>
    </rPh>
    <phoneticPr fontId="3"/>
  </si>
  <si>
    <t>粗付加</t>
    <rPh sb="0" eb="1">
      <t>ソ</t>
    </rPh>
    <rPh sb="1" eb="3">
      <t>フカ</t>
    </rPh>
    <phoneticPr fontId="3"/>
  </si>
  <si>
    <t>製造品
出荷額</t>
    <rPh sb="0" eb="2">
      <t>セイゾウ</t>
    </rPh>
    <rPh sb="2" eb="3">
      <t>シナ</t>
    </rPh>
    <phoneticPr fontId="3"/>
  </si>
  <si>
    <t>加工賃
収入額</t>
    <rPh sb="0" eb="2">
      <t>カコウ</t>
    </rPh>
    <rPh sb="2" eb="3">
      <t>チン</t>
    </rPh>
    <phoneticPr fontId="3"/>
  </si>
  <si>
    <t>修理料収入</t>
    <rPh sb="0" eb="2">
      <t>シュウリ</t>
    </rPh>
    <rPh sb="2" eb="3">
      <t>リョウ</t>
    </rPh>
    <rPh sb="3" eb="5">
      <t>シュウニュウ</t>
    </rPh>
    <phoneticPr fontId="3"/>
  </si>
  <si>
    <t>その他</t>
    <rPh sb="2" eb="3">
      <t>タ</t>
    </rPh>
    <phoneticPr fontId="3"/>
  </si>
  <si>
    <t>価値額</t>
    <rPh sb="0" eb="2">
      <t>カチカン</t>
    </rPh>
    <rPh sb="2" eb="3">
      <t>ガク</t>
    </rPh>
    <phoneticPr fontId="3"/>
  </si>
  <si>
    <t>従業者規模</t>
    <phoneticPr fontId="4"/>
  </si>
  <si>
    <t>(人)</t>
    <rPh sb="1" eb="2">
      <t>ニン</t>
    </rPh>
    <phoneticPr fontId="3"/>
  </si>
  <si>
    <t>内男（人）</t>
    <rPh sb="0" eb="1">
      <t>ウチ</t>
    </rPh>
    <rPh sb="1" eb="2">
      <t>オトコ</t>
    </rPh>
    <rPh sb="3" eb="4">
      <t>ニン</t>
    </rPh>
    <phoneticPr fontId="3"/>
  </si>
  <si>
    <t>総数</t>
    <rPh sb="0" eb="2">
      <t>ソウスウ</t>
    </rPh>
    <phoneticPr fontId="3"/>
  </si>
  <si>
    <t>総　数</t>
    <phoneticPr fontId="4"/>
  </si>
  <si>
    <t>従業者数</t>
    <rPh sb="0" eb="3">
      <t>ジュウギョウシャ</t>
    </rPh>
    <rPh sb="3" eb="4">
      <t>スウ</t>
    </rPh>
    <phoneticPr fontId="3"/>
  </si>
  <si>
    <t>-</t>
  </si>
  <si>
    <t>10～19人</t>
  </si>
  <si>
    <t>20～29人</t>
  </si>
  <si>
    <t>30～49人</t>
  </si>
  <si>
    <t>50～99人</t>
  </si>
  <si>
    <t>100～199人</t>
  </si>
  <si>
    <t>200～299人</t>
    <rPh sb="7" eb="8">
      <t>ヒト</t>
    </rPh>
    <phoneticPr fontId="3"/>
  </si>
  <si>
    <t>X</t>
  </si>
  <si>
    <t>200～299人</t>
  </si>
  <si>
    <t>300～499人</t>
    <rPh sb="7" eb="8">
      <t>ヒト</t>
    </rPh>
    <phoneticPr fontId="3"/>
  </si>
  <si>
    <t>300～499人</t>
  </si>
  <si>
    <t>500～999人</t>
    <rPh sb="7" eb="8">
      <t>ヒト</t>
    </rPh>
    <phoneticPr fontId="3"/>
  </si>
  <si>
    <t>500～999人</t>
  </si>
  <si>
    <t>1,000人以上</t>
    <rPh sb="5" eb="6">
      <t>ヒト</t>
    </rPh>
    <rPh sb="6" eb="8">
      <t>イジョウ</t>
    </rPh>
    <phoneticPr fontId="3"/>
  </si>
  <si>
    <t>1,000人以上</t>
  </si>
  <si>
    <t>食料品製造業</t>
    <rPh sb="0" eb="2">
      <t>ショクリョウ</t>
    </rPh>
    <rPh sb="2" eb="3">
      <t>ヒン</t>
    </rPh>
    <rPh sb="3" eb="6">
      <t>セイゾウギョウ</t>
    </rPh>
    <phoneticPr fontId="3"/>
  </si>
  <si>
    <t>飲料・たばこ・飼料製造業</t>
    <rPh sb="0" eb="2">
      <t>インリョウ</t>
    </rPh>
    <rPh sb="7" eb="9">
      <t>シリョウ</t>
    </rPh>
    <rPh sb="9" eb="12">
      <t>セイゾウギョウ</t>
    </rPh>
    <phoneticPr fontId="3"/>
  </si>
  <si>
    <t>繊維工業</t>
    <rPh sb="0" eb="2">
      <t>センイ</t>
    </rPh>
    <rPh sb="2" eb="4">
      <t>コウギョウ</t>
    </rPh>
    <phoneticPr fontId="3"/>
  </si>
  <si>
    <t>木材・木製品製造業(家具を除く)</t>
    <rPh sb="0" eb="2">
      <t>モクザイ</t>
    </rPh>
    <phoneticPr fontId="3"/>
  </si>
  <si>
    <t>家具・装備品製造業</t>
    <rPh sb="0" eb="2">
      <t>カグ</t>
    </rPh>
    <rPh sb="3" eb="6">
      <t>ソウビヒン</t>
    </rPh>
    <rPh sb="6" eb="9">
      <t>セイゾウギョウ</t>
    </rPh>
    <phoneticPr fontId="3"/>
  </si>
  <si>
    <t>パルプ・紙・紙加工品製造業</t>
    <rPh sb="4" eb="5">
      <t>カミ</t>
    </rPh>
    <rPh sb="6" eb="7">
      <t>カミ</t>
    </rPh>
    <rPh sb="7" eb="9">
      <t>カコウ</t>
    </rPh>
    <rPh sb="9" eb="10">
      <t>ヒン</t>
    </rPh>
    <rPh sb="10" eb="13">
      <t>セイゾウギョウ</t>
    </rPh>
    <phoneticPr fontId="3"/>
  </si>
  <si>
    <t>印刷・同関連業</t>
    <rPh sb="0" eb="2">
      <t>インサツ</t>
    </rPh>
    <rPh sb="3" eb="4">
      <t>ドウ</t>
    </rPh>
    <rPh sb="4" eb="6">
      <t>カンレン</t>
    </rPh>
    <phoneticPr fontId="3"/>
  </si>
  <si>
    <t>化学工業</t>
    <rPh sb="0" eb="2">
      <t>カガク</t>
    </rPh>
    <rPh sb="2" eb="4">
      <t>コウギョウ</t>
    </rPh>
    <phoneticPr fontId="3"/>
  </si>
  <si>
    <t>石油製品・石炭製品製造業</t>
    <rPh sb="0" eb="1">
      <t>セキ</t>
    </rPh>
    <rPh sb="1" eb="2">
      <t>アブラ</t>
    </rPh>
    <rPh sb="2" eb="4">
      <t>セイヒン</t>
    </rPh>
    <rPh sb="5" eb="7">
      <t>セキタン</t>
    </rPh>
    <rPh sb="7" eb="9">
      <t>セイヒン</t>
    </rPh>
    <rPh sb="9" eb="11">
      <t>セイゾウ</t>
    </rPh>
    <rPh sb="11" eb="12">
      <t>ギョウ</t>
    </rPh>
    <phoneticPr fontId="3"/>
  </si>
  <si>
    <t>プラスチック製品製造業</t>
    <rPh sb="6" eb="8">
      <t>セイヒン</t>
    </rPh>
    <rPh sb="8" eb="11">
      <t>セイゾウギョウ</t>
    </rPh>
    <phoneticPr fontId="3"/>
  </si>
  <si>
    <t>ゴム製品製造業</t>
    <rPh sb="2" eb="4">
      <t>セイヒン</t>
    </rPh>
    <rPh sb="4" eb="7">
      <t>セイゾウギョウ</t>
    </rPh>
    <phoneticPr fontId="3"/>
  </si>
  <si>
    <t>なめし革・同製品・毛皮製造業</t>
    <rPh sb="3" eb="4">
      <t>カワ</t>
    </rPh>
    <rPh sb="5" eb="6">
      <t>ドウ</t>
    </rPh>
    <rPh sb="6" eb="8">
      <t>セイヒン</t>
    </rPh>
    <rPh sb="9" eb="11">
      <t>ケガワ</t>
    </rPh>
    <rPh sb="11" eb="14">
      <t>セイゾウギョウ</t>
    </rPh>
    <phoneticPr fontId="3"/>
  </si>
  <si>
    <t>窯業・土石製品製造業</t>
    <rPh sb="0" eb="2">
      <t>ヨウギョウ</t>
    </rPh>
    <rPh sb="3" eb="4">
      <t>ツチ</t>
    </rPh>
    <rPh sb="4" eb="5">
      <t>イシ</t>
    </rPh>
    <rPh sb="5" eb="7">
      <t>セイヒン</t>
    </rPh>
    <rPh sb="7" eb="9">
      <t>セイゾウ</t>
    </rPh>
    <rPh sb="9" eb="10">
      <t>ギョウ</t>
    </rPh>
    <phoneticPr fontId="3"/>
  </si>
  <si>
    <t>鉄鋼業</t>
    <rPh sb="0" eb="1">
      <t>テツ</t>
    </rPh>
    <rPh sb="1" eb="2">
      <t>コウ</t>
    </rPh>
    <rPh sb="2" eb="3">
      <t>ギョウ</t>
    </rPh>
    <phoneticPr fontId="3"/>
  </si>
  <si>
    <t>非鉄金属製造業</t>
    <rPh sb="0" eb="2">
      <t>ヒテツ</t>
    </rPh>
    <rPh sb="2" eb="4">
      <t>キンゾク</t>
    </rPh>
    <rPh sb="4" eb="7">
      <t>セイゾウギョウ</t>
    </rPh>
    <phoneticPr fontId="3"/>
  </si>
  <si>
    <t>金属製品製造業</t>
    <rPh sb="0" eb="2">
      <t>キンゾク</t>
    </rPh>
    <rPh sb="2" eb="4">
      <t>セイヒン</t>
    </rPh>
    <rPh sb="4" eb="7">
      <t>セイゾウギョウ</t>
    </rPh>
    <phoneticPr fontId="3"/>
  </si>
  <si>
    <t>はん用機械器具製造業</t>
    <rPh sb="2" eb="3">
      <t>ヨウ</t>
    </rPh>
    <rPh sb="3" eb="5">
      <t>キカイ</t>
    </rPh>
    <rPh sb="5" eb="7">
      <t>キグ</t>
    </rPh>
    <rPh sb="6" eb="7">
      <t>キキ</t>
    </rPh>
    <rPh sb="7" eb="10">
      <t>セイゾウギョウ</t>
    </rPh>
    <phoneticPr fontId="3"/>
  </si>
  <si>
    <t>生産用機械器具製造業</t>
    <rPh sb="0" eb="3">
      <t>セイサンヨウ</t>
    </rPh>
    <rPh sb="3" eb="5">
      <t>キカイ</t>
    </rPh>
    <rPh sb="5" eb="7">
      <t>キグ</t>
    </rPh>
    <rPh sb="7" eb="10">
      <t>セイゾウギョウ</t>
    </rPh>
    <phoneticPr fontId="3"/>
  </si>
  <si>
    <t>業務用機械器具製造業</t>
    <rPh sb="0" eb="3">
      <t>ギョウムヨウ</t>
    </rPh>
    <rPh sb="3" eb="4">
      <t>キ</t>
    </rPh>
    <rPh sb="4" eb="5">
      <t>カイ</t>
    </rPh>
    <rPh sb="5" eb="7">
      <t>キグ</t>
    </rPh>
    <rPh sb="7" eb="10">
      <t>セイゾウギョウ</t>
    </rPh>
    <phoneticPr fontId="3"/>
  </si>
  <si>
    <t>電子部品・デバイス・電子回路製造業</t>
    <rPh sb="0" eb="2">
      <t>デンシ</t>
    </rPh>
    <rPh sb="2" eb="4">
      <t>ブヒン</t>
    </rPh>
    <rPh sb="10" eb="12">
      <t>デンシ</t>
    </rPh>
    <rPh sb="12" eb="14">
      <t>カイロ</t>
    </rPh>
    <rPh sb="14" eb="17">
      <t>セイゾウギョウ</t>
    </rPh>
    <phoneticPr fontId="3"/>
  </si>
  <si>
    <t>電気機械器具製造業</t>
    <rPh sb="0" eb="2">
      <t>デンキ</t>
    </rPh>
    <rPh sb="2" eb="4">
      <t>キカイ</t>
    </rPh>
    <rPh sb="4" eb="6">
      <t>キグ</t>
    </rPh>
    <rPh sb="6" eb="9">
      <t>セイゾウギョウ</t>
    </rPh>
    <phoneticPr fontId="3"/>
  </si>
  <si>
    <t>情報通信機械器具製造業</t>
    <rPh sb="0" eb="2">
      <t>ジョウホウ</t>
    </rPh>
    <rPh sb="2" eb="4">
      <t>ツウシン</t>
    </rPh>
    <rPh sb="4" eb="6">
      <t>キカイ</t>
    </rPh>
    <rPh sb="6" eb="8">
      <t>キグ</t>
    </rPh>
    <rPh sb="8" eb="11">
      <t>セイゾウギョウ</t>
    </rPh>
    <phoneticPr fontId="3"/>
  </si>
  <si>
    <t>輸送用機械器具製造業</t>
    <rPh sb="0" eb="3">
      <t>ユソウヨウ</t>
    </rPh>
    <rPh sb="3" eb="5">
      <t>キカイ</t>
    </rPh>
    <rPh sb="5" eb="7">
      <t>キグ</t>
    </rPh>
    <rPh sb="7" eb="10">
      <t>セイゾウギョウ</t>
    </rPh>
    <phoneticPr fontId="3"/>
  </si>
  <si>
    <t>その他の製造業</t>
    <rPh sb="0" eb="3">
      <t>ソノタ</t>
    </rPh>
    <rPh sb="4" eb="7">
      <t>セイゾウギョウ</t>
    </rPh>
    <phoneticPr fontId="3"/>
  </si>
  <si>
    <t>事業所数</t>
    <rPh sb="0" eb="3">
      <t>ジギョウショ</t>
    </rPh>
    <rPh sb="3" eb="4">
      <t>スウ</t>
    </rPh>
    <phoneticPr fontId="3"/>
  </si>
  <si>
    <t>原 材 料 使 用 額 等（30人以上）</t>
    <rPh sb="0" eb="1">
      <t>ゲン</t>
    </rPh>
    <rPh sb="2" eb="3">
      <t>ザイ</t>
    </rPh>
    <rPh sb="4" eb="5">
      <t>リョウ</t>
    </rPh>
    <rPh sb="6" eb="7">
      <t>ツカ</t>
    </rPh>
    <rPh sb="8" eb="9">
      <t>ヨウ</t>
    </rPh>
    <rPh sb="10" eb="11">
      <t>ガク</t>
    </rPh>
    <rPh sb="12" eb="13">
      <t>トウ</t>
    </rPh>
    <rPh sb="16" eb="17">
      <t>ヒト</t>
    </rPh>
    <rPh sb="17" eb="19">
      <t>イジョウ</t>
    </rPh>
    <phoneticPr fontId="3"/>
  </si>
  <si>
    <t>製造品・半製品及び</t>
    <rPh sb="0" eb="1">
      <t>セイ</t>
    </rPh>
    <rPh sb="1" eb="2">
      <t>ツク</t>
    </rPh>
    <rPh sb="2" eb="3">
      <t>シナ</t>
    </rPh>
    <rPh sb="4" eb="5">
      <t>ハン</t>
    </rPh>
    <rPh sb="7" eb="8">
      <t>オヨ</t>
    </rPh>
    <phoneticPr fontId="3"/>
  </si>
  <si>
    <t>付加
価値額</t>
    <rPh sb="0" eb="2">
      <t>フカ</t>
    </rPh>
    <phoneticPr fontId="3"/>
  </si>
  <si>
    <t>年間投資
総額</t>
    <rPh sb="0" eb="2">
      <t>ネンカン</t>
    </rPh>
    <rPh sb="2" eb="4">
      <t>トウシ</t>
    </rPh>
    <phoneticPr fontId="3"/>
  </si>
  <si>
    <t>有形固定資産額</t>
    <rPh sb="0" eb="2">
      <t>ユウケイ</t>
    </rPh>
    <rPh sb="2" eb="4">
      <t>コテイ</t>
    </rPh>
    <rPh sb="4" eb="6">
      <t>シサン</t>
    </rPh>
    <rPh sb="6" eb="7">
      <t>ガク</t>
    </rPh>
    <phoneticPr fontId="3"/>
  </si>
  <si>
    <t>原材料
使用額</t>
    <rPh sb="0" eb="1">
      <t>ゲン</t>
    </rPh>
    <rPh sb="1" eb="3">
      <t>ザイリョウ</t>
    </rPh>
    <phoneticPr fontId="3"/>
  </si>
  <si>
    <t>燃料
使用額</t>
    <rPh sb="0" eb="2">
      <t>ネンリョウ</t>
    </rPh>
    <phoneticPr fontId="3"/>
  </si>
  <si>
    <t>電力
使用額</t>
    <rPh sb="0" eb="2">
      <t>デンリョク</t>
    </rPh>
    <phoneticPr fontId="3"/>
  </si>
  <si>
    <t>委託
生産費</t>
    <rPh sb="0" eb="2">
      <t>イタク</t>
    </rPh>
    <phoneticPr fontId="3"/>
  </si>
  <si>
    <t>製造等に
関連する
外注費</t>
    <rPh sb="0" eb="3">
      <t>セイゾウトウ</t>
    </rPh>
    <rPh sb="5" eb="7">
      <t>カンレン</t>
    </rPh>
    <rPh sb="10" eb="13">
      <t>ガイチュウヒ</t>
    </rPh>
    <phoneticPr fontId="3"/>
  </si>
  <si>
    <t>転売した
商品の
仕入額</t>
    <rPh sb="0" eb="2">
      <t>テンバイ</t>
    </rPh>
    <rPh sb="5" eb="7">
      <t>ショウヒン</t>
    </rPh>
    <rPh sb="9" eb="11">
      <t>シイレ</t>
    </rPh>
    <rPh sb="11" eb="12">
      <t>ガク</t>
    </rPh>
    <phoneticPr fontId="3"/>
  </si>
  <si>
    <t>仕掛品在庫額</t>
    <rPh sb="0" eb="2">
      <t>シカ</t>
    </rPh>
    <rPh sb="2" eb="3">
      <t>シナ</t>
    </rPh>
    <rPh sb="3" eb="5">
      <t>ザイコ</t>
    </rPh>
    <rPh sb="5" eb="6">
      <t>ガク</t>
    </rPh>
    <phoneticPr fontId="3"/>
  </si>
  <si>
    <t>生産額</t>
    <rPh sb="0" eb="3">
      <t>セイサンガク</t>
    </rPh>
    <phoneticPr fontId="3"/>
  </si>
  <si>
    <t>年初
現在高</t>
    <rPh sb="0" eb="2">
      <t>ネンショ</t>
    </rPh>
    <phoneticPr fontId="3"/>
  </si>
  <si>
    <t>取 得 額</t>
    <rPh sb="0" eb="1">
      <t>ト</t>
    </rPh>
    <rPh sb="2" eb="3">
      <t>トク</t>
    </rPh>
    <rPh sb="4" eb="5">
      <t>ガク</t>
    </rPh>
    <phoneticPr fontId="3"/>
  </si>
  <si>
    <t>除 却 額</t>
    <rPh sb="0" eb="1">
      <t>ノゾ</t>
    </rPh>
    <rPh sb="2" eb="3">
      <t>ショウキャク</t>
    </rPh>
    <rPh sb="4" eb="5">
      <t>ガク</t>
    </rPh>
    <phoneticPr fontId="3"/>
  </si>
  <si>
    <t>減価
償却額</t>
    <rPh sb="0" eb="2">
      <t>ゲンカ</t>
    </rPh>
    <phoneticPr fontId="3"/>
  </si>
  <si>
    <t>年末在庫額</t>
    <rPh sb="0" eb="2">
      <t>ネンマツ</t>
    </rPh>
    <rPh sb="2" eb="4">
      <t>ザイコ</t>
    </rPh>
    <rPh sb="4" eb="5">
      <t>ガク</t>
    </rPh>
    <phoneticPr fontId="3"/>
  </si>
  <si>
    <t>年間増減額</t>
    <rPh sb="0" eb="2">
      <t>ネンカン</t>
    </rPh>
    <rPh sb="2" eb="4">
      <t>ゾウゲン</t>
    </rPh>
    <rPh sb="4" eb="5">
      <t>ガク</t>
    </rPh>
    <phoneticPr fontId="3"/>
  </si>
  <si>
    <t>10～19人</t>
    <phoneticPr fontId="3"/>
  </si>
  <si>
    <t>20～29人</t>
    <phoneticPr fontId="3"/>
  </si>
  <si>
    <t>30～49人</t>
    <phoneticPr fontId="3"/>
  </si>
  <si>
    <t>50～99人</t>
    <phoneticPr fontId="3"/>
  </si>
  <si>
    <t>100～199人</t>
    <phoneticPr fontId="3"/>
  </si>
  <si>
    <t>飲料・たばこ・飼料製造業</t>
    <rPh sb="0" eb="2">
      <t>インリョウ</t>
    </rPh>
    <rPh sb="9" eb="12">
      <t>セイゾウギョウ</t>
    </rPh>
    <phoneticPr fontId="3"/>
  </si>
  <si>
    <t>木材・木製品製造業(家具を除く)</t>
    <rPh sb="0" eb="2">
      <t>モクザイ</t>
    </rPh>
    <rPh sb="3" eb="6">
      <t>モクセイヒン</t>
    </rPh>
    <rPh sb="6" eb="9">
      <t>セイゾウギョウ</t>
    </rPh>
    <rPh sb="10" eb="12">
      <t>カグ</t>
    </rPh>
    <rPh sb="13" eb="14">
      <t>ノゾ</t>
    </rPh>
    <phoneticPr fontId="3"/>
  </si>
  <si>
    <t>印刷・同関連業</t>
    <rPh sb="0" eb="2">
      <t>インサツ</t>
    </rPh>
    <rPh sb="3" eb="4">
      <t>ドウ</t>
    </rPh>
    <rPh sb="4" eb="6">
      <t>カンレン</t>
    </rPh>
    <rPh sb="6" eb="7">
      <t>ギョウ</t>
    </rPh>
    <phoneticPr fontId="3"/>
  </si>
  <si>
    <t>はん用機械器具製造業</t>
    <rPh sb="2" eb="3">
      <t>ヨウ</t>
    </rPh>
    <rPh sb="3" eb="5">
      <t>キカイ</t>
    </rPh>
    <rPh sb="5" eb="7">
      <t>キグ</t>
    </rPh>
    <rPh sb="7" eb="10">
      <t>セイゾウギョウ</t>
    </rPh>
    <phoneticPr fontId="3"/>
  </si>
  <si>
    <t>業務用機械器具製造業</t>
    <rPh sb="0" eb="3">
      <t>ギョウムヨウ</t>
    </rPh>
    <rPh sb="3" eb="5">
      <t>キカイ</t>
    </rPh>
    <rPh sb="5" eb="7">
      <t>キグ</t>
    </rPh>
    <rPh sb="7" eb="10">
      <t>セイゾウギョウ</t>
    </rPh>
    <phoneticPr fontId="3"/>
  </si>
  <si>
    <t>備考：本表は、従業者30人以上の事業所について集計したものである。</t>
    <rPh sb="0" eb="2">
      <t>ビコウ</t>
    </rPh>
    <rPh sb="3" eb="4">
      <t>ホン</t>
    </rPh>
    <rPh sb="4" eb="5">
      <t>ピョウ</t>
    </rPh>
    <rPh sb="7" eb="10">
      <t>ジュウギョウシャ</t>
    </rPh>
    <rPh sb="12" eb="13">
      <t>ヒト</t>
    </rPh>
    <rPh sb="13" eb="15">
      <t>イジョウ</t>
    </rPh>
    <rPh sb="16" eb="19">
      <t>ジギョウショ</t>
    </rPh>
    <rPh sb="23" eb="25">
      <t>シュウケイ</t>
    </rPh>
    <phoneticPr fontId="3"/>
  </si>
  <si>
    <t>x</t>
  </si>
  <si>
    <t>卸　　売　　業　・　小　　売　　業</t>
    <rPh sb="3" eb="4">
      <t>ウ</t>
    </rPh>
    <rPh sb="6" eb="7">
      <t>ギョウ</t>
    </rPh>
    <phoneticPr fontId="3"/>
  </si>
  <si>
    <t>年　次</t>
    <rPh sb="2" eb="3">
      <t>ツ</t>
    </rPh>
    <phoneticPr fontId="3"/>
  </si>
  <si>
    <t>商　　　店　　　数　（　件　）</t>
    <rPh sb="0" eb="1">
      <t>ショウ</t>
    </rPh>
    <rPh sb="4" eb="5">
      <t>テン</t>
    </rPh>
    <rPh sb="8" eb="9">
      <t>スウ</t>
    </rPh>
    <rPh sb="12" eb="13">
      <t>ケン</t>
    </rPh>
    <phoneticPr fontId="3"/>
  </si>
  <si>
    <t>就　　業　　者　　数　（　人　）</t>
    <rPh sb="0" eb="1">
      <t>ツ</t>
    </rPh>
    <rPh sb="13" eb="14">
      <t>ニン</t>
    </rPh>
    <phoneticPr fontId="3"/>
  </si>
  <si>
    <t>総　　数</t>
    <phoneticPr fontId="3"/>
  </si>
  <si>
    <t>卸　売　業</t>
    <phoneticPr fontId="3"/>
  </si>
  <si>
    <t>小　売　業</t>
    <phoneticPr fontId="3"/>
  </si>
  <si>
    <t>年　　　間　　　販　　　売　　　額　（　百　万　円　）</t>
    <rPh sb="20" eb="21">
      <t>ヒャク</t>
    </rPh>
    <rPh sb="22" eb="23">
      <t>マン</t>
    </rPh>
    <rPh sb="24" eb="25">
      <t>エン</t>
    </rPh>
    <phoneticPr fontId="3"/>
  </si>
  <si>
    <t>総　　　　　数</t>
    <phoneticPr fontId="3"/>
  </si>
  <si>
    <t>卸　　　売　　　業</t>
    <phoneticPr fontId="3"/>
  </si>
  <si>
    <t>小　　　売　　　業</t>
    <phoneticPr fontId="3"/>
  </si>
  <si>
    <t>　　　　 また経済センサス‐活動調査については、産業別集計の結果を掲げたものであり、管理・補助的</t>
    <rPh sb="42" eb="44">
      <t>カンリ</t>
    </rPh>
    <rPh sb="45" eb="48">
      <t>ホジョテキ</t>
    </rPh>
    <phoneticPr fontId="3"/>
  </si>
  <si>
    <t xml:space="preserve"> 　　　　経済活動のみを行う事業所ではない事業所、「事業所別売上（収入）金額」の「商業」（「卸売</t>
    <rPh sb="12" eb="13">
      <t>オコナ</t>
    </rPh>
    <rPh sb="26" eb="29">
      <t>ジギョウショ</t>
    </rPh>
    <rPh sb="29" eb="30">
      <t>ベツ</t>
    </rPh>
    <rPh sb="30" eb="32">
      <t>ウリアゲ</t>
    </rPh>
    <rPh sb="33" eb="35">
      <t>シュウニュウ</t>
    </rPh>
    <rPh sb="36" eb="38">
      <t>キンガク</t>
    </rPh>
    <rPh sb="41" eb="43">
      <t>ショウギョウ</t>
    </rPh>
    <phoneticPr fontId="3"/>
  </si>
  <si>
    <t>　 　　　の商品販売額（代理・仲立手数料を含む）」及び「小売の商品販売額」を合算したもの）に金額</t>
    <rPh sb="12" eb="13">
      <t>ダイ</t>
    </rPh>
    <rPh sb="38" eb="40">
      <t>ガッサン</t>
    </rPh>
    <rPh sb="46" eb="48">
      <t>キンガク</t>
    </rPh>
    <phoneticPr fontId="3"/>
  </si>
  <si>
    <t>　　　　 産業細分類の格付けに必要な事項の数値が得られた事業所、年間商品販売額について、数値が</t>
    <rPh sb="32" eb="34">
      <t>ネンカン</t>
    </rPh>
    <rPh sb="34" eb="36">
      <t>ショウヒン</t>
    </rPh>
    <rPh sb="36" eb="38">
      <t>ハンバイ</t>
    </rPh>
    <rPh sb="38" eb="39">
      <t>ガク</t>
    </rPh>
    <phoneticPr fontId="3"/>
  </si>
  <si>
    <t>　　資料:大阪府総務部統計課「大阪の商業」、経済産業省「商業統計調査結果」、総務省統計局、経済産</t>
    <rPh sb="5" eb="8">
      <t>オオサカフ</t>
    </rPh>
    <rPh sb="8" eb="10">
      <t>ソウム</t>
    </rPh>
    <rPh sb="10" eb="11">
      <t>ブ</t>
    </rPh>
    <rPh sb="11" eb="13">
      <t>トウケイ</t>
    </rPh>
    <rPh sb="13" eb="14">
      <t>カ</t>
    </rPh>
    <rPh sb="15" eb="17">
      <t>オオサカ</t>
    </rPh>
    <rPh sb="18" eb="20">
      <t>ショウギョウ</t>
    </rPh>
    <rPh sb="22" eb="24">
      <t>ケイザイ</t>
    </rPh>
    <rPh sb="24" eb="27">
      <t>サンギョウショウ</t>
    </rPh>
    <rPh sb="28" eb="30">
      <t>ショウギョウ</t>
    </rPh>
    <rPh sb="30" eb="32">
      <t>トウケイ</t>
    </rPh>
    <rPh sb="32" eb="34">
      <t>チョウサ</t>
    </rPh>
    <rPh sb="34" eb="36">
      <t>ケッカ</t>
    </rPh>
    <rPh sb="38" eb="41">
      <t>ソウムショウ</t>
    </rPh>
    <rPh sb="41" eb="44">
      <t>トウケイキョク</t>
    </rPh>
    <rPh sb="45" eb="47">
      <t>ケイザイ</t>
    </rPh>
    <rPh sb="47" eb="48">
      <t>サン</t>
    </rPh>
    <phoneticPr fontId="3"/>
  </si>
  <si>
    <t>　　　　 業省「経済センサス‐活動調査結果」</t>
    <phoneticPr fontId="3"/>
  </si>
  <si>
    <t>売場面積
（㎡）</t>
    <phoneticPr fontId="3"/>
  </si>
  <si>
    <t>…</t>
  </si>
  <si>
    <t>卸売業計</t>
  </si>
  <si>
    <t>各種商品小売業</t>
  </si>
  <si>
    <t>飲食料品小売業</t>
  </si>
  <si>
    <t>その他の小売業</t>
  </si>
  <si>
    <t>産　　　業　　　分　　　類</t>
    <rPh sb="0" eb="1">
      <t>サン</t>
    </rPh>
    <rPh sb="4" eb="5">
      <t>ゴウ</t>
    </rPh>
    <rPh sb="8" eb="9">
      <t>ブン</t>
    </rPh>
    <rPh sb="12" eb="13">
      <t>タグイ</t>
    </rPh>
    <phoneticPr fontId="3"/>
  </si>
  <si>
    <t>従業者数
（人）</t>
    <phoneticPr fontId="3"/>
  </si>
  <si>
    <r>
      <t xml:space="preserve">年間商品販売額
</t>
    </r>
    <r>
      <rPr>
        <sz val="10"/>
        <rFont val="ＭＳ 明朝"/>
        <family val="1"/>
        <charset val="128"/>
      </rPr>
      <t>（百万円）</t>
    </r>
    <phoneticPr fontId="4"/>
  </si>
  <si>
    <t>各種商品卸売業</t>
  </si>
  <si>
    <t>繊維・衣服等卸売業</t>
  </si>
  <si>
    <t>繊維品卸売業（衣服，身の回り品を除く）</t>
    <phoneticPr fontId="3"/>
  </si>
  <si>
    <t>衣服卸売業</t>
  </si>
  <si>
    <t>身の回り品卸売業</t>
  </si>
  <si>
    <t>飲食料品卸売業</t>
  </si>
  <si>
    <t>農畜産物・水産物卸売業</t>
  </si>
  <si>
    <t>食料・飲料卸売業</t>
  </si>
  <si>
    <t>建築材料，鉱物・金属材料等卸売業</t>
  </si>
  <si>
    <t>建築材料卸売業</t>
  </si>
  <si>
    <t>化学製品卸売業</t>
  </si>
  <si>
    <t>石油・鉱物卸売業</t>
  </si>
  <si>
    <t>鉄鋼製品卸売業</t>
  </si>
  <si>
    <t>非鉄金属卸売業</t>
  </si>
  <si>
    <t>再生資源卸売業</t>
  </si>
  <si>
    <t>機械器具卸売業</t>
  </si>
  <si>
    <t>産業機械器具卸売業</t>
  </si>
  <si>
    <t>自動車卸売業</t>
  </si>
  <si>
    <t>電気機械器具卸売業</t>
  </si>
  <si>
    <t>その他の機械器具卸売業</t>
  </si>
  <si>
    <t>その他の卸売業</t>
  </si>
  <si>
    <t>家具・建具・じゅう器等卸売業</t>
  </si>
  <si>
    <t>医薬品・化粧品等卸売業</t>
  </si>
  <si>
    <t>紙・紙製品卸売業</t>
  </si>
  <si>
    <t>他に分類されない卸売業</t>
  </si>
  <si>
    <t>百貨店，総合スーパー</t>
  </si>
  <si>
    <t>その他の各種商品小売業
（従業者が常時50人未満のもの）</t>
    <phoneticPr fontId="3"/>
  </si>
  <si>
    <t>織物・衣服・身の回り品小売業</t>
  </si>
  <si>
    <t>呉服・服地・寝具小売業</t>
  </si>
  <si>
    <t>男子服小売業</t>
  </si>
  <si>
    <t>婦人・子供服小売業</t>
  </si>
  <si>
    <t>靴・履物小売業</t>
  </si>
  <si>
    <t>その他の織物・衣服・身の回り品小売業</t>
  </si>
  <si>
    <t>各種食料品小売業</t>
  </si>
  <si>
    <t>野菜・果実小売業</t>
  </si>
  <si>
    <t>食肉小売業</t>
  </si>
  <si>
    <t>鮮魚小売業</t>
  </si>
  <si>
    <t>酒小売業</t>
  </si>
  <si>
    <t>菓子・パン小売業</t>
  </si>
  <si>
    <t>その他の飲食料品小売業</t>
  </si>
  <si>
    <t>機械器具小売業</t>
  </si>
  <si>
    <t>自動車小売業</t>
  </si>
  <si>
    <t>自転車小売業</t>
  </si>
  <si>
    <t>機械器具小売業（自動車，自転車を除く）</t>
  </si>
  <si>
    <t>家具・建具・畳小売業</t>
  </si>
  <si>
    <t>じゅう器小売業</t>
  </si>
  <si>
    <t>医薬品・化粧品小売業</t>
  </si>
  <si>
    <t>農耕用品小売業</t>
  </si>
  <si>
    <t>燃料小売業</t>
  </si>
  <si>
    <t>書籍・文房具小売業</t>
  </si>
  <si>
    <t>スポーツ用品・がん具・娯楽用品・楽器小売業</t>
    <phoneticPr fontId="3"/>
  </si>
  <si>
    <t>写真機・時計・眼鏡小売業</t>
  </si>
  <si>
    <t>他に分類されない小売業</t>
  </si>
  <si>
    <t>無店舗小売業</t>
  </si>
  <si>
    <t>通信販売・訪問販売小売業</t>
  </si>
  <si>
    <t>自動販売機による小売業</t>
  </si>
  <si>
    <t>その他の無店舗小売業</t>
  </si>
  <si>
    <t>　　資料:総務省統計局「経済センサス-活動調査」</t>
    <rPh sb="5" eb="8">
      <t>ソウムショウ</t>
    </rPh>
    <rPh sb="8" eb="11">
      <t>トウケイキョク</t>
    </rPh>
    <phoneticPr fontId="3"/>
  </si>
  <si>
    <t>備考：本表は、個人経営を含まない。</t>
    <rPh sb="0" eb="2">
      <t>ビコウ</t>
    </rPh>
    <rPh sb="3" eb="4">
      <t>ホン</t>
    </rPh>
    <rPh sb="4" eb="5">
      <t>ピョウ</t>
    </rPh>
    <rPh sb="7" eb="9">
      <t>コジン</t>
    </rPh>
    <rPh sb="9" eb="11">
      <t>ケイエイ</t>
    </rPh>
    <rPh sb="12" eb="13">
      <t>フク</t>
    </rPh>
    <phoneticPr fontId="3"/>
  </si>
  <si>
    <t>資料：大阪府総務部統計課「大阪の製造業」</t>
    <rPh sb="0" eb="2">
      <t>シリョウ</t>
    </rPh>
    <rPh sb="3" eb="6">
      <t>オオサカフ</t>
    </rPh>
    <rPh sb="6" eb="8">
      <t>ソウム</t>
    </rPh>
    <rPh sb="8" eb="9">
      <t>ブ</t>
    </rPh>
    <rPh sb="9" eb="11">
      <t>トウケイ</t>
    </rPh>
    <rPh sb="11" eb="12">
      <t>カ</t>
    </rPh>
    <rPh sb="13" eb="15">
      <t>オオサカ</t>
    </rPh>
    <rPh sb="16" eb="19">
      <t>セイゾウギョウ</t>
    </rPh>
    <phoneticPr fontId="3"/>
  </si>
  <si>
    <t>無期雇用者</t>
    <rPh sb="0" eb="2">
      <t>ムキ</t>
    </rPh>
    <rPh sb="2" eb="4">
      <t>コヨウ</t>
    </rPh>
    <rPh sb="4" eb="5">
      <t>シャ</t>
    </rPh>
    <phoneticPr fontId="3"/>
  </si>
  <si>
    <t>平成19年</t>
    <rPh sb="0" eb="2">
      <t>ヘイセイ</t>
    </rPh>
    <rPh sb="4" eb="5">
      <t>ネン</t>
    </rPh>
    <phoneticPr fontId="2"/>
  </si>
  <si>
    <t>　　　　 活動調査に基づく数値であるが、集計対象が異なるため、単純比較はできない。</t>
    <rPh sb="25" eb="26">
      <t>コト</t>
    </rPh>
    <rPh sb="31" eb="33">
      <t>タンジュン</t>
    </rPh>
    <rPh sb="33" eb="35">
      <t>ヒカク</t>
    </rPh>
    <phoneticPr fontId="3"/>
  </si>
  <si>
    <t>平成24年</t>
    <rPh sb="0" eb="2">
      <t>ヘイセイ</t>
    </rPh>
    <rPh sb="4" eb="5">
      <t>ネン</t>
    </rPh>
    <phoneticPr fontId="2"/>
  </si>
  <si>
    <t>平成26年</t>
    <rPh sb="0" eb="2">
      <t>ヘイセイ</t>
    </rPh>
    <rPh sb="4" eb="5">
      <t>ネン</t>
    </rPh>
    <phoneticPr fontId="2"/>
  </si>
  <si>
    <t>平成28年</t>
    <rPh sb="0" eb="2">
      <t>ヘイセイ</t>
    </rPh>
    <rPh sb="4" eb="5">
      <t>ネン</t>
    </rPh>
    <phoneticPr fontId="2"/>
  </si>
  <si>
    <t>を掲げたものである。</t>
    <rPh sb="1" eb="2">
      <t>カカ</t>
    </rPh>
    <phoneticPr fontId="3"/>
  </si>
  <si>
    <t>　　 　　従業者数とは異なる。また、端数調整をしている。</t>
    <rPh sb="18" eb="20">
      <t>ハスウ</t>
    </rPh>
    <rPh sb="20" eb="22">
      <t>チョウセイ</t>
    </rPh>
    <phoneticPr fontId="3"/>
  </si>
  <si>
    <t>…</t>
    <phoneticPr fontId="2"/>
  </si>
  <si>
    <t xml:space="preserve">  した経済センサス‐活動調査の結果を掲げたものである。</t>
    <rPh sb="4" eb="6">
      <t>ケイザイ</t>
    </rPh>
    <rPh sb="11" eb="13">
      <t>カツドウ</t>
    </rPh>
    <rPh sb="13" eb="15">
      <t>チョウサ</t>
    </rPh>
    <rPh sb="19" eb="20">
      <t>カカ</t>
    </rPh>
    <phoneticPr fontId="3"/>
  </si>
  <si>
    <t xml:space="preserve"> 実施した経済センサス‐活動調査の結果を掲げたものである。</t>
    <rPh sb="5" eb="7">
      <t>ケイザイ</t>
    </rPh>
    <phoneticPr fontId="4"/>
  </si>
  <si>
    <t>5-1．工　　業　　の　</t>
    <rPh sb="4" eb="5">
      <t>コウ</t>
    </rPh>
    <rPh sb="7" eb="8">
      <t>ギョウ</t>
    </rPh>
    <phoneticPr fontId="3"/>
  </si>
  <si>
    <t>本表は、令和３年６月１日現在で実施　　</t>
    <rPh sb="4" eb="6">
      <t>レイワ</t>
    </rPh>
    <rPh sb="15" eb="17">
      <t>ジッシ</t>
    </rPh>
    <phoneticPr fontId="3"/>
  </si>
  <si>
    <t>１～３人</t>
    <rPh sb="3" eb="4">
      <t>ヒト</t>
    </rPh>
    <phoneticPr fontId="3"/>
  </si>
  <si>
    <t>４～９人</t>
  </si>
  <si>
    <t>４～９人</t>
    <phoneticPr fontId="2"/>
  </si>
  <si>
    <t>有期雇用者
（１ヶ月以上）</t>
    <rPh sb="0" eb="2">
      <t>ユウキ</t>
    </rPh>
    <rPh sb="2" eb="4">
      <t>コヨウ</t>
    </rPh>
    <rPh sb="4" eb="5">
      <t>シャ</t>
    </rPh>
    <rPh sb="9" eb="10">
      <t>ゲツ</t>
    </rPh>
    <rPh sb="10" eb="12">
      <t>イジョウ</t>
    </rPh>
    <phoneticPr fontId="3"/>
  </si>
  <si>
    <t>Ａ</t>
    <phoneticPr fontId="4"/>
  </si>
  <si>
    <t>Ｂ</t>
    <phoneticPr fontId="4"/>
  </si>
  <si>
    <t>Ｃ</t>
    <phoneticPr fontId="4"/>
  </si>
  <si>
    <t>Ｄ</t>
    <phoneticPr fontId="4"/>
  </si>
  <si>
    <t>Ｅ</t>
    <phoneticPr fontId="4"/>
  </si>
  <si>
    <t>Ｆ</t>
    <phoneticPr fontId="4"/>
  </si>
  <si>
    <t>Ｇ</t>
    <phoneticPr fontId="4"/>
  </si>
  <si>
    <t>Ｈ</t>
    <phoneticPr fontId="4"/>
  </si>
  <si>
    <t>Ｉ</t>
    <phoneticPr fontId="4"/>
  </si>
  <si>
    <t>Ｊ</t>
    <phoneticPr fontId="4"/>
  </si>
  <si>
    <t>Ｋ</t>
    <phoneticPr fontId="4"/>
  </si>
  <si>
    <t>Ｌ</t>
    <phoneticPr fontId="4"/>
  </si>
  <si>
    <t>Ｍ</t>
    <phoneticPr fontId="4"/>
  </si>
  <si>
    <t>Ｎ</t>
    <phoneticPr fontId="4"/>
  </si>
  <si>
    <t>Ｏ</t>
    <phoneticPr fontId="4"/>
  </si>
  <si>
    <t>Ｐ</t>
    <phoneticPr fontId="4"/>
  </si>
  <si>
    <t>Ｑ</t>
    <phoneticPr fontId="4"/>
  </si>
  <si>
    <t>Ｒ</t>
    <phoneticPr fontId="4"/>
  </si>
  <si>
    <t>Ｓ</t>
    <phoneticPr fontId="4"/>
  </si>
  <si>
    <t>Ｔ</t>
    <phoneticPr fontId="4"/>
  </si>
  <si>
    <t>Ｕ</t>
    <phoneticPr fontId="4"/>
  </si>
  <si>
    <t>Ｖ</t>
    <phoneticPr fontId="4"/>
  </si>
  <si>
    <t>Ｗ</t>
    <phoneticPr fontId="4"/>
  </si>
  <si>
    <t>Ｘ</t>
    <phoneticPr fontId="4"/>
  </si>
  <si>
    <t xml:space="preserve">  概　　況　　　そ　の　１</t>
    <phoneticPr fontId="3"/>
  </si>
  <si>
    <t xml:space="preserve">    5-1．工　　業　　の　</t>
    <phoneticPr fontId="2"/>
  </si>
  <si>
    <t>　概　　況　　　そ　の　２</t>
    <phoneticPr fontId="3"/>
  </si>
  <si>
    <t xml:space="preserve">本表は、令和３年６月１日現在で </t>
    <rPh sb="0" eb="1">
      <t>ホン</t>
    </rPh>
    <rPh sb="1" eb="2">
      <t>ヒョウ</t>
    </rPh>
    <rPh sb="4" eb="6">
      <t>レイワ</t>
    </rPh>
    <rPh sb="7" eb="8">
      <t>ネン</t>
    </rPh>
    <rPh sb="9" eb="10">
      <t>ガツ</t>
    </rPh>
    <rPh sb="11" eb="12">
      <t>ニチ</t>
    </rPh>
    <rPh sb="12" eb="13">
      <t>ウツツ</t>
    </rPh>
    <rPh sb="13" eb="14">
      <t>ザイ</t>
    </rPh>
    <phoneticPr fontId="3"/>
  </si>
  <si>
    <t>４～９人</t>
    <phoneticPr fontId="3"/>
  </si>
  <si>
    <t>5-2．商業の推移</t>
    <phoneticPr fontId="3"/>
  </si>
  <si>
    <t>本表は、平成19・28年は６月１日、平成24年は２月１日、平成26年は７月１日現在の結果</t>
    <rPh sb="4" eb="6">
      <t>ヘイセイ</t>
    </rPh>
    <phoneticPr fontId="3"/>
  </si>
  <si>
    <t>　　備考:平成19年及び平成26年は商業統計調査、平成24年、平成28年及び令和３年は経済センサス‐</t>
    <rPh sb="2" eb="4">
      <t>ビコウ</t>
    </rPh>
    <rPh sb="5" eb="7">
      <t>ヘイセイ</t>
    </rPh>
    <rPh sb="9" eb="10">
      <t>ネン</t>
    </rPh>
    <rPh sb="10" eb="11">
      <t>オヨ</t>
    </rPh>
    <rPh sb="12" eb="14">
      <t>ヘイセイ</t>
    </rPh>
    <rPh sb="16" eb="17">
      <t>ネン</t>
    </rPh>
    <rPh sb="18" eb="20">
      <t>ショウギョウ</t>
    </rPh>
    <rPh sb="20" eb="22">
      <t>トウケイ</t>
    </rPh>
    <rPh sb="22" eb="24">
      <t>チョウサ</t>
    </rPh>
    <rPh sb="25" eb="27">
      <t>ヘイセイ</t>
    </rPh>
    <rPh sb="29" eb="30">
      <t>ネン</t>
    </rPh>
    <rPh sb="31" eb="33">
      <t>ヘイセイ</t>
    </rPh>
    <rPh sb="35" eb="36">
      <t>ネン</t>
    </rPh>
    <rPh sb="36" eb="37">
      <t>オヨ</t>
    </rPh>
    <rPh sb="38" eb="40">
      <t>レイワ</t>
    </rPh>
    <rPh sb="41" eb="42">
      <t>ネン</t>
    </rPh>
    <phoneticPr fontId="3"/>
  </si>
  <si>
    <t>令和３年</t>
    <rPh sb="0" eb="2">
      <t>レイワ</t>
    </rPh>
    <rPh sb="3" eb="4">
      <t>ネン</t>
    </rPh>
    <phoneticPr fontId="4"/>
  </si>
  <si>
    <t>　　　　 そのため産業横断的集計の結果である、〔４章　事業所〕 に掲載の卸売業・小売業の事業所数、</t>
    <phoneticPr fontId="4"/>
  </si>
  <si>
    <t>5-3．産業中小分類別事業所数、従業者数及び年間販売額等</t>
    <rPh sb="6" eb="8">
      <t>チュウショウ</t>
    </rPh>
    <rPh sb="11" eb="14">
      <t>ジギョウショ</t>
    </rPh>
    <rPh sb="14" eb="15">
      <t>スウ</t>
    </rPh>
    <rPh sb="16" eb="17">
      <t>ジュウ</t>
    </rPh>
    <rPh sb="17" eb="20">
      <t>ギョウシャスウ</t>
    </rPh>
    <rPh sb="19" eb="20">
      <t>スウ</t>
    </rPh>
    <phoneticPr fontId="3"/>
  </si>
  <si>
    <t>　　本表は、令和３年６月１日現在で実施した経済センサス-活動調査の結果を掲げたものである。</t>
    <rPh sb="6" eb="8">
      <t>レイワ</t>
    </rPh>
    <rPh sb="9" eb="10">
      <t>ネン</t>
    </rPh>
    <rPh sb="21" eb="23">
      <t>ケイザイ</t>
    </rPh>
    <rPh sb="28" eb="30">
      <t>カツドウ</t>
    </rPh>
    <rPh sb="30" eb="32">
      <t>チョウサ</t>
    </rPh>
    <phoneticPr fontId="3"/>
  </si>
  <si>
    <t xml:space="preserve">   従業者数の内訳には送出者が含まれているが、総数には含まれていないため、内訳の合計は総数と</t>
    <phoneticPr fontId="4"/>
  </si>
  <si>
    <t>　一致しない。</t>
    <phoneticPr fontId="2"/>
  </si>
  <si>
    <t>　　　　 あり、かつ得られた事業所を集計したものである。</t>
    <phoneticPr fontId="3"/>
  </si>
  <si>
    <t>a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</si>
</sst>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79" formatCode="#,###\-"/>
    <numFmt numFmtId="180" formatCode="#,##0;&quot;△ &quot;#,##0"/>
    <numFmt numFmtId="181" formatCode="#,###"/>
    <numFmt numFmtId="182" formatCode="###,###,###,##0;&quot;-&quot;##,###,###,##0"/>
    <numFmt numFmtId="183" formatCode="#,##0;[Red]#,##0"/>
    <numFmt numFmtId="184" formatCode="#,##0;[Red]\-#,##0;\-"/>
  </numFmts>
  <fonts count="26">
    <font>
      <sz val="11"/>
      <color theme="1"/>
      <name val="MS明朝"/>
      <family val="2"/>
      <charset val="128"/>
    </font>
    <font>
      <sz val="11"/>
      <name val="ＭＳ Ｐゴシック"/>
      <family val="3"/>
      <charset val="128"/>
    </font>
    <font>
      <sz val="6"/>
      <name val="MS明朝"/>
      <family val="2"/>
      <charset val="128"/>
    </font>
    <font>
      <sz val="6"/>
      <name val="ＭＳ Ｐゴシック"/>
      <family val="3"/>
      <charset val="128"/>
    </font>
    <font>
      <sz val="6"/>
      <name val="游ゴシック"/>
      <family val="3"/>
      <charset val="128"/>
      <scheme val="minor"/>
    </font>
    <font>
      <sz val="11"/>
      <name val="ＭＳ 明朝"/>
      <family val="1"/>
      <charset val="128"/>
    </font>
    <font>
      <sz val="11"/>
      <name val="ＭＳ ゴシック"/>
      <family val="3"/>
      <charset val="128"/>
    </font>
    <font>
      <sz val="9"/>
      <name val="ＭＳ 明朝"/>
      <family val="1"/>
      <charset val="128"/>
    </font>
    <font>
      <sz val="8"/>
      <name val="ＭＳ 明朝"/>
      <family val="1"/>
      <charset val="128"/>
    </font>
    <font>
      <sz val="11"/>
      <color theme="1"/>
      <name val="游ゴシック"/>
      <family val="2"/>
      <scheme val="minor"/>
    </font>
    <font>
      <sz val="16"/>
      <name val="ＭＳ 明朝"/>
      <family val="1"/>
      <charset val="128"/>
    </font>
    <font>
      <sz val="6"/>
      <name val="ＭＳ 明朝"/>
      <family val="1"/>
      <charset val="128"/>
    </font>
    <font>
      <sz val="7"/>
      <name val="ＭＳ 明朝"/>
      <family val="1"/>
      <charset val="128"/>
    </font>
    <font>
      <sz val="5"/>
      <name val="ＭＳ 明朝"/>
      <family val="1"/>
      <charset val="128"/>
    </font>
    <font>
      <b/>
      <sz val="8"/>
      <name val="ＭＳ 明朝"/>
      <family val="1"/>
      <charset val="128"/>
    </font>
    <font>
      <b/>
      <sz val="6"/>
      <name val="ＭＳ 明朝"/>
      <family val="1"/>
      <charset val="128"/>
    </font>
    <font>
      <b/>
      <sz val="9"/>
      <name val="ＭＳ 明朝"/>
      <family val="1"/>
      <charset val="128"/>
    </font>
    <font>
      <sz val="10"/>
      <name val="ＭＳ 明朝"/>
      <family val="1"/>
      <charset val="128"/>
    </font>
    <font>
      <sz val="10"/>
      <color rgb="FFFF0000"/>
      <name val="ＭＳ 明朝"/>
      <family val="1"/>
      <charset val="128"/>
    </font>
    <font>
      <b/>
      <sz val="10"/>
      <name val="ＭＳ 明朝"/>
      <family val="1"/>
      <charset val="128"/>
    </font>
    <font>
      <b/>
      <sz val="11"/>
      <name val="ＭＳ 明朝"/>
      <family val="1"/>
      <charset val="128"/>
    </font>
    <font>
      <b/>
      <sz val="12"/>
      <name val="ＭＳ 明朝"/>
      <family val="1"/>
      <charset val="128"/>
    </font>
    <font>
      <b/>
      <sz val="12"/>
      <color theme="1"/>
      <name val="ＭＳ 明朝"/>
      <family val="1"/>
      <charset val="128"/>
    </font>
    <font>
      <b/>
      <sz val="11"/>
      <color theme="1"/>
      <name val="ＭＳ 明朝"/>
      <family val="1"/>
      <charset val="128"/>
    </font>
    <font>
      <sz val="10"/>
      <color theme="1"/>
      <name val="ＭＳ 明朝"/>
      <family val="1"/>
      <charset val="128"/>
    </font>
    <font>
      <sz val="10"/>
      <color theme="0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3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</borders>
  <cellStyleXfs count="9">
    <xf numFmtId="0" fontId="0" fillId="0" borderId="0">
      <alignment vertical="center"/>
    </xf>
    <xf numFmtId="0" fontId="1" fillId="0" borderId="0"/>
    <xf numFmtId="38" fontId="1" fillId="0" borderId="0" applyFont="0" applyFill="0" applyBorder="0" applyAlignment="0" applyProtection="0"/>
    <xf numFmtId="0" fontId="6" fillId="0" borderId="0"/>
    <xf numFmtId="38" fontId="6" fillId="0" borderId="0" applyFont="0" applyFill="0" applyBorder="0" applyAlignment="0" applyProtection="0"/>
    <xf numFmtId="38" fontId="9" fillId="0" borderId="0" applyFon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0" fontId="9" fillId="0" borderId="0"/>
    <xf numFmtId="0" fontId="1" fillId="0" borderId="0">
      <alignment vertical="center"/>
    </xf>
  </cellStyleXfs>
  <cellXfs count="283">
    <xf numFmtId="0" fontId="0" fillId="0" borderId="0" xfId="0">
      <alignment vertical="center"/>
    </xf>
    <xf numFmtId="0" fontId="7" fillId="0" borderId="0" xfId="1" applyFont="1" applyFill="1" applyAlignment="1">
      <alignment vertical="center"/>
    </xf>
    <xf numFmtId="49" fontId="10" fillId="0" borderId="0" xfId="1" applyNumberFormat="1" applyFont="1" applyFill="1" applyAlignment="1">
      <alignment vertical="center"/>
    </xf>
    <xf numFmtId="0" fontId="11" fillId="0" borderId="0" xfId="1" applyFont="1" applyFill="1" applyAlignment="1">
      <alignment horizontal="center" vertical="center"/>
    </xf>
    <xf numFmtId="0" fontId="7" fillId="0" borderId="0" xfId="1" applyFont="1" applyFill="1" applyAlignment="1">
      <alignment horizontal="right" vertical="center"/>
    </xf>
    <xf numFmtId="0" fontId="7" fillId="0" borderId="0" xfId="1" applyFont="1" applyFill="1" applyBorder="1" applyAlignment="1">
      <alignment vertical="center"/>
    </xf>
    <xf numFmtId="0" fontId="11" fillId="0" borderId="3" xfId="1" applyFont="1" applyFill="1" applyBorder="1" applyAlignment="1">
      <alignment horizontal="center" vertical="center"/>
    </xf>
    <xf numFmtId="0" fontId="12" fillId="0" borderId="10" xfId="1" applyFont="1" applyFill="1" applyBorder="1" applyAlignment="1">
      <alignment horizontal="center" vertical="center"/>
    </xf>
    <xf numFmtId="0" fontId="11" fillId="0" borderId="10" xfId="1" applyFont="1" applyFill="1" applyBorder="1" applyAlignment="1">
      <alignment horizontal="center" vertical="center"/>
    </xf>
    <xf numFmtId="0" fontId="8" fillId="0" borderId="15" xfId="1" applyFont="1" applyFill="1" applyBorder="1" applyAlignment="1">
      <alignment vertical="center" wrapText="1"/>
    </xf>
    <xf numFmtId="0" fontId="12" fillId="0" borderId="15" xfId="1" applyFont="1" applyFill="1" applyBorder="1" applyAlignment="1">
      <alignment vertical="center" wrapText="1"/>
    </xf>
    <xf numFmtId="0" fontId="12" fillId="0" borderId="2" xfId="1" applyFont="1" applyFill="1" applyBorder="1" applyAlignment="1">
      <alignment vertical="center" wrapText="1"/>
    </xf>
    <xf numFmtId="0" fontId="12" fillId="0" borderId="0" xfId="1" applyFont="1" applyFill="1" applyBorder="1" applyAlignment="1">
      <alignment horizontal="center" vertical="center"/>
    </xf>
    <xf numFmtId="0" fontId="8" fillId="0" borderId="16" xfId="1" applyFont="1" applyFill="1" applyBorder="1" applyAlignment="1">
      <alignment horizontal="center" vertical="center"/>
    </xf>
    <xf numFmtId="0" fontId="8" fillId="0" borderId="16" xfId="1" applyFont="1" applyFill="1" applyBorder="1" applyAlignment="1">
      <alignment vertical="center" wrapText="1"/>
    </xf>
    <xf numFmtId="0" fontId="8" fillId="0" borderId="17" xfId="1" applyFont="1" applyFill="1" applyBorder="1" applyAlignment="1">
      <alignment vertical="center" wrapText="1"/>
    </xf>
    <xf numFmtId="0" fontId="8" fillId="0" borderId="0" xfId="1" applyFont="1" applyFill="1" applyBorder="1" applyAlignment="1">
      <alignment horizontal="distributed" vertical="center"/>
    </xf>
    <xf numFmtId="0" fontId="12" fillId="0" borderId="16" xfId="1" applyFont="1" applyFill="1" applyBorder="1" applyAlignment="1">
      <alignment horizontal="center" vertical="center"/>
    </xf>
    <xf numFmtId="0" fontId="12" fillId="0" borderId="0" xfId="1" applyFont="1" applyFill="1" applyBorder="1" applyAlignment="1">
      <alignment horizontal="distributed" vertical="center"/>
    </xf>
    <xf numFmtId="0" fontId="11" fillId="0" borderId="16" xfId="1" applyFont="1" applyFill="1" applyBorder="1" applyAlignment="1">
      <alignment horizontal="center" vertical="center"/>
    </xf>
    <xf numFmtId="0" fontId="11" fillId="0" borderId="23" xfId="1" applyFont="1" applyFill="1" applyBorder="1" applyAlignment="1">
      <alignment horizontal="center" vertical="center"/>
    </xf>
    <xf numFmtId="0" fontId="11" fillId="0" borderId="22" xfId="1" applyFont="1" applyFill="1" applyBorder="1" applyAlignment="1">
      <alignment horizontal="center" vertical="center"/>
    </xf>
    <xf numFmtId="0" fontId="13" fillId="0" borderId="22" xfId="1" applyFont="1" applyFill="1" applyBorder="1" applyAlignment="1">
      <alignment horizontal="center" vertical="center"/>
    </xf>
    <xf numFmtId="0" fontId="12" fillId="0" borderId="19" xfId="1" applyFont="1" applyFill="1" applyBorder="1" applyAlignment="1">
      <alignment vertical="center"/>
    </xf>
    <xf numFmtId="0" fontId="11" fillId="0" borderId="18" xfId="1" applyFont="1" applyFill="1" applyBorder="1" applyAlignment="1">
      <alignment horizontal="center" vertical="center"/>
    </xf>
    <xf numFmtId="0" fontId="15" fillId="0" borderId="26" xfId="1" applyFont="1" applyFill="1" applyBorder="1" applyAlignment="1">
      <alignment horizontal="center" vertical="center"/>
    </xf>
    <xf numFmtId="0" fontId="16" fillId="0" borderId="0" xfId="1" applyFont="1" applyFill="1" applyAlignment="1">
      <alignment vertical="center"/>
    </xf>
    <xf numFmtId="0" fontId="8" fillId="0" borderId="0" xfId="1" applyFont="1" applyFill="1" applyAlignment="1">
      <alignment vertical="center"/>
    </xf>
    <xf numFmtId="0" fontId="8" fillId="0" borderId="0" xfId="1" applyFont="1" applyFill="1" applyAlignment="1">
      <alignment horizontal="distributed" vertical="center"/>
    </xf>
    <xf numFmtId="0" fontId="8" fillId="0" borderId="11" xfId="1" applyFont="1" applyFill="1" applyBorder="1" applyAlignment="1">
      <alignment horizontal="right" vertical="center"/>
    </xf>
    <xf numFmtId="179" fontId="8" fillId="0" borderId="0" xfId="1" applyNumberFormat="1" applyFont="1" applyFill="1" applyBorder="1" applyAlignment="1">
      <alignment horizontal="right" vertical="center" shrinkToFit="1"/>
    </xf>
    <xf numFmtId="0" fontId="8" fillId="0" borderId="0" xfId="1" applyFont="1" applyFill="1" applyBorder="1" applyAlignment="1">
      <alignment vertical="center"/>
    </xf>
    <xf numFmtId="38" fontId="8" fillId="0" borderId="11" xfId="2" applyFont="1" applyFill="1" applyBorder="1" applyAlignment="1">
      <alignment horizontal="right" vertical="center"/>
    </xf>
    <xf numFmtId="0" fontId="11" fillId="0" borderId="28" xfId="1" applyFont="1" applyFill="1" applyBorder="1" applyAlignment="1">
      <alignment horizontal="center" vertical="center"/>
    </xf>
    <xf numFmtId="0" fontId="7" fillId="0" borderId="29" xfId="1" applyFont="1" applyFill="1" applyBorder="1" applyAlignment="1">
      <alignment horizontal="center" vertical="center"/>
    </xf>
    <xf numFmtId="0" fontId="7" fillId="0" borderId="31" xfId="1" applyFont="1" applyFill="1" applyBorder="1" applyAlignment="1">
      <alignment horizontal="center" vertical="center"/>
    </xf>
    <xf numFmtId="0" fontId="7" fillId="0" borderId="0" xfId="1" applyFont="1" applyFill="1" applyAlignment="1">
      <alignment horizontal="center" vertical="center"/>
    </xf>
    <xf numFmtId="0" fontId="7" fillId="0" borderId="16" xfId="1" applyFont="1" applyFill="1" applyBorder="1" applyAlignment="1">
      <alignment horizontal="center" vertical="center"/>
    </xf>
    <xf numFmtId="0" fontId="7" fillId="0" borderId="0" xfId="1" applyFont="1" applyFill="1" applyAlignment="1">
      <alignment horizontal="center" vertical="center" shrinkToFit="1"/>
    </xf>
    <xf numFmtId="0" fontId="7" fillId="0" borderId="16" xfId="1" applyFont="1" applyFill="1" applyBorder="1" applyAlignment="1">
      <alignment horizontal="center" vertical="center" shrinkToFit="1"/>
    </xf>
    <xf numFmtId="0" fontId="7" fillId="0" borderId="27" xfId="1" applyFont="1" applyFill="1" applyBorder="1" applyAlignment="1">
      <alignment horizontal="center" vertical="center"/>
    </xf>
    <xf numFmtId="0" fontId="7" fillId="0" borderId="28" xfId="1" applyFont="1" applyFill="1" applyBorder="1" applyAlignment="1">
      <alignment horizontal="center" vertical="center"/>
    </xf>
    <xf numFmtId="0" fontId="7" fillId="0" borderId="0" xfId="1" applyFont="1" applyFill="1" applyBorder="1" applyAlignment="1">
      <alignment horizontal="center" vertical="center"/>
    </xf>
    <xf numFmtId="38" fontId="8" fillId="0" borderId="0" xfId="1" applyNumberFormat="1" applyFont="1" applyFill="1" applyBorder="1" applyAlignment="1">
      <alignment horizontal="right" vertical="center" shrinkToFit="1"/>
    </xf>
    <xf numFmtId="0" fontId="8" fillId="0" borderId="3" xfId="1" applyFont="1" applyFill="1" applyBorder="1" applyAlignment="1">
      <alignment vertical="center"/>
    </xf>
    <xf numFmtId="38" fontId="12" fillId="0" borderId="3" xfId="2" applyFont="1" applyFill="1" applyBorder="1" applyAlignment="1">
      <alignment horizontal="right" vertical="center"/>
    </xf>
    <xf numFmtId="38" fontId="12" fillId="0" borderId="3" xfId="1" applyNumberFormat="1" applyFont="1" applyFill="1" applyBorder="1" applyAlignment="1">
      <alignment horizontal="right" vertical="center"/>
    </xf>
    <xf numFmtId="38" fontId="12" fillId="0" borderId="3" xfId="2" applyFont="1" applyFill="1" applyBorder="1" applyAlignment="1">
      <alignment vertical="center"/>
    </xf>
    <xf numFmtId="0" fontId="12" fillId="0" borderId="34" xfId="1" applyFont="1" applyFill="1" applyBorder="1" applyAlignment="1">
      <alignment horizontal="distributed" vertical="center"/>
    </xf>
    <xf numFmtId="38" fontId="7" fillId="0" borderId="0" xfId="1" applyNumberFormat="1" applyFont="1" applyFill="1" applyAlignment="1">
      <alignment vertical="center"/>
    </xf>
    <xf numFmtId="49" fontId="10" fillId="0" borderId="0" xfId="1" applyNumberFormat="1" applyFont="1" applyFill="1" applyAlignment="1">
      <alignment horizontal="right" vertical="center"/>
    </xf>
    <xf numFmtId="49" fontId="7" fillId="0" borderId="0" xfId="1" applyNumberFormat="1" applyFont="1" applyFill="1" applyAlignment="1">
      <alignment horizontal="center" vertical="center"/>
    </xf>
    <xf numFmtId="0" fontId="7" fillId="0" borderId="3" xfId="1" applyFont="1" applyFill="1" applyBorder="1" applyAlignment="1">
      <alignment vertical="center"/>
    </xf>
    <xf numFmtId="0" fontId="12" fillId="0" borderId="18" xfId="1" applyFont="1" applyFill="1" applyBorder="1" applyAlignment="1">
      <alignment horizontal="center" vertical="center"/>
    </xf>
    <xf numFmtId="180" fontId="16" fillId="0" borderId="27" xfId="2" applyNumberFormat="1" applyFont="1" applyFill="1" applyBorder="1" applyAlignment="1">
      <alignment vertical="center" shrinkToFit="1"/>
    </xf>
    <xf numFmtId="0" fontId="15" fillId="0" borderId="28" xfId="1" applyFont="1" applyFill="1" applyBorder="1" applyAlignment="1">
      <alignment horizontal="center" vertical="center"/>
    </xf>
    <xf numFmtId="180" fontId="7" fillId="0" borderId="0" xfId="2" applyNumberFormat="1" applyFont="1" applyFill="1" applyAlignment="1">
      <alignment horizontal="right" vertical="center" shrinkToFit="1"/>
    </xf>
    <xf numFmtId="0" fontId="7" fillId="0" borderId="0" xfId="1" applyFont="1" applyFill="1" applyBorder="1" applyAlignment="1">
      <alignment horizontal="right" vertical="center"/>
    </xf>
    <xf numFmtId="0" fontId="7" fillId="0" borderId="11" xfId="1" applyFont="1" applyFill="1" applyBorder="1" applyAlignment="1">
      <alignment horizontal="right" vertical="center"/>
    </xf>
    <xf numFmtId="0" fontId="7" fillId="0" borderId="27" xfId="1" applyFont="1" applyFill="1" applyBorder="1" applyAlignment="1">
      <alignment vertical="center"/>
    </xf>
    <xf numFmtId="0" fontId="7" fillId="0" borderId="32" xfId="1" applyFont="1" applyFill="1" applyBorder="1" applyAlignment="1">
      <alignment horizontal="right" vertical="center"/>
    </xf>
    <xf numFmtId="180" fontId="7" fillId="0" borderId="27" xfId="2" applyNumberFormat="1" applyFont="1" applyFill="1" applyBorder="1" applyAlignment="1">
      <alignment horizontal="right" vertical="center" shrinkToFit="1"/>
    </xf>
    <xf numFmtId="38" fontId="8" fillId="0" borderId="3" xfId="2" applyFont="1" applyFill="1" applyBorder="1" applyAlignment="1">
      <alignment horizontal="right" vertical="center" shrinkToFit="1"/>
    </xf>
    <xf numFmtId="0" fontId="17" fillId="0" borderId="0" xfId="3" applyFont="1" applyFill="1" applyAlignment="1">
      <alignment vertical="center"/>
    </xf>
    <xf numFmtId="0" fontId="17" fillId="0" borderId="22" xfId="3" applyFont="1" applyFill="1" applyBorder="1" applyAlignment="1">
      <alignment horizontal="center" vertical="center"/>
    </xf>
    <xf numFmtId="0" fontId="17" fillId="0" borderId="1" xfId="3" applyFont="1" applyFill="1" applyBorder="1" applyAlignment="1">
      <alignment horizontal="center" vertical="center"/>
    </xf>
    <xf numFmtId="3" fontId="17" fillId="0" borderId="0" xfId="3" applyNumberFormat="1" applyFont="1" applyFill="1" applyAlignment="1">
      <alignment vertical="center"/>
    </xf>
    <xf numFmtId="49" fontId="17" fillId="0" borderId="11" xfId="3" applyNumberFormat="1" applyFont="1" applyFill="1" applyBorder="1" applyAlignment="1">
      <alignment horizontal="center" vertical="center"/>
    </xf>
    <xf numFmtId="181" fontId="17" fillId="0" borderId="0" xfId="3" applyNumberFormat="1" applyFont="1" applyFill="1" applyBorder="1" applyAlignment="1">
      <alignment vertical="center"/>
    </xf>
    <xf numFmtId="0" fontId="17" fillId="0" borderId="0" xfId="3" applyFont="1" applyFill="1" applyBorder="1" applyAlignment="1">
      <alignment vertical="center"/>
    </xf>
    <xf numFmtId="3" fontId="17" fillId="0" borderId="0" xfId="3" applyNumberFormat="1" applyFont="1" applyFill="1" applyBorder="1" applyAlignment="1">
      <alignment vertical="center"/>
    </xf>
    <xf numFmtId="49" fontId="19" fillId="0" borderId="11" xfId="3" applyNumberFormat="1" applyFont="1" applyFill="1" applyBorder="1" applyAlignment="1">
      <alignment horizontal="center" vertical="center"/>
    </xf>
    <xf numFmtId="181" fontId="19" fillId="0" borderId="0" xfId="3" applyNumberFormat="1" applyFont="1" applyFill="1" applyBorder="1" applyAlignment="1">
      <alignment vertical="center"/>
    </xf>
    <xf numFmtId="0" fontId="19" fillId="0" borderId="0" xfId="3" applyFont="1" applyFill="1" applyBorder="1" applyAlignment="1">
      <alignment vertical="center"/>
    </xf>
    <xf numFmtId="3" fontId="19" fillId="0" borderId="0" xfId="3" applyNumberFormat="1" applyFont="1" applyFill="1" applyBorder="1" applyAlignment="1">
      <alignment vertical="center"/>
    </xf>
    <xf numFmtId="0" fontId="19" fillId="0" borderId="0" xfId="3" applyFont="1" applyFill="1" applyAlignment="1">
      <alignment vertical="center"/>
    </xf>
    <xf numFmtId="0" fontId="19" fillId="0" borderId="33" xfId="3" applyNumberFormat="1" applyFont="1" applyFill="1" applyBorder="1" applyAlignment="1">
      <alignment horizontal="center" vertical="center"/>
    </xf>
    <xf numFmtId="181" fontId="19" fillId="0" borderId="3" xfId="3" applyNumberFormat="1" applyFont="1" applyFill="1" applyBorder="1" applyAlignment="1">
      <alignment horizontal="right" vertical="center"/>
    </xf>
    <xf numFmtId="0" fontId="19" fillId="0" borderId="3" xfId="3" applyFont="1" applyFill="1" applyBorder="1" applyAlignment="1">
      <alignment vertical="center"/>
    </xf>
    <xf numFmtId="3" fontId="19" fillId="0" borderId="3" xfId="3" applyNumberFormat="1" applyFont="1" applyFill="1" applyBorder="1" applyAlignment="1">
      <alignment vertical="center"/>
    </xf>
    <xf numFmtId="181" fontId="19" fillId="0" borderId="3" xfId="3" applyNumberFormat="1" applyFont="1" applyFill="1" applyBorder="1" applyAlignment="1">
      <alignment vertical="center"/>
    </xf>
    <xf numFmtId="49" fontId="19" fillId="0" borderId="0" xfId="3" applyNumberFormat="1" applyFont="1" applyFill="1" applyBorder="1" applyAlignment="1">
      <alignment horizontal="left" vertical="center"/>
    </xf>
    <xf numFmtId="181" fontId="19" fillId="0" borderId="35" xfId="3" applyNumberFormat="1" applyFont="1" applyFill="1" applyBorder="1" applyAlignment="1">
      <alignment horizontal="right" vertical="center"/>
    </xf>
    <xf numFmtId="0" fontId="18" fillId="0" borderId="0" xfId="3" applyFont="1" applyFill="1" applyAlignment="1">
      <alignment vertical="center"/>
    </xf>
    <xf numFmtId="0" fontId="17" fillId="0" borderId="0" xfId="3" applyFont="1" applyFill="1" applyAlignment="1">
      <alignment horizontal="center" vertical="center"/>
    </xf>
    <xf numFmtId="0" fontId="17" fillId="0" borderId="3" xfId="3" applyFont="1" applyFill="1" applyBorder="1" applyAlignment="1">
      <alignment vertical="center"/>
    </xf>
    <xf numFmtId="0" fontId="10" fillId="0" borderId="0" xfId="3" applyFont="1" applyFill="1" applyBorder="1" applyAlignment="1">
      <alignment horizontal="center" vertical="center"/>
    </xf>
    <xf numFmtId="49" fontId="17" fillId="0" borderId="23" xfId="8" applyNumberFormat="1" applyFont="1" applyFill="1" applyBorder="1" applyAlignment="1">
      <alignment horizontal="center" vertical="center" wrapText="1"/>
    </xf>
    <xf numFmtId="49" fontId="7" fillId="0" borderId="23" xfId="8" applyNumberFormat="1" applyFont="1" applyFill="1" applyBorder="1" applyAlignment="1">
      <alignment horizontal="center" vertical="center" wrapText="1"/>
    </xf>
    <xf numFmtId="49" fontId="17" fillId="0" borderId="18" xfId="8" applyNumberFormat="1" applyFont="1" applyFill="1" applyBorder="1" applyAlignment="1">
      <alignment horizontal="center" vertical="center" wrapText="1"/>
    </xf>
    <xf numFmtId="183" fontId="19" fillId="0" borderId="0" xfId="3" applyNumberFormat="1" applyFont="1" applyFill="1" applyAlignment="1">
      <alignment vertical="center"/>
    </xf>
    <xf numFmtId="0" fontId="20" fillId="0" borderId="0" xfId="8" applyFont="1" applyFill="1" applyBorder="1" applyAlignment="1">
      <alignment vertical="center"/>
    </xf>
    <xf numFmtId="0" fontId="17" fillId="0" borderId="0" xfId="7" applyFont="1" applyBorder="1" applyAlignment="1"/>
    <xf numFmtId="183" fontId="17" fillId="0" borderId="0" xfId="3" applyNumberFormat="1" applyFont="1" applyFill="1" applyAlignment="1">
      <alignment vertical="center"/>
    </xf>
    <xf numFmtId="0" fontId="17" fillId="0" borderId="0" xfId="7" applyFont="1" applyBorder="1" applyAlignment="1">
      <alignment horizontal="distributed"/>
    </xf>
    <xf numFmtId="49" fontId="17" fillId="0" borderId="0" xfId="8" applyNumberFormat="1" applyFont="1" applyFill="1" applyBorder="1" applyAlignment="1">
      <alignment horizontal="distributed" vertical="center" wrapText="1"/>
    </xf>
    <xf numFmtId="49" fontId="17" fillId="0" borderId="0" xfId="8" applyNumberFormat="1" applyFont="1" applyFill="1" applyBorder="1" applyAlignment="1">
      <alignment horizontal="distributed" vertical="center"/>
    </xf>
    <xf numFmtId="0" fontId="17" fillId="0" borderId="0" xfId="8" applyFont="1" applyFill="1" applyBorder="1" applyAlignment="1">
      <alignment vertical="center"/>
    </xf>
    <xf numFmtId="0" fontId="17" fillId="0" borderId="27" xfId="7" applyFont="1" applyBorder="1" applyAlignment="1"/>
    <xf numFmtId="0" fontId="17" fillId="0" borderId="27" xfId="7" applyFont="1" applyBorder="1" applyAlignment="1">
      <alignment horizontal="distributed"/>
    </xf>
    <xf numFmtId="49" fontId="17" fillId="0" borderId="27" xfId="8" applyNumberFormat="1" applyFont="1" applyFill="1" applyBorder="1" applyAlignment="1">
      <alignment horizontal="distributed" vertical="center"/>
    </xf>
    <xf numFmtId="0" fontId="20" fillId="0" borderId="0" xfId="7" applyFont="1" applyBorder="1" applyAlignment="1"/>
    <xf numFmtId="49" fontId="8" fillId="0" borderId="0" xfId="8" applyNumberFormat="1" applyFont="1" applyFill="1" applyBorder="1" applyAlignment="1">
      <alignment horizontal="distributed" vertical="center" wrapText="1"/>
    </xf>
    <xf numFmtId="49" fontId="7" fillId="0" borderId="0" xfId="8" applyNumberFormat="1" applyFont="1" applyFill="1" applyBorder="1" applyAlignment="1">
      <alignment horizontal="distributed" vertical="center"/>
    </xf>
    <xf numFmtId="0" fontId="17" fillId="0" borderId="3" xfId="7" applyFont="1" applyBorder="1" applyAlignment="1"/>
    <xf numFmtId="0" fontId="17" fillId="0" borderId="3" xfId="7" applyFont="1" applyBorder="1" applyAlignment="1">
      <alignment horizontal="distributed"/>
    </xf>
    <xf numFmtId="49" fontId="17" fillId="0" borderId="3" xfId="8" applyNumberFormat="1" applyFont="1" applyFill="1" applyBorder="1" applyAlignment="1">
      <alignment horizontal="distributed" vertical="center"/>
    </xf>
    <xf numFmtId="0" fontId="5" fillId="0" borderId="0" xfId="7" applyFont="1" applyBorder="1" applyAlignment="1"/>
    <xf numFmtId="0" fontId="5" fillId="0" borderId="0" xfId="7" applyFont="1" applyBorder="1" applyAlignment="1">
      <alignment horizontal="distributed"/>
    </xf>
    <xf numFmtId="49" fontId="10" fillId="0" borderId="0" xfId="1" applyNumberFormat="1" applyFont="1" applyFill="1" applyAlignment="1">
      <alignment horizontal="right" vertical="center"/>
    </xf>
    <xf numFmtId="0" fontId="7" fillId="0" borderId="0" xfId="1" applyFont="1" applyFill="1" applyAlignment="1">
      <alignment horizontal="right" vertical="center"/>
    </xf>
    <xf numFmtId="0" fontId="7" fillId="0" borderId="0" xfId="1" applyFont="1" applyFill="1" applyBorder="1" applyAlignment="1">
      <alignment horizontal="center" vertical="center"/>
    </xf>
    <xf numFmtId="0" fontId="8" fillId="0" borderId="0" xfId="1" applyFont="1" applyFill="1" applyBorder="1" applyAlignment="1">
      <alignment vertical="center" wrapText="1"/>
    </xf>
    <xf numFmtId="38" fontId="12" fillId="0" borderId="0" xfId="1" applyNumberFormat="1" applyFont="1" applyFill="1" applyBorder="1" applyAlignment="1">
      <alignment horizontal="right" vertical="center"/>
    </xf>
    <xf numFmtId="38" fontId="7" fillId="0" borderId="0" xfId="1" applyNumberFormat="1" applyFont="1" applyFill="1" applyBorder="1" applyAlignment="1">
      <alignment vertical="center"/>
    </xf>
    <xf numFmtId="184" fontId="14" fillId="0" borderId="24" xfId="2" applyNumberFormat="1" applyFont="1" applyFill="1" applyBorder="1" applyAlignment="1">
      <alignment horizontal="right" vertical="center" shrinkToFit="1"/>
    </xf>
    <xf numFmtId="184" fontId="8" fillId="0" borderId="0" xfId="2" applyNumberFormat="1" applyFont="1" applyFill="1" applyAlignment="1">
      <alignment horizontal="right" vertical="center" shrinkToFit="1"/>
    </xf>
    <xf numFmtId="184" fontId="8" fillId="0" borderId="0" xfId="1" applyNumberFormat="1" applyFont="1" applyFill="1" applyAlignment="1">
      <alignment horizontal="right" vertical="center" shrinkToFit="1"/>
    </xf>
    <xf numFmtId="184" fontId="8" fillId="0" borderId="27" xfId="2" applyNumberFormat="1" applyFont="1" applyFill="1" applyBorder="1" applyAlignment="1">
      <alignment horizontal="right" vertical="center" shrinkToFit="1"/>
    </xf>
    <xf numFmtId="184" fontId="8" fillId="0" borderId="27" xfId="1" applyNumberFormat="1" applyFont="1" applyFill="1" applyBorder="1" applyAlignment="1">
      <alignment horizontal="right" vertical="center" shrinkToFit="1"/>
    </xf>
    <xf numFmtId="184" fontId="8" fillId="0" borderId="28" xfId="2" applyNumberFormat="1" applyFont="1" applyFill="1" applyBorder="1" applyAlignment="1">
      <alignment horizontal="right" vertical="center" shrinkToFit="1"/>
    </xf>
    <xf numFmtId="184" fontId="8" fillId="0" borderId="0" xfId="2" applyNumberFormat="1" applyFont="1" applyFill="1" applyBorder="1" applyAlignment="1">
      <alignment horizontal="right" vertical="center" shrinkToFit="1"/>
    </xf>
    <xf numFmtId="184" fontId="8" fillId="0" borderId="0" xfId="1" applyNumberFormat="1" applyFont="1" applyFill="1" applyBorder="1" applyAlignment="1">
      <alignment horizontal="right" vertical="center" shrinkToFit="1"/>
    </xf>
    <xf numFmtId="184" fontId="16" fillId="0" borderId="27" xfId="2" applyNumberFormat="1" applyFont="1" applyFill="1" applyBorder="1" applyAlignment="1">
      <alignment vertical="center" shrinkToFit="1"/>
    </xf>
    <xf numFmtId="184" fontId="8" fillId="0" borderId="0" xfId="1" applyNumberFormat="1" applyFont="1" applyFill="1" applyBorder="1" applyAlignment="1">
      <alignment vertical="center" wrapText="1"/>
    </xf>
    <xf numFmtId="184" fontId="16" fillId="0" borderId="27" xfId="2" applyNumberFormat="1" applyFont="1" applyFill="1" applyBorder="1" applyAlignment="1">
      <alignment horizontal="right" vertical="center" shrinkToFit="1"/>
    </xf>
    <xf numFmtId="184" fontId="7" fillId="0" borderId="16" xfId="2" applyNumberFormat="1" applyFont="1" applyFill="1" applyBorder="1" applyAlignment="1">
      <alignment horizontal="right" vertical="center" shrinkToFit="1"/>
    </xf>
    <xf numFmtId="184" fontId="7" fillId="0" borderId="0" xfId="2" applyNumberFormat="1" applyFont="1" applyFill="1" applyAlignment="1">
      <alignment horizontal="right" vertical="center" shrinkToFit="1"/>
    </xf>
    <xf numFmtId="184" fontId="7" fillId="0" borderId="29" xfId="2" applyNumberFormat="1" applyFont="1" applyFill="1" applyBorder="1" applyAlignment="1">
      <alignment horizontal="right" vertical="center" shrinkToFit="1"/>
    </xf>
    <xf numFmtId="184" fontId="13" fillId="0" borderId="0" xfId="1" applyNumberFormat="1" applyFont="1" applyFill="1" applyBorder="1" applyAlignment="1">
      <alignment horizontal="center" vertical="center"/>
    </xf>
    <xf numFmtId="184" fontId="14" fillId="0" borderId="0" xfId="2" applyNumberFormat="1" applyFont="1" applyFill="1" applyBorder="1" applyAlignment="1">
      <alignment horizontal="right" vertical="center" shrinkToFit="1"/>
    </xf>
    <xf numFmtId="184" fontId="7" fillId="0" borderId="0" xfId="2" applyNumberFormat="1" applyFont="1" applyFill="1" applyBorder="1" applyAlignment="1">
      <alignment horizontal="right" vertical="center" shrinkToFit="1"/>
    </xf>
    <xf numFmtId="184" fontId="7" fillId="0" borderId="27" xfId="2" applyNumberFormat="1" applyFont="1" applyFill="1" applyBorder="1" applyAlignment="1">
      <alignment horizontal="right" vertical="center" shrinkToFit="1"/>
    </xf>
    <xf numFmtId="182" fontId="22" fillId="0" borderId="26" xfId="8" applyNumberFormat="1" applyFont="1" applyFill="1" applyBorder="1" applyAlignment="1">
      <alignment horizontal="right" vertical="center"/>
    </xf>
    <xf numFmtId="182" fontId="22" fillId="0" borderId="24" xfId="8" applyNumberFormat="1" applyFont="1" applyFill="1" applyBorder="1" applyAlignment="1">
      <alignment horizontal="right" vertical="center"/>
    </xf>
    <xf numFmtId="38" fontId="21" fillId="0" borderId="24" xfId="5" applyFont="1" applyFill="1" applyBorder="1" applyAlignment="1">
      <alignment horizontal="right"/>
    </xf>
    <xf numFmtId="182" fontId="23" fillId="0" borderId="38" xfId="8" applyNumberFormat="1" applyFont="1" applyFill="1" applyBorder="1" applyAlignment="1">
      <alignment horizontal="right" vertical="center"/>
    </xf>
    <xf numFmtId="182" fontId="23" fillId="0" borderId="37" xfId="8" applyNumberFormat="1" applyFont="1" applyFill="1" applyBorder="1" applyAlignment="1">
      <alignment horizontal="right" vertical="center"/>
    </xf>
    <xf numFmtId="0" fontId="20" fillId="0" borderId="37" xfId="8" applyFont="1" applyFill="1" applyBorder="1" applyAlignment="1">
      <alignment horizontal="right" vertical="center"/>
    </xf>
    <xf numFmtId="184" fontId="24" fillId="0" borderId="16" xfId="8" applyNumberFormat="1" applyFont="1" applyFill="1" applyBorder="1" applyAlignment="1">
      <alignment horizontal="right" vertical="center"/>
    </xf>
    <xf numFmtId="184" fontId="24" fillId="0" borderId="0" xfId="8" applyNumberFormat="1" applyFont="1" applyFill="1" applyBorder="1" applyAlignment="1">
      <alignment horizontal="right" vertical="center"/>
    </xf>
    <xf numFmtId="184" fontId="17" fillId="0" borderId="0" xfId="7" applyNumberFormat="1" applyFont="1" applyFill="1" applyBorder="1" applyAlignment="1">
      <alignment horizontal="right"/>
    </xf>
    <xf numFmtId="184" fontId="17" fillId="0" borderId="0" xfId="8" applyNumberFormat="1" applyFont="1" applyFill="1" applyBorder="1" applyAlignment="1">
      <alignment horizontal="right" vertical="center"/>
    </xf>
    <xf numFmtId="184" fontId="24" fillId="0" borderId="28" xfId="8" applyNumberFormat="1" applyFont="1" applyFill="1" applyBorder="1" applyAlignment="1">
      <alignment horizontal="right" vertical="center"/>
    </xf>
    <xf numFmtId="184" fontId="24" fillId="0" borderId="27" xfId="8" applyNumberFormat="1" applyFont="1" applyFill="1" applyBorder="1" applyAlignment="1">
      <alignment horizontal="right" vertical="center"/>
    </xf>
    <xf numFmtId="184" fontId="17" fillId="0" borderId="27" xfId="7" applyNumberFormat="1" applyFont="1" applyFill="1" applyBorder="1" applyAlignment="1">
      <alignment horizontal="right"/>
    </xf>
    <xf numFmtId="182" fontId="24" fillId="0" borderId="16" xfId="8" applyNumberFormat="1" applyFont="1" applyFill="1" applyBorder="1" applyAlignment="1">
      <alignment horizontal="right" vertical="center"/>
    </xf>
    <xf numFmtId="182" fontId="24" fillId="0" borderId="0" xfId="8" applyNumberFormat="1" applyFont="1" applyFill="1" applyBorder="1" applyAlignment="1">
      <alignment horizontal="right" vertical="center"/>
    </xf>
    <xf numFmtId="182" fontId="24" fillId="0" borderId="29" xfId="8" applyNumberFormat="1" applyFont="1" applyFill="1" applyBorder="1" applyAlignment="1">
      <alignment horizontal="right" vertical="center"/>
    </xf>
    <xf numFmtId="182" fontId="24" fillId="0" borderId="34" xfId="8" applyNumberFormat="1" applyFont="1" applyFill="1" applyBorder="1" applyAlignment="1">
      <alignment horizontal="right" vertical="center"/>
    </xf>
    <xf numFmtId="182" fontId="24" fillId="0" borderId="3" xfId="8" applyNumberFormat="1" applyFont="1" applyFill="1" applyBorder="1" applyAlignment="1">
      <alignment horizontal="right" vertical="center"/>
    </xf>
    <xf numFmtId="184" fontId="24" fillId="0" borderId="3" xfId="8" applyNumberFormat="1" applyFont="1" applyFill="1" applyBorder="1" applyAlignment="1">
      <alignment horizontal="right" vertical="center"/>
    </xf>
    <xf numFmtId="0" fontId="7" fillId="0" borderId="0" xfId="1" applyFont="1" applyFill="1" applyBorder="1" applyAlignment="1">
      <alignment horizontal="center" vertical="center"/>
    </xf>
    <xf numFmtId="0" fontId="25" fillId="0" borderId="0" xfId="3" applyFont="1" applyFill="1" applyAlignment="1">
      <alignment horizontal="center" vertical="center"/>
    </xf>
    <xf numFmtId="49" fontId="10" fillId="0" borderId="0" xfId="1" applyNumberFormat="1" applyFont="1" applyFill="1" applyAlignment="1">
      <alignment horizontal="right" vertical="center"/>
    </xf>
    <xf numFmtId="0" fontId="7" fillId="0" borderId="0" xfId="1" applyFont="1" applyFill="1" applyAlignment="1">
      <alignment horizontal="right" vertical="center"/>
    </xf>
    <xf numFmtId="0" fontId="8" fillId="0" borderId="4" xfId="1" applyFont="1" applyFill="1" applyBorder="1" applyAlignment="1">
      <alignment horizontal="center" vertical="center"/>
    </xf>
    <xf numFmtId="0" fontId="8" fillId="0" borderId="5" xfId="1" applyFont="1" applyFill="1" applyBorder="1" applyAlignment="1">
      <alignment horizontal="center" vertical="center"/>
    </xf>
    <xf numFmtId="0" fontId="8" fillId="0" borderId="0" xfId="1" applyFont="1" applyFill="1" applyBorder="1" applyAlignment="1">
      <alignment horizontal="center" vertical="center"/>
    </xf>
    <xf numFmtId="0" fontId="8" fillId="0" borderId="11" xfId="1" applyFont="1" applyFill="1" applyBorder="1" applyAlignment="1">
      <alignment horizontal="center" vertical="center"/>
    </xf>
    <xf numFmtId="0" fontId="8" fillId="0" borderId="19" xfId="1" applyFont="1" applyFill="1" applyBorder="1" applyAlignment="1">
      <alignment horizontal="center" vertical="center"/>
    </xf>
    <xf numFmtId="0" fontId="8" fillId="0" borderId="20" xfId="1" applyFont="1" applyFill="1" applyBorder="1" applyAlignment="1">
      <alignment horizontal="center" vertical="center"/>
    </xf>
    <xf numFmtId="0" fontId="8" fillId="0" borderId="6" xfId="1" applyFont="1" applyFill="1" applyBorder="1" applyAlignment="1">
      <alignment horizontal="center" vertical="center" wrapText="1"/>
    </xf>
    <xf numFmtId="0" fontId="8" fillId="0" borderId="12" xfId="1" applyFont="1" applyFill="1" applyBorder="1" applyAlignment="1">
      <alignment horizontal="center" vertical="center"/>
    </xf>
    <xf numFmtId="0" fontId="8" fillId="0" borderId="23" xfId="1" applyFont="1" applyFill="1" applyBorder="1" applyAlignment="1">
      <alignment horizontal="center" vertical="center"/>
    </xf>
    <xf numFmtId="0" fontId="8" fillId="0" borderId="7" xfId="1" applyFont="1" applyFill="1" applyBorder="1" applyAlignment="1">
      <alignment horizontal="center" vertical="center"/>
    </xf>
    <xf numFmtId="0" fontId="8" fillId="0" borderId="8" xfId="1" applyFont="1" applyFill="1" applyBorder="1" applyAlignment="1">
      <alignment horizontal="center" vertical="center"/>
    </xf>
    <xf numFmtId="0" fontId="8" fillId="0" borderId="21" xfId="1" applyFont="1" applyFill="1" applyBorder="1" applyAlignment="1">
      <alignment horizontal="center" vertical="center" wrapText="1"/>
    </xf>
    <xf numFmtId="0" fontId="8" fillId="0" borderId="14" xfId="1" applyFont="1" applyFill="1" applyBorder="1" applyAlignment="1">
      <alignment horizontal="center" vertical="center" wrapText="1"/>
    </xf>
    <xf numFmtId="0" fontId="8" fillId="0" borderId="0" xfId="1" applyFont="1" applyFill="1" applyBorder="1" applyAlignment="1">
      <alignment horizontal="center" vertical="center" wrapText="1"/>
    </xf>
    <xf numFmtId="0" fontId="8" fillId="0" borderId="11" xfId="1" applyFont="1" applyFill="1" applyBorder="1" applyAlignment="1">
      <alignment horizontal="center" vertical="center" wrapText="1"/>
    </xf>
    <xf numFmtId="0" fontId="8" fillId="0" borderId="1" xfId="1" applyFont="1" applyFill="1" applyBorder="1" applyAlignment="1">
      <alignment horizontal="center" vertical="center"/>
    </xf>
    <xf numFmtId="0" fontId="8" fillId="0" borderId="15" xfId="1" applyFont="1" applyFill="1" applyBorder="1" applyAlignment="1">
      <alignment horizontal="center" vertical="center"/>
    </xf>
    <xf numFmtId="0" fontId="8" fillId="0" borderId="2" xfId="1" applyFont="1" applyFill="1" applyBorder="1" applyAlignment="1">
      <alignment horizontal="center" vertical="center"/>
    </xf>
    <xf numFmtId="0" fontId="8" fillId="0" borderId="13" xfId="1" applyFont="1" applyFill="1" applyBorder="1" applyAlignment="1">
      <alignment horizontal="center" vertical="center" wrapText="1"/>
    </xf>
    <xf numFmtId="0" fontId="8" fillId="0" borderId="16" xfId="1" applyFont="1" applyFill="1" applyBorder="1" applyAlignment="1">
      <alignment horizontal="center" vertical="center" wrapText="1"/>
    </xf>
    <xf numFmtId="0" fontId="8" fillId="0" borderId="14" xfId="1" applyFont="1" applyFill="1" applyBorder="1" applyAlignment="1">
      <alignment horizontal="center" vertical="center"/>
    </xf>
    <xf numFmtId="0" fontId="8" fillId="0" borderId="10" xfId="1" applyFont="1" applyFill="1" applyBorder="1" applyAlignment="1">
      <alignment horizontal="center" vertical="center" wrapText="1"/>
    </xf>
    <xf numFmtId="0" fontId="8" fillId="0" borderId="4" xfId="1" applyFont="1" applyFill="1" applyBorder="1" applyAlignment="1">
      <alignment horizontal="center" vertical="center" wrapText="1"/>
    </xf>
    <xf numFmtId="0" fontId="8" fillId="0" borderId="22" xfId="1" applyFont="1" applyFill="1" applyBorder="1" applyAlignment="1">
      <alignment horizontal="center" vertical="center" wrapText="1"/>
    </xf>
    <xf numFmtId="0" fontId="14" fillId="0" borderId="24" xfId="1" applyFont="1" applyFill="1" applyBorder="1" applyAlignment="1">
      <alignment horizontal="distributed" vertical="center"/>
    </xf>
    <xf numFmtId="0" fontId="14" fillId="0" borderId="25" xfId="1" applyFont="1" applyFill="1" applyBorder="1" applyAlignment="1">
      <alignment horizontal="distributed" vertical="center"/>
    </xf>
    <xf numFmtId="0" fontId="8" fillId="0" borderId="6" xfId="1" applyFont="1" applyFill="1" applyBorder="1" applyAlignment="1">
      <alignment horizontal="distributed" vertical="center" wrapText="1"/>
    </xf>
    <xf numFmtId="0" fontId="8" fillId="0" borderId="12" xfId="1" applyFont="1" applyFill="1" applyBorder="1" applyAlignment="1">
      <alignment horizontal="distributed" vertical="center" wrapText="1"/>
    </xf>
    <xf numFmtId="0" fontId="8" fillId="0" borderId="23" xfId="1" applyFont="1" applyFill="1" applyBorder="1" applyAlignment="1">
      <alignment horizontal="distributed" vertical="center" wrapText="1"/>
    </xf>
    <xf numFmtId="0" fontId="8" fillId="0" borderId="9" xfId="1" applyFont="1" applyFill="1" applyBorder="1" applyAlignment="1">
      <alignment horizontal="center" vertical="center"/>
    </xf>
    <xf numFmtId="0" fontId="8" fillId="0" borderId="13" xfId="1" applyFont="1" applyFill="1" applyBorder="1" applyAlignment="1">
      <alignment horizontal="center" vertical="center"/>
    </xf>
    <xf numFmtId="0" fontId="8" fillId="0" borderId="16" xfId="1" applyFont="1" applyFill="1" applyBorder="1" applyAlignment="1">
      <alignment horizontal="center" vertical="center"/>
    </xf>
    <xf numFmtId="0" fontId="8" fillId="0" borderId="13" xfId="1" applyFont="1" applyFill="1" applyBorder="1" applyAlignment="1">
      <alignment horizontal="distributed" vertical="center"/>
    </xf>
    <xf numFmtId="0" fontId="8" fillId="0" borderId="16" xfId="1" applyFont="1" applyFill="1" applyBorder="1" applyAlignment="1">
      <alignment horizontal="distributed" vertical="center"/>
    </xf>
    <xf numFmtId="0" fontId="8" fillId="0" borderId="12" xfId="1" applyFont="1" applyFill="1" applyBorder="1" applyAlignment="1">
      <alignment horizontal="distributed" vertical="center"/>
    </xf>
    <xf numFmtId="0" fontId="8" fillId="0" borderId="23" xfId="1" applyFont="1" applyFill="1" applyBorder="1" applyAlignment="1">
      <alignment horizontal="distributed" vertical="center"/>
    </xf>
    <xf numFmtId="0" fontId="8" fillId="0" borderId="18" xfId="1" applyFont="1" applyFill="1" applyBorder="1" applyAlignment="1">
      <alignment horizontal="center" vertical="center" wrapText="1"/>
    </xf>
    <xf numFmtId="0" fontId="8" fillId="0" borderId="20" xfId="1" applyFont="1" applyFill="1" applyBorder="1" applyAlignment="1">
      <alignment horizontal="center" vertical="center" wrapText="1"/>
    </xf>
    <xf numFmtId="0" fontId="8" fillId="0" borderId="29" xfId="1" applyFont="1" applyFill="1" applyBorder="1" applyAlignment="1">
      <alignment horizontal="distributed" vertical="center" shrinkToFit="1"/>
    </xf>
    <xf numFmtId="0" fontId="8" fillId="0" borderId="30" xfId="1" applyFont="1" applyFill="1" applyBorder="1" applyAlignment="1">
      <alignment horizontal="distributed" vertical="center" shrinkToFit="1"/>
    </xf>
    <xf numFmtId="0" fontId="8" fillId="0" borderId="12" xfId="1" applyFont="1" applyFill="1" applyBorder="1" applyAlignment="1">
      <alignment horizontal="center" vertical="center" wrapText="1"/>
    </xf>
    <xf numFmtId="0" fontId="8" fillId="0" borderId="23" xfId="1" applyFont="1" applyFill="1" applyBorder="1" applyAlignment="1">
      <alignment horizontal="center" vertical="center" wrapText="1"/>
    </xf>
    <xf numFmtId="0" fontId="8" fillId="0" borderId="17" xfId="1" applyFont="1" applyBorder="1" applyAlignment="1">
      <alignment horizontal="center" vertical="center" wrapText="1"/>
    </xf>
    <xf numFmtId="0" fontId="8" fillId="0" borderId="12" xfId="1" applyFont="1" applyBorder="1" applyAlignment="1">
      <alignment horizontal="center" vertical="center" wrapText="1"/>
    </xf>
    <xf numFmtId="0" fontId="8" fillId="0" borderId="23" xfId="1" applyFont="1" applyBorder="1" applyAlignment="1">
      <alignment horizontal="center" vertical="center" wrapText="1"/>
    </xf>
    <xf numFmtId="0" fontId="8" fillId="0" borderId="29" xfId="1" applyFont="1" applyFill="1" applyBorder="1" applyAlignment="1">
      <alignment horizontal="distributed" vertical="center"/>
    </xf>
    <xf numFmtId="0" fontId="8" fillId="0" borderId="30" xfId="1" applyFont="1" applyFill="1" applyBorder="1" applyAlignment="1">
      <alignment horizontal="distributed" vertical="center"/>
    </xf>
    <xf numFmtId="0" fontId="8" fillId="0" borderId="0" xfId="1" applyFont="1" applyFill="1" applyAlignment="1">
      <alignment horizontal="distributed" vertical="center"/>
    </xf>
    <xf numFmtId="0" fontId="8" fillId="0" borderId="11" xfId="1" applyFont="1" applyFill="1" applyBorder="1" applyAlignment="1">
      <alignment horizontal="distributed" vertical="center"/>
    </xf>
    <xf numFmtId="0" fontId="11" fillId="0" borderId="0" xfId="1" applyFont="1" applyFill="1" applyAlignment="1">
      <alignment horizontal="distributed" vertical="center" shrinkToFit="1"/>
    </xf>
    <xf numFmtId="0" fontId="11" fillId="0" borderId="11" xfId="1" applyFont="1" applyFill="1" applyBorder="1" applyAlignment="1">
      <alignment horizontal="distributed" vertical="center" shrinkToFit="1"/>
    </xf>
    <xf numFmtId="0" fontId="8" fillId="0" borderId="27" xfId="1" applyFont="1" applyFill="1" applyBorder="1" applyAlignment="1">
      <alignment horizontal="distributed" vertical="center"/>
    </xf>
    <xf numFmtId="0" fontId="8" fillId="0" borderId="32" xfId="1" applyFont="1" applyFill="1" applyBorder="1" applyAlignment="1">
      <alignment horizontal="distributed" vertical="center"/>
    </xf>
    <xf numFmtId="0" fontId="11" fillId="0" borderId="0" xfId="1" applyFont="1" applyFill="1" applyAlignment="1">
      <alignment horizontal="distributed" vertical="center"/>
    </xf>
    <xf numFmtId="0" fontId="11" fillId="0" borderId="11" xfId="1" applyFont="1" applyFill="1" applyBorder="1" applyAlignment="1">
      <alignment horizontal="distributed" vertical="center"/>
    </xf>
    <xf numFmtId="0" fontId="8" fillId="0" borderId="3" xfId="1" applyFont="1" applyFill="1" applyBorder="1" applyAlignment="1">
      <alignment horizontal="distributed" vertical="center"/>
    </xf>
    <xf numFmtId="0" fontId="8" fillId="0" borderId="33" xfId="1" applyFont="1" applyFill="1" applyBorder="1" applyAlignment="1">
      <alignment horizontal="distributed" vertical="center"/>
    </xf>
    <xf numFmtId="0" fontId="8" fillId="0" borderId="0" xfId="1" applyFont="1" applyAlignment="1">
      <alignment horizontal="distributed" vertical="center"/>
    </xf>
    <xf numFmtId="0" fontId="8" fillId="0" borderId="11" xfId="1" applyFont="1" applyBorder="1" applyAlignment="1">
      <alignment horizontal="distributed" vertical="center"/>
    </xf>
    <xf numFmtId="0" fontId="11" fillId="0" borderId="27" xfId="1" applyFont="1" applyFill="1" applyBorder="1" applyAlignment="1">
      <alignment horizontal="distributed" vertical="center"/>
    </xf>
    <xf numFmtId="0" fontId="11" fillId="0" borderId="32" xfId="1" applyFont="1" applyFill="1" applyBorder="1" applyAlignment="1">
      <alignment horizontal="distributed" vertical="center"/>
    </xf>
    <xf numFmtId="0" fontId="8" fillId="0" borderId="0" xfId="1" applyFont="1" applyFill="1" applyBorder="1" applyAlignment="1">
      <alignment horizontal="distributed" vertical="center"/>
    </xf>
    <xf numFmtId="0" fontId="7" fillId="0" borderId="29" xfId="1" applyFont="1" applyFill="1" applyBorder="1" applyAlignment="1">
      <alignment horizontal="distributed" vertical="center"/>
    </xf>
    <xf numFmtId="0" fontId="7" fillId="0" borderId="30" xfId="1" applyFont="1" applyFill="1" applyBorder="1" applyAlignment="1">
      <alignment horizontal="distributed" vertical="center"/>
    </xf>
    <xf numFmtId="0" fontId="7" fillId="0" borderId="4" xfId="1" applyFont="1" applyFill="1" applyBorder="1" applyAlignment="1">
      <alignment horizontal="distributed" vertical="center" wrapText="1"/>
    </xf>
    <xf numFmtId="0" fontId="7" fillId="0" borderId="12" xfId="1" applyFont="1" applyFill="1" applyBorder="1" applyAlignment="1">
      <alignment horizontal="distributed" vertical="center" wrapText="1"/>
    </xf>
    <xf numFmtId="0" fontId="7" fillId="0" borderId="12" xfId="1" applyFont="1" applyFill="1" applyBorder="1" applyAlignment="1">
      <alignment horizontal="distributed" vertical="center"/>
    </xf>
    <xf numFmtId="0" fontId="7" fillId="0" borderId="23" xfId="1" applyFont="1" applyFill="1" applyBorder="1" applyAlignment="1">
      <alignment horizontal="distributed" vertical="center"/>
    </xf>
    <xf numFmtId="0" fontId="8" fillId="0" borderId="17" xfId="1" applyFont="1" applyFill="1" applyBorder="1" applyAlignment="1">
      <alignment horizontal="center" vertical="center" wrapText="1"/>
    </xf>
    <xf numFmtId="0" fontId="7" fillId="0" borderId="16" xfId="1" applyFont="1" applyFill="1" applyBorder="1" applyAlignment="1">
      <alignment horizontal="distributed" vertical="center"/>
    </xf>
    <xf numFmtId="0" fontId="7" fillId="0" borderId="11" xfId="1" applyFont="1" applyFill="1" applyBorder="1" applyAlignment="1">
      <alignment horizontal="distributed" vertical="center"/>
    </xf>
    <xf numFmtId="0" fontId="7" fillId="0" borderId="17" xfId="1" applyFont="1" applyFill="1" applyBorder="1" applyAlignment="1">
      <alignment horizontal="distributed" vertical="center" wrapText="1"/>
    </xf>
    <xf numFmtId="0" fontId="7" fillId="0" borderId="17" xfId="1" applyFont="1" applyFill="1" applyBorder="1" applyAlignment="1">
      <alignment horizontal="center" vertical="center"/>
    </xf>
    <xf numFmtId="0" fontId="7" fillId="0" borderId="12" xfId="1" applyFont="1" applyFill="1" applyBorder="1" applyAlignment="1">
      <alignment horizontal="center" vertical="center"/>
    </xf>
    <xf numFmtId="0" fontId="7" fillId="0" borderId="23" xfId="1" applyFont="1" applyFill="1" applyBorder="1" applyAlignment="1">
      <alignment horizontal="center" vertical="center"/>
    </xf>
    <xf numFmtId="0" fontId="7" fillId="0" borderId="4" xfId="1" applyFont="1" applyFill="1" applyBorder="1" applyAlignment="1">
      <alignment horizontal="center" vertical="center"/>
    </xf>
    <xf numFmtId="0" fontId="7" fillId="0" borderId="5" xfId="1" applyFont="1" applyFill="1" applyBorder="1" applyAlignment="1">
      <alignment horizontal="center" vertical="center"/>
    </xf>
    <xf numFmtId="0" fontId="7" fillId="0" borderId="0" xfId="1" applyFont="1" applyFill="1" applyBorder="1" applyAlignment="1">
      <alignment horizontal="center" vertical="center"/>
    </xf>
    <xf numFmtId="0" fontId="7" fillId="0" borderId="11" xfId="1" applyFont="1" applyFill="1" applyBorder="1" applyAlignment="1">
      <alignment horizontal="center" vertical="center"/>
    </xf>
    <xf numFmtId="0" fontId="7" fillId="0" borderId="19" xfId="1" applyFont="1" applyFill="1" applyBorder="1" applyAlignment="1">
      <alignment horizontal="center" vertical="center"/>
    </xf>
    <xf numFmtId="0" fontId="7" fillId="0" borderId="20" xfId="1" applyFont="1" applyFill="1" applyBorder="1" applyAlignment="1">
      <alignment horizontal="center" vertical="center"/>
    </xf>
    <xf numFmtId="0" fontId="7" fillId="0" borderId="36" xfId="1" applyFont="1" applyFill="1" applyBorder="1" applyAlignment="1">
      <alignment horizontal="center" vertical="center"/>
    </xf>
    <xf numFmtId="0" fontId="7" fillId="0" borderId="10" xfId="1" applyFont="1" applyFill="1" applyBorder="1" applyAlignment="1">
      <alignment horizontal="distributed" vertical="center"/>
    </xf>
    <xf numFmtId="0" fontId="7" fillId="0" borderId="5" xfId="1" applyFont="1" applyFill="1" applyBorder="1" applyAlignment="1">
      <alignment horizontal="distributed" vertical="center"/>
    </xf>
    <xf numFmtId="0" fontId="7" fillId="0" borderId="13" xfId="1" applyFont="1" applyFill="1" applyBorder="1" applyAlignment="1">
      <alignment horizontal="distributed" vertical="center" wrapText="1"/>
    </xf>
    <xf numFmtId="0" fontId="7" fillId="0" borderId="18" xfId="1" applyFont="1" applyFill="1" applyBorder="1" applyAlignment="1">
      <alignment horizontal="distributed" vertical="center"/>
    </xf>
    <xf numFmtId="0" fontId="16" fillId="0" borderId="24" xfId="1" applyFont="1" applyFill="1" applyBorder="1" applyAlignment="1">
      <alignment horizontal="distributed" vertical="center"/>
    </xf>
    <xf numFmtId="0" fontId="16" fillId="0" borderId="25" xfId="1" applyFont="1" applyFill="1" applyBorder="1" applyAlignment="1">
      <alignment horizontal="distributed" vertical="center"/>
    </xf>
    <xf numFmtId="0" fontId="8" fillId="0" borderId="6" xfId="1" applyFont="1" applyFill="1" applyBorder="1" applyAlignment="1">
      <alignment horizontal="center" vertical="center"/>
    </xf>
    <xf numFmtId="0" fontId="7" fillId="0" borderId="14" xfId="1" applyFont="1" applyFill="1" applyBorder="1" applyAlignment="1">
      <alignment horizontal="center" vertical="center"/>
    </xf>
    <xf numFmtId="0" fontId="7" fillId="0" borderId="21" xfId="1" applyFont="1" applyFill="1" applyBorder="1" applyAlignment="1">
      <alignment horizontal="center" vertical="center"/>
    </xf>
    <xf numFmtId="0" fontId="7" fillId="0" borderId="6" xfId="1" applyFont="1" applyFill="1" applyBorder="1" applyAlignment="1">
      <alignment horizontal="center" vertical="center" wrapText="1"/>
    </xf>
    <xf numFmtId="0" fontId="7" fillId="0" borderId="12" xfId="1" applyFont="1" applyFill="1" applyBorder="1" applyAlignment="1">
      <alignment horizontal="center" vertical="center" wrapText="1"/>
    </xf>
    <xf numFmtId="0" fontId="7" fillId="0" borderId="23" xfId="1" applyFont="1" applyFill="1" applyBorder="1" applyAlignment="1">
      <alignment horizontal="center" vertical="center" wrapText="1"/>
    </xf>
    <xf numFmtId="0" fontId="7" fillId="0" borderId="6" xfId="1" applyFont="1" applyFill="1" applyBorder="1" applyAlignment="1">
      <alignment horizontal="center" vertical="center"/>
    </xf>
    <xf numFmtId="0" fontId="7" fillId="0" borderId="0" xfId="1" applyFont="1" applyFill="1" applyAlignment="1">
      <alignment horizontal="distributed" vertical="center"/>
    </xf>
    <xf numFmtId="0" fontId="7" fillId="0" borderId="27" xfId="1" applyFont="1" applyFill="1" applyBorder="1" applyAlignment="1">
      <alignment horizontal="distributed" vertical="center"/>
    </xf>
    <xf numFmtId="0" fontId="7" fillId="0" borderId="32" xfId="1" applyFont="1" applyFill="1" applyBorder="1" applyAlignment="1">
      <alignment horizontal="distributed" vertical="center"/>
    </xf>
    <xf numFmtId="0" fontId="7" fillId="0" borderId="3" xfId="1" applyFont="1" applyFill="1" applyBorder="1" applyAlignment="1">
      <alignment horizontal="distributed" vertical="center"/>
    </xf>
    <xf numFmtId="0" fontId="7" fillId="0" borderId="33" xfId="1" applyFont="1" applyFill="1" applyBorder="1" applyAlignment="1">
      <alignment horizontal="distributed" vertical="center"/>
    </xf>
    <xf numFmtId="0" fontId="7" fillId="0" borderId="0" xfId="1" applyFont="1" applyAlignment="1">
      <alignment horizontal="distributed" vertical="center"/>
    </xf>
    <xf numFmtId="0" fontId="7" fillId="0" borderId="11" xfId="1" applyFont="1" applyBorder="1" applyAlignment="1">
      <alignment horizontal="distributed" vertical="center"/>
    </xf>
    <xf numFmtId="0" fontId="12" fillId="0" borderId="27" xfId="1" applyFont="1" applyBorder="1" applyAlignment="1">
      <alignment horizontal="distributed" vertical="center"/>
    </xf>
    <xf numFmtId="0" fontId="12" fillId="0" borderId="32" xfId="1" applyFont="1" applyBorder="1" applyAlignment="1">
      <alignment horizontal="distributed" vertical="center"/>
    </xf>
    <xf numFmtId="0" fontId="17" fillId="0" borderId="5" xfId="3" applyFont="1" applyFill="1" applyBorder="1" applyAlignment="1">
      <alignment horizontal="center" vertical="center"/>
    </xf>
    <xf numFmtId="0" fontId="17" fillId="0" borderId="20" xfId="3" applyFont="1" applyFill="1" applyBorder="1" applyAlignment="1">
      <alignment horizontal="center" vertical="center"/>
    </xf>
    <xf numFmtId="0" fontId="17" fillId="0" borderId="4" xfId="3" applyFont="1" applyFill="1" applyBorder="1" applyAlignment="1">
      <alignment horizontal="center" vertical="center"/>
    </xf>
    <xf numFmtId="0" fontId="17" fillId="0" borderId="22" xfId="3" applyFont="1" applyFill="1" applyBorder="1" applyAlignment="1">
      <alignment horizontal="center" vertical="center"/>
    </xf>
    <xf numFmtId="0" fontId="17" fillId="0" borderId="1" xfId="3" applyFont="1" applyFill="1" applyBorder="1" applyAlignment="1">
      <alignment horizontal="center" vertical="center"/>
    </xf>
    <xf numFmtId="0" fontId="10" fillId="0" borderId="0" xfId="3" applyFont="1" applyFill="1" applyAlignment="1">
      <alignment horizontal="center" vertical="center"/>
    </xf>
    <xf numFmtId="0" fontId="17" fillId="0" borderId="0" xfId="3" applyFont="1" applyFill="1" applyAlignment="1">
      <alignment horizontal="center" vertical="center"/>
    </xf>
    <xf numFmtId="0" fontId="17" fillId="0" borderId="10" xfId="3" applyFont="1" applyFill="1" applyBorder="1" applyAlignment="1">
      <alignment horizontal="center" vertical="center"/>
    </xf>
    <xf numFmtId="181" fontId="17" fillId="0" borderId="16" xfId="3" applyNumberFormat="1" applyFont="1" applyFill="1" applyBorder="1" applyAlignment="1">
      <alignment horizontal="center" vertical="center"/>
    </xf>
    <xf numFmtId="181" fontId="17" fillId="0" borderId="0" xfId="3" applyNumberFormat="1" applyFont="1" applyFill="1" applyBorder="1" applyAlignment="1">
      <alignment horizontal="center" vertical="center"/>
    </xf>
    <xf numFmtId="3" fontId="17" fillId="0" borderId="0" xfId="3" applyNumberFormat="1" applyFont="1" applyFill="1" applyBorder="1" applyAlignment="1">
      <alignment horizontal="center" vertical="center"/>
    </xf>
    <xf numFmtId="181" fontId="19" fillId="0" borderId="34" xfId="3" applyNumberFormat="1" applyFont="1" applyFill="1" applyBorder="1" applyAlignment="1">
      <alignment horizontal="center" vertical="center"/>
    </xf>
    <xf numFmtId="181" fontId="19" fillId="0" borderId="3" xfId="3" applyNumberFormat="1" applyFont="1" applyFill="1" applyBorder="1" applyAlignment="1">
      <alignment horizontal="center" vertical="center"/>
    </xf>
    <xf numFmtId="3" fontId="19" fillId="0" borderId="3" xfId="3" applyNumberFormat="1" applyFont="1" applyFill="1" applyBorder="1" applyAlignment="1">
      <alignment horizontal="center" vertical="center"/>
    </xf>
    <xf numFmtId="181" fontId="19" fillId="0" borderId="16" xfId="3" applyNumberFormat="1" applyFont="1" applyFill="1" applyBorder="1" applyAlignment="1">
      <alignment horizontal="center" vertical="center"/>
    </xf>
    <xf numFmtId="181" fontId="19" fillId="0" borderId="0" xfId="3" applyNumberFormat="1" applyFont="1" applyFill="1" applyBorder="1" applyAlignment="1">
      <alignment horizontal="center" vertical="center"/>
    </xf>
    <xf numFmtId="3" fontId="19" fillId="0" borderId="0" xfId="3" applyNumberFormat="1" applyFont="1" applyFill="1" applyBorder="1" applyAlignment="1">
      <alignment horizontal="center" vertical="center"/>
    </xf>
    <xf numFmtId="49" fontId="17" fillId="0" borderId="0" xfId="8" applyNumberFormat="1" applyFont="1" applyFill="1" applyBorder="1" applyAlignment="1">
      <alignment horizontal="distributed" vertical="center"/>
    </xf>
    <xf numFmtId="0" fontId="10" fillId="0" borderId="0" xfId="3" applyFont="1" applyFill="1" applyBorder="1" applyAlignment="1">
      <alignment horizontal="center" vertical="center"/>
    </xf>
    <xf numFmtId="0" fontId="17" fillId="0" borderId="9" xfId="7" applyFont="1" applyBorder="1" applyAlignment="1">
      <alignment horizontal="center" vertical="center" wrapText="1"/>
    </xf>
    <xf numFmtId="0" fontId="17" fillId="0" borderId="36" xfId="7" applyFont="1" applyBorder="1" applyAlignment="1">
      <alignment horizontal="center" vertical="center" wrapText="1"/>
    </xf>
    <xf numFmtId="49" fontId="21" fillId="0" borderId="24" xfId="8" applyNumberFormat="1" applyFont="1" applyFill="1" applyBorder="1" applyAlignment="1">
      <alignment horizontal="distributed" vertical="center"/>
    </xf>
    <xf numFmtId="49" fontId="20" fillId="0" borderId="37" xfId="8" applyNumberFormat="1" applyFont="1" applyFill="1" applyBorder="1" applyAlignment="1">
      <alignment horizontal="distributed" vertical="center"/>
    </xf>
  </cellXfs>
  <cellStyles count="9">
    <cellStyle name="パーセント 2" xfId="6" xr:uid="{00000000-0005-0000-0000-000000000000}"/>
    <cellStyle name="桁区切り 2" xfId="2" xr:uid="{00000000-0005-0000-0000-000001000000}"/>
    <cellStyle name="桁区切り 2 2" xfId="4" xr:uid="{00000000-0005-0000-0000-000002000000}"/>
    <cellStyle name="桁区切り 3" xfId="5" xr:uid="{00000000-0005-0000-0000-000003000000}"/>
    <cellStyle name="標準" xfId="0" builtinId="0"/>
    <cellStyle name="標準 2" xfId="1" xr:uid="{00000000-0005-0000-0000-000005000000}"/>
    <cellStyle name="標準 2 2" xfId="3" xr:uid="{00000000-0005-0000-0000-000006000000}"/>
    <cellStyle name="標準 2 2 2" xfId="8" xr:uid="{00000000-0005-0000-0000-000007000000}"/>
    <cellStyle name="標準 3" xfId="7" xr:uid="{00000000-0005-0000-0000-000008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4"/>
  <dimension ref="A1:X52"/>
  <sheetViews>
    <sheetView view="pageBreakPreview" zoomScaleNormal="100" zoomScaleSheetLayoutView="100" workbookViewId="0">
      <selection activeCell="Z1" sqref="Z1:Z1048576"/>
    </sheetView>
  </sheetViews>
  <sheetFormatPr defaultColWidth="9" defaultRowHeight="11"/>
  <cols>
    <col min="1" max="1" width="1.90625" style="1" customWidth="1"/>
    <col min="2" max="2" width="2.26953125" style="1" customWidth="1"/>
    <col min="3" max="4" width="10.453125" style="1" customWidth="1"/>
    <col min="5" max="5" width="4.08984375" style="1" customWidth="1"/>
    <col min="6" max="15" width="5.26953125" style="1" customWidth="1"/>
    <col min="16" max="22" width="9" style="1" customWidth="1"/>
    <col min="23" max="23" width="10.26953125" style="1" bestFit="1" customWidth="1"/>
    <col min="24" max="24" width="7.36328125" style="3" customWidth="1"/>
    <col min="25" max="25" width="5.90625" style="1" customWidth="1"/>
    <col min="26" max="16384" width="9" style="1"/>
  </cols>
  <sheetData>
    <row r="1" spans="1:24" ht="19">
      <c r="B1" s="2"/>
      <c r="C1" s="2"/>
      <c r="D1" s="2"/>
      <c r="E1" s="2"/>
      <c r="F1" s="2"/>
      <c r="G1" s="2"/>
      <c r="H1" s="2"/>
      <c r="I1" s="2"/>
      <c r="J1" s="154" t="s">
        <v>197</v>
      </c>
      <c r="K1" s="154"/>
      <c r="L1" s="154"/>
      <c r="M1" s="154"/>
      <c r="N1" s="154"/>
      <c r="O1" s="154"/>
      <c r="P1" s="2" t="s">
        <v>227</v>
      </c>
      <c r="Q1" s="2"/>
      <c r="R1" s="2"/>
      <c r="S1" s="2"/>
      <c r="T1" s="2"/>
      <c r="U1" s="2"/>
      <c r="V1" s="2"/>
      <c r="W1" s="2"/>
    </row>
    <row r="2" spans="1:24" ht="3" customHeight="1">
      <c r="N2" s="1" t="s">
        <v>2</v>
      </c>
    </row>
    <row r="3" spans="1:24" ht="13.5" customHeight="1">
      <c r="J3" s="155" t="s">
        <v>198</v>
      </c>
      <c r="K3" s="155"/>
      <c r="L3" s="155"/>
      <c r="M3" s="155"/>
      <c r="N3" s="155"/>
      <c r="O3" s="155"/>
      <c r="P3" s="1" t="s">
        <v>195</v>
      </c>
    </row>
    <row r="4" spans="1:24" ht="3" customHeight="1"/>
    <row r="5" spans="1:24" ht="11.5" thickBot="1">
      <c r="A5" s="5"/>
      <c r="W5" s="1" t="s">
        <v>3</v>
      </c>
      <c r="X5" s="6"/>
    </row>
    <row r="6" spans="1:24" ht="13.5" customHeight="1">
      <c r="A6" s="156" t="s">
        <v>4</v>
      </c>
      <c r="B6" s="156"/>
      <c r="C6" s="156"/>
      <c r="D6" s="157"/>
      <c r="E6" s="162" t="s">
        <v>5</v>
      </c>
      <c r="F6" s="165" t="s">
        <v>6</v>
      </c>
      <c r="G6" s="166"/>
      <c r="H6" s="166"/>
      <c r="I6" s="166"/>
      <c r="J6" s="166"/>
      <c r="K6" s="166"/>
      <c r="L6" s="166"/>
      <c r="M6" s="166"/>
      <c r="N6" s="177" t="s">
        <v>12</v>
      </c>
      <c r="O6" s="178"/>
      <c r="P6" s="182" t="s">
        <v>7</v>
      </c>
      <c r="Q6" s="182" t="s">
        <v>8</v>
      </c>
      <c r="R6" s="165" t="s">
        <v>9</v>
      </c>
      <c r="S6" s="166"/>
      <c r="T6" s="166"/>
      <c r="U6" s="166"/>
      <c r="V6" s="185"/>
      <c r="W6" s="7"/>
      <c r="X6" s="8"/>
    </row>
    <row r="7" spans="1:24" ht="13.5" customHeight="1">
      <c r="A7" s="158"/>
      <c r="B7" s="158"/>
      <c r="C7" s="158"/>
      <c r="D7" s="159"/>
      <c r="E7" s="163"/>
      <c r="F7" s="186" t="s">
        <v>10</v>
      </c>
      <c r="G7" s="176"/>
      <c r="H7" s="171" t="s">
        <v>11</v>
      </c>
      <c r="I7" s="172"/>
      <c r="J7" s="172"/>
      <c r="K7" s="173"/>
      <c r="L7" s="167" t="s">
        <v>15</v>
      </c>
      <c r="M7" s="168"/>
      <c r="N7" s="175"/>
      <c r="O7" s="169"/>
      <c r="P7" s="190"/>
      <c r="Q7" s="183"/>
      <c r="R7" s="188" t="s">
        <v>13</v>
      </c>
      <c r="S7" s="9"/>
      <c r="T7" s="9"/>
      <c r="U7" s="10"/>
      <c r="V7" s="11"/>
      <c r="W7" s="12"/>
      <c r="X7" s="13" t="s">
        <v>14</v>
      </c>
    </row>
    <row r="8" spans="1:24" ht="13.5" customHeight="1">
      <c r="A8" s="158"/>
      <c r="B8" s="158"/>
      <c r="C8" s="158"/>
      <c r="D8" s="159"/>
      <c r="E8" s="163"/>
      <c r="F8" s="187"/>
      <c r="G8" s="159"/>
      <c r="H8" s="174" t="s">
        <v>186</v>
      </c>
      <c r="I8" s="167"/>
      <c r="J8" s="167" t="s">
        <v>202</v>
      </c>
      <c r="K8" s="176"/>
      <c r="L8" s="169"/>
      <c r="M8" s="170"/>
      <c r="N8" s="175"/>
      <c r="O8" s="169"/>
      <c r="P8" s="190"/>
      <c r="Q8" s="183"/>
      <c r="R8" s="189"/>
      <c r="S8" s="14"/>
      <c r="T8" s="15"/>
      <c r="U8" s="192" t="s">
        <v>16</v>
      </c>
      <c r="V8" s="193"/>
      <c r="W8" s="16" t="s">
        <v>17</v>
      </c>
      <c r="X8" s="13"/>
    </row>
    <row r="9" spans="1:24" ht="13.5" customHeight="1">
      <c r="A9" s="158"/>
      <c r="B9" s="158"/>
      <c r="C9" s="158"/>
      <c r="D9" s="159"/>
      <c r="E9" s="163"/>
      <c r="F9" s="187"/>
      <c r="G9" s="159"/>
      <c r="H9" s="175"/>
      <c r="I9" s="169"/>
      <c r="J9" s="158"/>
      <c r="K9" s="159"/>
      <c r="L9" s="169"/>
      <c r="M9" s="170"/>
      <c r="N9" s="175"/>
      <c r="O9" s="169"/>
      <c r="P9" s="190"/>
      <c r="Q9" s="183"/>
      <c r="R9" s="190"/>
      <c r="S9" s="196" t="s">
        <v>18</v>
      </c>
      <c r="T9" s="196" t="s">
        <v>19</v>
      </c>
      <c r="U9" s="198" t="s">
        <v>20</v>
      </c>
      <c r="V9" s="179" t="s">
        <v>21</v>
      </c>
      <c r="W9" s="16" t="s">
        <v>22</v>
      </c>
      <c r="X9" s="17" t="s">
        <v>23</v>
      </c>
    </row>
    <row r="10" spans="1:24" ht="11.25" customHeight="1">
      <c r="A10" s="158"/>
      <c r="B10" s="158"/>
      <c r="C10" s="158"/>
      <c r="D10" s="159"/>
      <c r="E10" s="163"/>
      <c r="F10" s="187"/>
      <c r="G10" s="159"/>
      <c r="H10" s="175"/>
      <c r="I10" s="169"/>
      <c r="J10" s="158"/>
      <c r="K10" s="159"/>
      <c r="L10" s="169"/>
      <c r="M10" s="170"/>
      <c r="N10" s="175"/>
      <c r="O10" s="169"/>
      <c r="P10" s="190"/>
      <c r="Q10" s="183"/>
      <c r="R10" s="190"/>
      <c r="S10" s="196"/>
      <c r="T10" s="196"/>
      <c r="U10" s="199"/>
      <c r="V10" s="179"/>
      <c r="W10" s="18"/>
      <c r="X10" s="19"/>
    </row>
    <row r="11" spans="1:24" ht="11.25" customHeight="1">
      <c r="A11" s="160"/>
      <c r="B11" s="160"/>
      <c r="C11" s="160"/>
      <c r="D11" s="161"/>
      <c r="E11" s="164"/>
      <c r="F11" s="20" t="s">
        <v>24</v>
      </c>
      <c r="G11" s="21" t="s">
        <v>25</v>
      </c>
      <c r="H11" s="20" t="s">
        <v>24</v>
      </c>
      <c r="I11" s="21" t="s">
        <v>25</v>
      </c>
      <c r="J11" s="20" t="s">
        <v>24</v>
      </c>
      <c r="K11" s="21" t="s">
        <v>25</v>
      </c>
      <c r="L11" s="20" t="s">
        <v>24</v>
      </c>
      <c r="M11" s="22" t="s">
        <v>25</v>
      </c>
      <c r="N11" s="20" t="s">
        <v>24</v>
      </c>
      <c r="O11" s="22" t="s">
        <v>25</v>
      </c>
      <c r="P11" s="191"/>
      <c r="Q11" s="184"/>
      <c r="R11" s="191"/>
      <c r="S11" s="197"/>
      <c r="T11" s="197"/>
      <c r="U11" s="200"/>
      <c r="V11" s="179"/>
      <c r="W11" s="23"/>
      <c r="X11" s="24"/>
    </row>
    <row r="12" spans="1:24" s="26" customFormat="1" ht="16.5" customHeight="1">
      <c r="A12" s="180" t="s">
        <v>26</v>
      </c>
      <c r="B12" s="180"/>
      <c r="C12" s="180"/>
      <c r="D12" s="181"/>
      <c r="E12" s="115">
        <v>354</v>
      </c>
      <c r="F12" s="115">
        <v>13608</v>
      </c>
      <c r="G12" s="115">
        <v>9543</v>
      </c>
      <c r="H12" s="115">
        <v>11606</v>
      </c>
      <c r="I12" s="115">
        <v>8703</v>
      </c>
      <c r="J12" s="115">
        <v>1541</v>
      </c>
      <c r="K12" s="115">
        <v>691</v>
      </c>
      <c r="L12" s="115">
        <v>1053</v>
      </c>
      <c r="M12" s="115">
        <v>622</v>
      </c>
      <c r="N12" s="115">
        <v>70</v>
      </c>
      <c r="O12" s="115">
        <v>22</v>
      </c>
      <c r="P12" s="115">
        <v>9097121</v>
      </c>
      <c r="Q12" s="115">
        <v>33549390</v>
      </c>
      <c r="R12" s="115">
        <v>68444402</v>
      </c>
      <c r="S12" s="115">
        <v>28605189</v>
      </c>
      <c r="T12" s="115">
        <v>2238113</v>
      </c>
      <c r="U12" s="115">
        <v>96420</v>
      </c>
      <c r="V12" s="115">
        <v>37504680</v>
      </c>
      <c r="W12" s="115">
        <v>32030359</v>
      </c>
      <c r="X12" s="25" t="s">
        <v>27</v>
      </c>
    </row>
    <row r="13" spans="1:24" ht="16.5" customHeight="1">
      <c r="A13" s="27"/>
      <c r="B13" s="27"/>
      <c r="C13" s="28" t="s">
        <v>28</v>
      </c>
      <c r="D13" s="29" t="s">
        <v>199</v>
      </c>
      <c r="E13" s="116">
        <v>64</v>
      </c>
      <c r="F13" s="117">
        <v>145</v>
      </c>
      <c r="G13" s="117">
        <v>97</v>
      </c>
      <c r="H13" s="117">
        <v>137</v>
      </c>
      <c r="I13" s="117">
        <v>92</v>
      </c>
      <c r="J13" s="117">
        <v>7</v>
      </c>
      <c r="K13" s="117">
        <v>4</v>
      </c>
      <c r="L13" s="117">
        <v>1</v>
      </c>
      <c r="M13" s="117">
        <v>1</v>
      </c>
      <c r="N13" s="117">
        <v>6</v>
      </c>
      <c r="O13" s="117">
        <v>3</v>
      </c>
      <c r="P13" s="117">
        <v>47340</v>
      </c>
      <c r="Q13" s="117">
        <v>94463</v>
      </c>
      <c r="R13" s="117">
        <v>226868</v>
      </c>
      <c r="S13" s="117">
        <v>183552</v>
      </c>
      <c r="T13" s="117">
        <v>37247</v>
      </c>
      <c r="U13" s="117">
        <v>5235</v>
      </c>
      <c r="V13" s="117">
        <v>834</v>
      </c>
      <c r="W13" s="117">
        <v>120623</v>
      </c>
      <c r="X13" s="19" t="s">
        <v>199</v>
      </c>
    </row>
    <row r="14" spans="1:24" ht="16.5" customHeight="1">
      <c r="A14" s="27"/>
      <c r="B14" s="27"/>
      <c r="C14" s="27"/>
      <c r="D14" s="29" t="s">
        <v>201</v>
      </c>
      <c r="E14" s="116">
        <v>108</v>
      </c>
      <c r="F14" s="117">
        <v>649</v>
      </c>
      <c r="G14" s="117">
        <v>453</v>
      </c>
      <c r="H14" s="116">
        <v>612</v>
      </c>
      <c r="I14" s="116">
        <v>431</v>
      </c>
      <c r="J14" s="116">
        <v>31</v>
      </c>
      <c r="K14" s="116">
        <v>19</v>
      </c>
      <c r="L14" s="116">
        <v>6</v>
      </c>
      <c r="M14" s="116">
        <v>3</v>
      </c>
      <c r="N14" s="116">
        <v>56</v>
      </c>
      <c r="O14" s="116">
        <v>15</v>
      </c>
      <c r="P14" s="116">
        <v>267751</v>
      </c>
      <c r="Q14" s="116">
        <v>626678</v>
      </c>
      <c r="R14" s="116">
        <v>1242977</v>
      </c>
      <c r="S14" s="116">
        <v>1025643</v>
      </c>
      <c r="T14" s="116">
        <v>167239</v>
      </c>
      <c r="U14" s="116">
        <v>300</v>
      </c>
      <c r="V14" s="116">
        <v>49795</v>
      </c>
      <c r="W14" s="116">
        <v>560407</v>
      </c>
      <c r="X14" s="19" t="s">
        <v>200</v>
      </c>
    </row>
    <row r="15" spans="1:24" ht="16.5" customHeight="1">
      <c r="A15" s="27"/>
      <c r="B15" s="27"/>
      <c r="C15" s="27"/>
      <c r="D15" s="29" t="s">
        <v>30</v>
      </c>
      <c r="E15" s="116">
        <v>82</v>
      </c>
      <c r="F15" s="117">
        <v>1149</v>
      </c>
      <c r="G15" s="117">
        <v>761</v>
      </c>
      <c r="H15" s="116">
        <v>1000</v>
      </c>
      <c r="I15" s="116">
        <v>678</v>
      </c>
      <c r="J15" s="116">
        <v>116</v>
      </c>
      <c r="K15" s="116">
        <v>60</v>
      </c>
      <c r="L15" s="116">
        <v>33</v>
      </c>
      <c r="M15" s="116">
        <v>23</v>
      </c>
      <c r="N15" s="116">
        <v>3</v>
      </c>
      <c r="O15" s="116">
        <v>2</v>
      </c>
      <c r="P15" s="116">
        <v>445980</v>
      </c>
      <c r="Q15" s="116">
        <v>1837746</v>
      </c>
      <c r="R15" s="116">
        <v>2911278</v>
      </c>
      <c r="S15" s="116">
        <v>2362249</v>
      </c>
      <c r="T15" s="116">
        <v>358761</v>
      </c>
      <c r="U15" s="116">
        <v>17007</v>
      </c>
      <c r="V15" s="116">
        <v>173261</v>
      </c>
      <c r="W15" s="116">
        <v>980276</v>
      </c>
      <c r="X15" s="19" t="s">
        <v>30</v>
      </c>
    </row>
    <row r="16" spans="1:24" ht="16.5" customHeight="1">
      <c r="A16" s="27"/>
      <c r="B16" s="27"/>
      <c r="C16" s="27"/>
      <c r="D16" s="29" t="s">
        <v>31</v>
      </c>
      <c r="E16" s="116">
        <v>38</v>
      </c>
      <c r="F16" s="117">
        <v>918</v>
      </c>
      <c r="G16" s="117">
        <v>617</v>
      </c>
      <c r="H16" s="116">
        <v>770</v>
      </c>
      <c r="I16" s="116">
        <v>538</v>
      </c>
      <c r="J16" s="116">
        <v>114</v>
      </c>
      <c r="K16" s="116">
        <v>63</v>
      </c>
      <c r="L16" s="116">
        <v>34</v>
      </c>
      <c r="M16" s="116">
        <v>16</v>
      </c>
      <c r="N16" s="116">
        <v>5</v>
      </c>
      <c r="O16" s="116">
        <v>2</v>
      </c>
      <c r="P16" s="116">
        <v>325609</v>
      </c>
      <c r="Q16" s="116">
        <v>955843</v>
      </c>
      <c r="R16" s="116">
        <v>1729952</v>
      </c>
      <c r="S16" s="116">
        <v>1256281</v>
      </c>
      <c r="T16" s="116">
        <v>313588</v>
      </c>
      <c r="U16" s="116">
        <v>0</v>
      </c>
      <c r="V16" s="116">
        <v>160083</v>
      </c>
      <c r="W16" s="116">
        <v>705861</v>
      </c>
      <c r="X16" s="19" t="s">
        <v>31</v>
      </c>
    </row>
    <row r="17" spans="1:24" ht="16.5" customHeight="1">
      <c r="A17" s="27"/>
      <c r="B17" s="27"/>
      <c r="C17" s="27"/>
      <c r="D17" s="29" t="s">
        <v>32</v>
      </c>
      <c r="E17" s="116">
        <v>26</v>
      </c>
      <c r="F17" s="117">
        <v>1020</v>
      </c>
      <c r="G17" s="117">
        <v>598</v>
      </c>
      <c r="H17" s="116">
        <v>769</v>
      </c>
      <c r="I17" s="116">
        <v>508</v>
      </c>
      <c r="J17" s="116">
        <v>220</v>
      </c>
      <c r="K17" s="116">
        <v>67</v>
      </c>
      <c r="L17" s="116">
        <v>32</v>
      </c>
      <c r="M17" s="116">
        <v>24</v>
      </c>
      <c r="N17" s="117">
        <v>0</v>
      </c>
      <c r="O17" s="117">
        <v>0</v>
      </c>
      <c r="P17" s="116">
        <v>399060</v>
      </c>
      <c r="Q17" s="116">
        <v>1523788</v>
      </c>
      <c r="R17" s="116">
        <v>2375031</v>
      </c>
      <c r="S17" s="116">
        <v>1975309</v>
      </c>
      <c r="T17" s="116">
        <v>307353</v>
      </c>
      <c r="U17" s="116">
        <v>0</v>
      </c>
      <c r="V17" s="116">
        <v>92369</v>
      </c>
      <c r="W17" s="116">
        <v>779047</v>
      </c>
      <c r="X17" s="19" t="s">
        <v>32</v>
      </c>
    </row>
    <row r="18" spans="1:24" ht="16.5" customHeight="1">
      <c r="A18" s="27"/>
      <c r="B18" s="27"/>
      <c r="C18" s="27"/>
      <c r="D18" s="29" t="s">
        <v>33</v>
      </c>
      <c r="E18" s="116">
        <v>23</v>
      </c>
      <c r="F18" s="117">
        <v>1695</v>
      </c>
      <c r="G18" s="117">
        <v>1117</v>
      </c>
      <c r="H18" s="116">
        <v>1207</v>
      </c>
      <c r="I18" s="116">
        <v>940</v>
      </c>
      <c r="J18" s="116">
        <v>346</v>
      </c>
      <c r="K18" s="116">
        <v>77</v>
      </c>
      <c r="L18" s="116">
        <v>144</v>
      </c>
      <c r="M18" s="116">
        <v>102</v>
      </c>
      <c r="N18" s="117">
        <v>0</v>
      </c>
      <c r="O18" s="116">
        <v>0</v>
      </c>
      <c r="P18" s="116">
        <v>807401</v>
      </c>
      <c r="Q18" s="116">
        <v>3119420</v>
      </c>
      <c r="R18" s="116">
        <v>4834381</v>
      </c>
      <c r="S18" s="116">
        <v>3435625</v>
      </c>
      <c r="T18" s="116">
        <v>793123</v>
      </c>
      <c r="U18" s="122">
        <v>3730</v>
      </c>
      <c r="V18" s="116">
        <v>601903</v>
      </c>
      <c r="W18" s="116">
        <v>1573757</v>
      </c>
      <c r="X18" s="19" t="s">
        <v>33</v>
      </c>
    </row>
    <row r="19" spans="1:24" ht="16.5" customHeight="1">
      <c r="A19" s="27"/>
      <c r="B19" s="27"/>
      <c r="C19" s="27"/>
      <c r="D19" s="29" t="s">
        <v>34</v>
      </c>
      <c r="E19" s="116">
        <v>6</v>
      </c>
      <c r="F19" s="117">
        <v>872</v>
      </c>
      <c r="G19" s="117">
        <v>485</v>
      </c>
      <c r="H19" s="116">
        <v>545</v>
      </c>
      <c r="I19" s="116">
        <v>377</v>
      </c>
      <c r="J19" s="116">
        <v>197</v>
      </c>
      <c r="K19" s="116">
        <v>56</v>
      </c>
      <c r="L19" s="116">
        <v>155</v>
      </c>
      <c r="M19" s="116">
        <v>72</v>
      </c>
      <c r="N19" s="117">
        <v>0</v>
      </c>
      <c r="O19" s="117">
        <v>0</v>
      </c>
      <c r="P19" s="116">
        <v>387040</v>
      </c>
      <c r="Q19" s="116">
        <v>921663</v>
      </c>
      <c r="R19" s="116">
        <v>1847031</v>
      </c>
      <c r="S19" s="116">
        <v>1519005</v>
      </c>
      <c r="T19" s="116">
        <v>260802</v>
      </c>
      <c r="U19" s="116">
        <v>64913</v>
      </c>
      <c r="V19" s="117">
        <v>2311</v>
      </c>
      <c r="W19" s="116">
        <v>851001</v>
      </c>
      <c r="X19" s="19" t="s">
        <v>34</v>
      </c>
    </row>
    <row r="20" spans="1:24" ht="16.5" customHeight="1">
      <c r="A20" s="27"/>
      <c r="B20" s="27"/>
      <c r="C20" s="27"/>
      <c r="D20" s="29" t="s">
        <v>35</v>
      </c>
      <c r="E20" s="116">
        <v>1</v>
      </c>
      <c r="F20" s="117">
        <v>285</v>
      </c>
      <c r="G20" s="117">
        <v>178</v>
      </c>
      <c r="H20" s="117">
        <v>175</v>
      </c>
      <c r="I20" s="117">
        <v>114</v>
      </c>
      <c r="J20" s="117">
        <v>73</v>
      </c>
      <c r="K20" s="117">
        <v>39</v>
      </c>
      <c r="L20" s="117">
        <v>37</v>
      </c>
      <c r="M20" s="117">
        <v>25</v>
      </c>
      <c r="N20" s="117">
        <v>0</v>
      </c>
      <c r="O20" s="117">
        <v>0</v>
      </c>
      <c r="P20" s="117" t="s">
        <v>36</v>
      </c>
      <c r="Q20" s="117" t="s">
        <v>36</v>
      </c>
      <c r="R20" s="117" t="s">
        <v>36</v>
      </c>
      <c r="S20" s="117" t="s">
        <v>36</v>
      </c>
      <c r="T20" s="117">
        <v>0</v>
      </c>
      <c r="U20" s="117">
        <v>0</v>
      </c>
      <c r="V20" s="117" t="s">
        <v>36</v>
      </c>
      <c r="W20" s="117" t="s">
        <v>36</v>
      </c>
      <c r="X20" s="19" t="s">
        <v>37</v>
      </c>
    </row>
    <row r="21" spans="1:24" ht="16.5" customHeight="1">
      <c r="A21" s="27"/>
      <c r="B21" s="27"/>
      <c r="C21" s="27"/>
      <c r="D21" s="29" t="s">
        <v>38</v>
      </c>
      <c r="E21" s="116">
        <v>1</v>
      </c>
      <c r="F21" s="117">
        <v>334</v>
      </c>
      <c r="G21" s="117">
        <v>186</v>
      </c>
      <c r="H21" s="116">
        <v>209</v>
      </c>
      <c r="I21" s="116">
        <v>158</v>
      </c>
      <c r="J21" s="116">
        <v>73</v>
      </c>
      <c r="K21" s="116">
        <v>28</v>
      </c>
      <c r="L21" s="116">
        <v>52</v>
      </c>
      <c r="M21" s="116">
        <v>0</v>
      </c>
      <c r="N21" s="117">
        <v>0</v>
      </c>
      <c r="O21" s="117">
        <v>0</v>
      </c>
      <c r="P21" s="117" t="s">
        <v>36</v>
      </c>
      <c r="Q21" s="117" t="s">
        <v>36</v>
      </c>
      <c r="R21" s="117" t="s">
        <v>36</v>
      </c>
      <c r="S21" s="117" t="s">
        <v>36</v>
      </c>
      <c r="T21" s="117">
        <v>0</v>
      </c>
      <c r="U21" s="117">
        <v>0</v>
      </c>
      <c r="V21" s="117">
        <v>0</v>
      </c>
      <c r="W21" s="117" t="s">
        <v>36</v>
      </c>
      <c r="X21" s="19" t="s">
        <v>39</v>
      </c>
    </row>
    <row r="22" spans="1:24" ht="16.5" customHeight="1">
      <c r="A22" s="27"/>
      <c r="B22" s="27"/>
      <c r="C22" s="27"/>
      <c r="D22" s="29" t="s">
        <v>40</v>
      </c>
      <c r="E22" s="116">
        <v>2</v>
      </c>
      <c r="F22" s="117">
        <v>1168</v>
      </c>
      <c r="G22" s="117">
        <v>769</v>
      </c>
      <c r="H22" s="116">
        <v>1045</v>
      </c>
      <c r="I22" s="116">
        <v>728</v>
      </c>
      <c r="J22" s="116">
        <v>84</v>
      </c>
      <c r="K22" s="116">
        <v>39</v>
      </c>
      <c r="L22" s="116">
        <v>63</v>
      </c>
      <c r="M22" s="116">
        <v>26</v>
      </c>
      <c r="N22" s="117">
        <v>0</v>
      </c>
      <c r="O22" s="117">
        <v>0</v>
      </c>
      <c r="P22" s="117" t="s">
        <v>36</v>
      </c>
      <c r="Q22" s="117" t="s">
        <v>36</v>
      </c>
      <c r="R22" s="117" t="s">
        <v>36</v>
      </c>
      <c r="S22" s="117" t="s">
        <v>36</v>
      </c>
      <c r="T22" s="117">
        <v>0</v>
      </c>
      <c r="U22" s="117">
        <v>0</v>
      </c>
      <c r="V22" s="117" t="s">
        <v>36</v>
      </c>
      <c r="W22" s="117" t="s">
        <v>36</v>
      </c>
      <c r="X22" s="19" t="s">
        <v>41</v>
      </c>
    </row>
    <row r="23" spans="1:24" ht="16.5" customHeight="1">
      <c r="A23" s="27"/>
      <c r="B23" s="27"/>
      <c r="C23" s="31"/>
      <c r="D23" s="32" t="s">
        <v>42</v>
      </c>
      <c r="E23" s="118">
        <v>3</v>
      </c>
      <c r="F23" s="119">
        <v>5373</v>
      </c>
      <c r="G23" s="119">
        <v>4282</v>
      </c>
      <c r="H23" s="118">
        <v>5137</v>
      </c>
      <c r="I23" s="118">
        <v>4139</v>
      </c>
      <c r="J23" s="118">
        <v>280</v>
      </c>
      <c r="K23" s="119">
        <v>239</v>
      </c>
      <c r="L23" s="118">
        <v>496</v>
      </c>
      <c r="M23" s="118">
        <v>330</v>
      </c>
      <c r="N23" s="119">
        <v>0</v>
      </c>
      <c r="O23" s="119">
        <v>0</v>
      </c>
      <c r="P23" s="118">
        <v>5351888</v>
      </c>
      <c r="Q23" s="118">
        <v>19719736</v>
      </c>
      <c r="R23" s="118">
        <v>44476058</v>
      </c>
      <c r="S23" s="118">
        <v>8103709</v>
      </c>
      <c r="T23" s="119">
        <v>0</v>
      </c>
      <c r="U23" s="119">
        <v>5235</v>
      </c>
      <c r="V23" s="119">
        <v>36367114</v>
      </c>
      <c r="W23" s="118">
        <v>22612710</v>
      </c>
      <c r="X23" s="33" t="s">
        <v>43</v>
      </c>
    </row>
    <row r="24" spans="1:24" ht="17.25" customHeight="1">
      <c r="A24" s="27"/>
      <c r="B24" s="34" t="s">
        <v>203</v>
      </c>
      <c r="C24" s="201" t="s">
        <v>44</v>
      </c>
      <c r="D24" s="202"/>
      <c r="E24" s="116">
        <v>9</v>
      </c>
      <c r="F24" s="117">
        <v>496</v>
      </c>
      <c r="G24" s="117">
        <v>161</v>
      </c>
      <c r="H24" s="116">
        <v>185</v>
      </c>
      <c r="I24" s="116">
        <v>98</v>
      </c>
      <c r="J24" s="116">
        <v>304</v>
      </c>
      <c r="K24" s="116">
        <v>59</v>
      </c>
      <c r="L24" s="116">
        <v>7</v>
      </c>
      <c r="M24" s="116">
        <v>4</v>
      </c>
      <c r="N24" s="117">
        <v>1</v>
      </c>
      <c r="O24" s="116">
        <v>0</v>
      </c>
      <c r="P24" s="116">
        <v>85803</v>
      </c>
      <c r="Q24" s="117">
        <v>277827</v>
      </c>
      <c r="R24" s="116">
        <v>480697</v>
      </c>
      <c r="S24" s="116">
        <v>459904</v>
      </c>
      <c r="T24" s="116">
        <v>14203</v>
      </c>
      <c r="U24" s="117">
        <v>0</v>
      </c>
      <c r="V24" s="116">
        <v>6590</v>
      </c>
      <c r="W24" s="116">
        <v>188601</v>
      </c>
      <c r="X24" s="35" t="s">
        <v>203</v>
      </c>
    </row>
    <row r="25" spans="1:24" ht="17.25" customHeight="1">
      <c r="A25" s="27"/>
      <c r="B25" s="36" t="s">
        <v>204</v>
      </c>
      <c r="C25" s="203" t="s">
        <v>45</v>
      </c>
      <c r="D25" s="204"/>
      <c r="E25" s="116">
        <v>0</v>
      </c>
      <c r="F25" s="117">
        <v>0</v>
      </c>
      <c r="G25" s="117">
        <v>0</v>
      </c>
      <c r="H25" s="117">
        <v>0</v>
      </c>
      <c r="I25" s="117">
        <v>0</v>
      </c>
      <c r="J25" s="117">
        <v>0</v>
      </c>
      <c r="K25" s="117">
        <v>0</v>
      </c>
      <c r="L25" s="117">
        <v>0</v>
      </c>
      <c r="M25" s="117">
        <v>0</v>
      </c>
      <c r="N25" s="117">
        <v>0</v>
      </c>
      <c r="O25" s="117">
        <v>0</v>
      </c>
      <c r="P25" s="117">
        <v>0</v>
      </c>
      <c r="Q25" s="117">
        <v>0</v>
      </c>
      <c r="R25" s="117">
        <v>0</v>
      </c>
      <c r="S25" s="117">
        <v>0</v>
      </c>
      <c r="T25" s="117">
        <v>0</v>
      </c>
      <c r="U25" s="117">
        <v>0</v>
      </c>
      <c r="V25" s="117">
        <v>0</v>
      </c>
      <c r="W25" s="117">
        <v>0</v>
      </c>
      <c r="X25" s="37" t="s">
        <v>204</v>
      </c>
    </row>
    <row r="26" spans="1:24" ht="17.25" customHeight="1">
      <c r="A26" s="27"/>
      <c r="B26" s="36" t="s">
        <v>205</v>
      </c>
      <c r="C26" s="203" t="s">
        <v>46</v>
      </c>
      <c r="D26" s="204"/>
      <c r="E26" s="116">
        <v>12</v>
      </c>
      <c r="F26" s="117">
        <v>104</v>
      </c>
      <c r="G26" s="117">
        <v>55</v>
      </c>
      <c r="H26" s="116">
        <v>92</v>
      </c>
      <c r="I26" s="116">
        <v>49</v>
      </c>
      <c r="J26" s="116">
        <v>8</v>
      </c>
      <c r="K26" s="116">
        <v>3</v>
      </c>
      <c r="L26" s="117">
        <v>4</v>
      </c>
      <c r="M26" s="117">
        <v>3</v>
      </c>
      <c r="N26" s="116">
        <v>1</v>
      </c>
      <c r="O26" s="116">
        <v>0</v>
      </c>
      <c r="P26" s="116">
        <v>31479</v>
      </c>
      <c r="Q26" s="117">
        <v>90878</v>
      </c>
      <c r="R26" s="116">
        <v>210277</v>
      </c>
      <c r="S26" s="116">
        <v>176394</v>
      </c>
      <c r="T26" s="116">
        <v>9361</v>
      </c>
      <c r="U26" s="117">
        <v>0</v>
      </c>
      <c r="V26" s="117">
        <v>24522</v>
      </c>
      <c r="W26" s="116">
        <v>108544</v>
      </c>
      <c r="X26" s="37" t="s">
        <v>205</v>
      </c>
    </row>
    <row r="27" spans="1:24" ht="17.25" customHeight="1">
      <c r="A27" s="27"/>
      <c r="B27" s="38" t="s">
        <v>206</v>
      </c>
      <c r="C27" s="205" t="s">
        <v>47</v>
      </c>
      <c r="D27" s="206"/>
      <c r="E27" s="116">
        <v>3</v>
      </c>
      <c r="F27" s="117">
        <v>137</v>
      </c>
      <c r="G27" s="117">
        <v>92</v>
      </c>
      <c r="H27" s="116">
        <v>110</v>
      </c>
      <c r="I27" s="116">
        <v>87</v>
      </c>
      <c r="J27" s="117">
        <v>5</v>
      </c>
      <c r="K27" s="117">
        <v>2</v>
      </c>
      <c r="L27" s="117">
        <v>46</v>
      </c>
      <c r="M27" s="117">
        <v>22</v>
      </c>
      <c r="N27" s="117">
        <v>2</v>
      </c>
      <c r="O27" s="117">
        <v>2</v>
      </c>
      <c r="P27" s="117">
        <v>110425</v>
      </c>
      <c r="Q27" s="117">
        <v>361806</v>
      </c>
      <c r="R27" s="117">
        <v>477881</v>
      </c>
      <c r="S27" s="117">
        <v>474971</v>
      </c>
      <c r="T27" s="117">
        <v>2910</v>
      </c>
      <c r="U27" s="117">
        <v>0</v>
      </c>
      <c r="V27" s="117">
        <v>0</v>
      </c>
      <c r="W27" s="117">
        <v>105375</v>
      </c>
      <c r="X27" s="39" t="s">
        <v>206</v>
      </c>
    </row>
    <row r="28" spans="1:24" ht="17.25" customHeight="1">
      <c r="A28" s="27"/>
      <c r="B28" s="40" t="s">
        <v>207</v>
      </c>
      <c r="C28" s="207" t="s">
        <v>48</v>
      </c>
      <c r="D28" s="208"/>
      <c r="E28" s="118">
        <v>19</v>
      </c>
      <c r="F28" s="119">
        <v>1469</v>
      </c>
      <c r="G28" s="119">
        <v>1080</v>
      </c>
      <c r="H28" s="118">
        <v>1077</v>
      </c>
      <c r="I28" s="118">
        <v>870</v>
      </c>
      <c r="J28" s="118">
        <v>196</v>
      </c>
      <c r="K28" s="118">
        <v>94</v>
      </c>
      <c r="L28" s="118">
        <v>317</v>
      </c>
      <c r="M28" s="118">
        <v>210</v>
      </c>
      <c r="N28" s="118">
        <v>1</v>
      </c>
      <c r="O28" s="118">
        <v>1</v>
      </c>
      <c r="P28" s="118">
        <v>733033</v>
      </c>
      <c r="Q28" s="119">
        <v>3939579</v>
      </c>
      <c r="R28" s="118">
        <v>5063197</v>
      </c>
      <c r="S28" s="118">
        <v>4934743</v>
      </c>
      <c r="T28" s="118">
        <v>9516</v>
      </c>
      <c r="U28" s="119">
        <v>3730</v>
      </c>
      <c r="V28" s="118">
        <v>115208</v>
      </c>
      <c r="W28" s="118">
        <v>1024592</v>
      </c>
      <c r="X28" s="41" t="s">
        <v>207</v>
      </c>
    </row>
    <row r="29" spans="1:24" ht="17.25" customHeight="1">
      <c r="A29" s="27"/>
      <c r="B29" s="38" t="s">
        <v>208</v>
      </c>
      <c r="C29" s="194" t="s">
        <v>49</v>
      </c>
      <c r="D29" s="195"/>
      <c r="E29" s="116">
        <v>23</v>
      </c>
      <c r="F29" s="117">
        <v>619</v>
      </c>
      <c r="G29" s="117">
        <v>455</v>
      </c>
      <c r="H29" s="116">
        <v>518</v>
      </c>
      <c r="I29" s="116">
        <v>390</v>
      </c>
      <c r="J29" s="116">
        <v>76</v>
      </c>
      <c r="K29" s="116">
        <v>41</v>
      </c>
      <c r="L29" s="116">
        <v>27</v>
      </c>
      <c r="M29" s="116">
        <v>26</v>
      </c>
      <c r="N29" s="117">
        <v>7</v>
      </c>
      <c r="O29" s="117">
        <v>5</v>
      </c>
      <c r="P29" s="116">
        <v>295787</v>
      </c>
      <c r="Q29" s="117">
        <v>1803749</v>
      </c>
      <c r="R29" s="116">
        <v>2618900</v>
      </c>
      <c r="S29" s="116">
        <v>2083472</v>
      </c>
      <c r="T29" s="116">
        <v>323322</v>
      </c>
      <c r="U29" s="117">
        <v>0</v>
      </c>
      <c r="V29" s="116">
        <v>212106</v>
      </c>
      <c r="W29" s="116">
        <v>741385</v>
      </c>
      <c r="X29" s="39" t="s">
        <v>208</v>
      </c>
    </row>
    <row r="30" spans="1:24" ht="17.25" customHeight="1">
      <c r="A30" s="27"/>
      <c r="B30" s="36" t="s">
        <v>209</v>
      </c>
      <c r="C30" s="203" t="s">
        <v>50</v>
      </c>
      <c r="D30" s="204"/>
      <c r="E30" s="116">
        <v>20</v>
      </c>
      <c r="F30" s="117">
        <v>527</v>
      </c>
      <c r="G30" s="117">
        <v>325</v>
      </c>
      <c r="H30" s="116">
        <v>438</v>
      </c>
      <c r="I30" s="116">
        <v>300</v>
      </c>
      <c r="J30" s="116">
        <v>59</v>
      </c>
      <c r="K30" s="116">
        <v>14</v>
      </c>
      <c r="L30" s="116">
        <v>30</v>
      </c>
      <c r="M30" s="116">
        <v>11</v>
      </c>
      <c r="N30" s="116">
        <v>4</v>
      </c>
      <c r="O30" s="117">
        <v>0</v>
      </c>
      <c r="P30" s="116">
        <v>210413</v>
      </c>
      <c r="Q30" s="117">
        <v>658038</v>
      </c>
      <c r="R30" s="116">
        <v>1052327</v>
      </c>
      <c r="S30" s="116">
        <v>595557</v>
      </c>
      <c r="T30" s="116">
        <v>455297</v>
      </c>
      <c r="U30" s="117">
        <v>0</v>
      </c>
      <c r="V30" s="117">
        <v>1473</v>
      </c>
      <c r="W30" s="116">
        <v>359287</v>
      </c>
      <c r="X30" s="37" t="s">
        <v>209</v>
      </c>
    </row>
    <row r="31" spans="1:24" ht="17.25" customHeight="1">
      <c r="A31" s="27"/>
      <c r="B31" s="36" t="s">
        <v>210</v>
      </c>
      <c r="C31" s="203" t="s">
        <v>51</v>
      </c>
      <c r="D31" s="204"/>
      <c r="E31" s="116">
        <v>5</v>
      </c>
      <c r="F31" s="117">
        <v>356</v>
      </c>
      <c r="G31" s="117">
        <v>199</v>
      </c>
      <c r="H31" s="116">
        <v>229</v>
      </c>
      <c r="I31" s="116">
        <v>170</v>
      </c>
      <c r="J31" s="116">
        <v>75</v>
      </c>
      <c r="K31" s="117">
        <v>29</v>
      </c>
      <c r="L31" s="116">
        <v>52</v>
      </c>
      <c r="M31" s="116">
        <v>0</v>
      </c>
      <c r="N31" s="117">
        <v>7</v>
      </c>
      <c r="O31" s="117">
        <v>5</v>
      </c>
      <c r="P31" s="116">
        <v>268965</v>
      </c>
      <c r="Q31" s="117">
        <v>1002090</v>
      </c>
      <c r="R31" s="116">
        <v>2588465</v>
      </c>
      <c r="S31" s="116">
        <v>2572781</v>
      </c>
      <c r="T31" s="116">
        <v>959</v>
      </c>
      <c r="U31" s="117">
        <v>0</v>
      </c>
      <c r="V31" s="117">
        <v>14725</v>
      </c>
      <c r="W31" s="116">
        <v>1453166</v>
      </c>
      <c r="X31" s="37" t="s">
        <v>210</v>
      </c>
    </row>
    <row r="32" spans="1:24" ht="17.25" customHeight="1">
      <c r="A32" s="27"/>
      <c r="B32" s="36" t="s">
        <v>211</v>
      </c>
      <c r="C32" s="203" t="s">
        <v>52</v>
      </c>
      <c r="D32" s="204"/>
      <c r="E32" s="116">
        <v>4</v>
      </c>
      <c r="F32" s="117">
        <v>37</v>
      </c>
      <c r="G32" s="117">
        <v>32</v>
      </c>
      <c r="H32" s="116">
        <v>34</v>
      </c>
      <c r="I32" s="116">
        <v>29</v>
      </c>
      <c r="J32" s="117">
        <v>0</v>
      </c>
      <c r="K32" s="117">
        <v>0</v>
      </c>
      <c r="L32" s="116">
        <v>3</v>
      </c>
      <c r="M32" s="116">
        <v>3</v>
      </c>
      <c r="N32" s="116">
        <v>2</v>
      </c>
      <c r="O32" s="116">
        <v>2</v>
      </c>
      <c r="P32" s="117">
        <v>14914</v>
      </c>
      <c r="Q32" s="117">
        <v>134680</v>
      </c>
      <c r="R32" s="117">
        <v>222204</v>
      </c>
      <c r="S32" s="117">
        <v>190973</v>
      </c>
      <c r="T32" s="117">
        <v>0</v>
      </c>
      <c r="U32" s="117">
        <v>0</v>
      </c>
      <c r="V32" s="117">
        <v>31231</v>
      </c>
      <c r="W32" s="117">
        <v>80532</v>
      </c>
      <c r="X32" s="37" t="s">
        <v>211</v>
      </c>
    </row>
    <row r="33" spans="1:24" ht="17.25" customHeight="1">
      <c r="A33" s="27"/>
      <c r="B33" s="40" t="s">
        <v>212</v>
      </c>
      <c r="C33" s="207" t="s">
        <v>53</v>
      </c>
      <c r="D33" s="208"/>
      <c r="E33" s="118">
        <v>36</v>
      </c>
      <c r="F33" s="119">
        <v>501</v>
      </c>
      <c r="G33" s="119">
        <v>247</v>
      </c>
      <c r="H33" s="118">
        <v>415</v>
      </c>
      <c r="I33" s="118">
        <v>221</v>
      </c>
      <c r="J33" s="118">
        <v>65</v>
      </c>
      <c r="K33" s="118">
        <v>23</v>
      </c>
      <c r="L33" s="118">
        <v>21</v>
      </c>
      <c r="M33" s="118">
        <v>3</v>
      </c>
      <c r="N33" s="118">
        <v>22</v>
      </c>
      <c r="O33" s="118">
        <v>0</v>
      </c>
      <c r="P33" s="118">
        <v>170084</v>
      </c>
      <c r="Q33" s="119">
        <v>291788</v>
      </c>
      <c r="R33" s="118">
        <v>725746</v>
      </c>
      <c r="S33" s="118">
        <v>542559</v>
      </c>
      <c r="T33" s="118">
        <v>131715</v>
      </c>
      <c r="U33" s="119">
        <v>0</v>
      </c>
      <c r="V33" s="118">
        <v>51472</v>
      </c>
      <c r="W33" s="118">
        <v>396653</v>
      </c>
      <c r="X33" s="41" t="s">
        <v>212</v>
      </c>
    </row>
    <row r="34" spans="1:24" ht="17.25" customHeight="1">
      <c r="A34" s="27"/>
      <c r="B34" s="36" t="s">
        <v>213</v>
      </c>
      <c r="C34" s="201" t="s">
        <v>54</v>
      </c>
      <c r="D34" s="202"/>
      <c r="E34" s="116">
        <v>4</v>
      </c>
      <c r="F34" s="117">
        <v>37</v>
      </c>
      <c r="G34" s="117">
        <v>18</v>
      </c>
      <c r="H34" s="117">
        <v>35</v>
      </c>
      <c r="I34" s="117">
        <v>17</v>
      </c>
      <c r="J34" s="117">
        <v>1</v>
      </c>
      <c r="K34" s="117">
        <v>1</v>
      </c>
      <c r="L34" s="117">
        <v>1</v>
      </c>
      <c r="M34" s="117">
        <v>0</v>
      </c>
      <c r="N34" s="117">
        <v>0</v>
      </c>
      <c r="O34" s="117">
        <v>0</v>
      </c>
      <c r="P34" s="117">
        <v>13997</v>
      </c>
      <c r="Q34" s="117">
        <v>38440</v>
      </c>
      <c r="R34" s="117">
        <v>72136</v>
      </c>
      <c r="S34" s="117">
        <v>54511</v>
      </c>
      <c r="T34" s="117">
        <v>665</v>
      </c>
      <c r="U34" s="117">
        <v>0</v>
      </c>
      <c r="V34" s="117">
        <v>16960</v>
      </c>
      <c r="W34" s="117">
        <v>30769</v>
      </c>
      <c r="X34" s="37" t="s">
        <v>213</v>
      </c>
    </row>
    <row r="35" spans="1:24" ht="17.25" customHeight="1">
      <c r="A35" s="27"/>
      <c r="B35" s="36" t="s">
        <v>214</v>
      </c>
      <c r="C35" s="209" t="s">
        <v>55</v>
      </c>
      <c r="D35" s="210"/>
      <c r="E35" s="116">
        <v>1</v>
      </c>
      <c r="F35" s="117">
        <v>45</v>
      </c>
      <c r="G35" s="117">
        <v>7</v>
      </c>
      <c r="H35" s="116">
        <v>12</v>
      </c>
      <c r="I35" s="116">
        <v>4</v>
      </c>
      <c r="J35" s="116">
        <v>33</v>
      </c>
      <c r="K35" s="116">
        <v>3</v>
      </c>
      <c r="L35" s="117">
        <v>0</v>
      </c>
      <c r="M35" s="117">
        <v>0</v>
      </c>
      <c r="N35" s="117">
        <v>0</v>
      </c>
      <c r="O35" s="117">
        <v>0</v>
      </c>
      <c r="P35" s="117" t="s">
        <v>36</v>
      </c>
      <c r="Q35" s="117" t="s">
        <v>36</v>
      </c>
      <c r="R35" s="117" t="s">
        <v>36</v>
      </c>
      <c r="S35" s="117" t="s">
        <v>36</v>
      </c>
      <c r="T35" s="117" t="s">
        <v>36</v>
      </c>
      <c r="U35" s="117">
        <v>0</v>
      </c>
      <c r="V35" s="117" t="s">
        <v>36</v>
      </c>
      <c r="W35" s="117" t="s">
        <v>36</v>
      </c>
      <c r="X35" s="37" t="s">
        <v>214</v>
      </c>
    </row>
    <row r="36" spans="1:24" ht="17.25" customHeight="1">
      <c r="A36" s="27"/>
      <c r="B36" s="36" t="s">
        <v>215</v>
      </c>
      <c r="C36" s="203" t="s">
        <v>56</v>
      </c>
      <c r="D36" s="204"/>
      <c r="E36" s="116">
        <v>3</v>
      </c>
      <c r="F36" s="117">
        <v>117</v>
      </c>
      <c r="G36" s="117">
        <v>55</v>
      </c>
      <c r="H36" s="116">
        <v>79</v>
      </c>
      <c r="I36" s="116">
        <v>51</v>
      </c>
      <c r="J36" s="116">
        <v>17</v>
      </c>
      <c r="K36" s="116">
        <v>4</v>
      </c>
      <c r="L36" s="116">
        <v>21</v>
      </c>
      <c r="M36" s="116">
        <v>0</v>
      </c>
      <c r="N36" s="116">
        <v>0</v>
      </c>
      <c r="O36" s="117">
        <v>0</v>
      </c>
      <c r="P36" s="116">
        <v>41994</v>
      </c>
      <c r="Q36" s="117">
        <v>87565</v>
      </c>
      <c r="R36" s="116">
        <v>188934</v>
      </c>
      <c r="S36" s="116">
        <v>124718</v>
      </c>
      <c r="T36" s="116">
        <v>10600</v>
      </c>
      <c r="U36" s="117">
        <v>0</v>
      </c>
      <c r="V36" s="117">
        <v>53616</v>
      </c>
      <c r="W36" s="116">
        <v>93549</v>
      </c>
      <c r="X36" s="37" t="s">
        <v>215</v>
      </c>
    </row>
    <row r="37" spans="1:24" ht="17.25" customHeight="1">
      <c r="A37" s="27"/>
      <c r="B37" s="36" t="s">
        <v>216</v>
      </c>
      <c r="C37" s="203" t="s">
        <v>57</v>
      </c>
      <c r="D37" s="204"/>
      <c r="E37" s="116">
        <v>10</v>
      </c>
      <c r="F37" s="117">
        <v>151</v>
      </c>
      <c r="G37" s="117">
        <v>121</v>
      </c>
      <c r="H37" s="116">
        <v>140</v>
      </c>
      <c r="I37" s="116">
        <v>111</v>
      </c>
      <c r="J37" s="116">
        <v>6</v>
      </c>
      <c r="K37" s="117">
        <v>5</v>
      </c>
      <c r="L37" s="117">
        <v>5</v>
      </c>
      <c r="M37" s="117">
        <v>5</v>
      </c>
      <c r="N37" s="117">
        <v>7</v>
      </c>
      <c r="O37" s="117">
        <v>4</v>
      </c>
      <c r="P37" s="116">
        <v>82357</v>
      </c>
      <c r="Q37" s="117">
        <v>1169103</v>
      </c>
      <c r="R37" s="116">
        <v>1373521</v>
      </c>
      <c r="S37" s="116">
        <v>1326902</v>
      </c>
      <c r="T37" s="116">
        <v>46619</v>
      </c>
      <c r="U37" s="117">
        <v>0</v>
      </c>
      <c r="V37" s="116">
        <v>0</v>
      </c>
      <c r="W37" s="116">
        <v>186711</v>
      </c>
      <c r="X37" s="37" t="s">
        <v>216</v>
      </c>
    </row>
    <row r="38" spans="1:24" ht="17.25" customHeight="1">
      <c r="A38" s="27"/>
      <c r="B38" s="36" t="s">
        <v>217</v>
      </c>
      <c r="C38" s="207" t="s">
        <v>58</v>
      </c>
      <c r="D38" s="208"/>
      <c r="E38" s="120">
        <v>5</v>
      </c>
      <c r="F38" s="119">
        <v>53</v>
      </c>
      <c r="G38" s="119">
        <v>40</v>
      </c>
      <c r="H38" s="118">
        <v>30</v>
      </c>
      <c r="I38" s="118">
        <v>19</v>
      </c>
      <c r="J38" s="118">
        <v>23</v>
      </c>
      <c r="K38" s="118">
        <v>21</v>
      </c>
      <c r="L38" s="119">
        <v>0</v>
      </c>
      <c r="M38" s="119">
        <v>0</v>
      </c>
      <c r="N38" s="119">
        <v>0</v>
      </c>
      <c r="O38" s="119">
        <v>0</v>
      </c>
      <c r="P38" s="119">
        <v>19343</v>
      </c>
      <c r="Q38" s="119">
        <v>31256</v>
      </c>
      <c r="R38" s="119">
        <v>70522</v>
      </c>
      <c r="S38" s="119">
        <v>62477</v>
      </c>
      <c r="T38" s="119">
        <v>8045</v>
      </c>
      <c r="U38" s="119">
        <v>0</v>
      </c>
      <c r="V38" s="119">
        <v>0</v>
      </c>
      <c r="W38" s="119">
        <v>35695</v>
      </c>
      <c r="X38" s="37" t="s">
        <v>217</v>
      </c>
    </row>
    <row r="39" spans="1:24" ht="17.25" customHeight="1">
      <c r="A39" s="27"/>
      <c r="B39" s="34" t="s">
        <v>218</v>
      </c>
      <c r="C39" s="201" t="s">
        <v>59</v>
      </c>
      <c r="D39" s="202"/>
      <c r="E39" s="116">
        <v>80</v>
      </c>
      <c r="F39" s="117">
        <v>1722</v>
      </c>
      <c r="G39" s="117">
        <v>1228</v>
      </c>
      <c r="H39" s="116">
        <v>1435</v>
      </c>
      <c r="I39" s="116">
        <v>1053</v>
      </c>
      <c r="J39" s="116">
        <v>180</v>
      </c>
      <c r="K39" s="116">
        <v>106</v>
      </c>
      <c r="L39" s="116">
        <v>108</v>
      </c>
      <c r="M39" s="116">
        <v>70</v>
      </c>
      <c r="N39" s="116">
        <v>11</v>
      </c>
      <c r="O39" s="116">
        <v>2</v>
      </c>
      <c r="P39" s="116">
        <v>755157</v>
      </c>
      <c r="Q39" s="117">
        <v>2181795</v>
      </c>
      <c r="R39" s="116">
        <v>3691534</v>
      </c>
      <c r="S39" s="116">
        <v>2499949</v>
      </c>
      <c r="T39" s="116">
        <v>752107</v>
      </c>
      <c r="U39" s="117">
        <v>70803</v>
      </c>
      <c r="V39" s="116">
        <v>368675</v>
      </c>
      <c r="W39" s="116">
        <v>1382694</v>
      </c>
      <c r="X39" s="35" t="s">
        <v>218</v>
      </c>
    </row>
    <row r="40" spans="1:24" ht="17.25" customHeight="1">
      <c r="A40" s="27"/>
      <c r="B40" s="36" t="s">
        <v>219</v>
      </c>
      <c r="C40" s="203" t="s">
        <v>60</v>
      </c>
      <c r="D40" s="204"/>
      <c r="E40" s="116">
        <v>23</v>
      </c>
      <c r="F40" s="117">
        <v>822</v>
      </c>
      <c r="G40" s="117">
        <v>716</v>
      </c>
      <c r="H40" s="116">
        <v>714</v>
      </c>
      <c r="I40" s="116">
        <v>620</v>
      </c>
      <c r="J40" s="116">
        <v>28</v>
      </c>
      <c r="K40" s="116">
        <v>25</v>
      </c>
      <c r="L40" s="116">
        <v>104</v>
      </c>
      <c r="M40" s="116">
        <v>95</v>
      </c>
      <c r="N40" s="117">
        <v>0</v>
      </c>
      <c r="O40" s="117">
        <v>0</v>
      </c>
      <c r="P40" s="116">
        <v>508038</v>
      </c>
      <c r="Q40" s="117">
        <v>994782</v>
      </c>
      <c r="R40" s="116">
        <v>2038381</v>
      </c>
      <c r="S40" s="116">
        <v>1924493</v>
      </c>
      <c r="T40" s="116">
        <v>44687</v>
      </c>
      <c r="U40" s="117">
        <v>10181</v>
      </c>
      <c r="V40" s="117">
        <v>59020</v>
      </c>
      <c r="W40" s="116">
        <v>984360</v>
      </c>
      <c r="X40" s="37" t="s">
        <v>219</v>
      </c>
    </row>
    <row r="41" spans="1:24" ht="17.25" customHeight="1">
      <c r="A41" s="27"/>
      <c r="B41" s="36" t="s">
        <v>220</v>
      </c>
      <c r="C41" s="203" t="s">
        <v>61</v>
      </c>
      <c r="D41" s="204"/>
      <c r="E41" s="116">
        <v>45</v>
      </c>
      <c r="F41" s="117">
        <v>3477</v>
      </c>
      <c r="G41" s="117">
        <v>2723</v>
      </c>
      <c r="H41" s="116">
        <v>3546</v>
      </c>
      <c r="I41" s="116">
        <v>2821</v>
      </c>
      <c r="J41" s="116">
        <v>270</v>
      </c>
      <c r="K41" s="116">
        <v>200</v>
      </c>
      <c r="L41" s="116">
        <v>80</v>
      </c>
      <c r="M41" s="116">
        <v>34</v>
      </c>
      <c r="N41" s="116">
        <v>4</v>
      </c>
      <c r="O41" s="116">
        <v>1</v>
      </c>
      <c r="P41" s="116">
        <v>3626045</v>
      </c>
      <c r="Q41" s="117">
        <v>15166225</v>
      </c>
      <c r="R41" s="116">
        <v>37627441</v>
      </c>
      <c r="S41" s="116">
        <v>934430</v>
      </c>
      <c r="T41" s="116">
        <v>185624</v>
      </c>
      <c r="U41" s="116">
        <v>300</v>
      </c>
      <c r="V41" s="116">
        <v>36507087</v>
      </c>
      <c r="W41" s="116">
        <v>20453388</v>
      </c>
      <c r="X41" s="37" t="s">
        <v>220</v>
      </c>
    </row>
    <row r="42" spans="1:24" ht="17.25" customHeight="1">
      <c r="A42" s="27"/>
      <c r="B42" s="36" t="s">
        <v>221</v>
      </c>
      <c r="C42" s="213" t="s">
        <v>62</v>
      </c>
      <c r="D42" s="214"/>
      <c r="E42" s="116">
        <v>9</v>
      </c>
      <c r="F42" s="117">
        <v>90</v>
      </c>
      <c r="G42" s="117">
        <v>54</v>
      </c>
      <c r="H42" s="116">
        <v>73</v>
      </c>
      <c r="I42" s="116">
        <v>54</v>
      </c>
      <c r="J42" s="116">
        <v>17</v>
      </c>
      <c r="K42" s="116">
        <v>0</v>
      </c>
      <c r="L42" s="116">
        <v>0</v>
      </c>
      <c r="M42" s="116">
        <v>0</v>
      </c>
      <c r="N42" s="117">
        <v>0</v>
      </c>
      <c r="O42" s="117">
        <v>0</v>
      </c>
      <c r="P42" s="116" t="s">
        <v>36</v>
      </c>
      <c r="Q42" s="116" t="s">
        <v>36</v>
      </c>
      <c r="R42" s="116" t="s">
        <v>36</v>
      </c>
      <c r="S42" s="116" t="s">
        <v>36</v>
      </c>
      <c r="T42" s="116" t="s">
        <v>36</v>
      </c>
      <c r="U42" s="117">
        <v>0</v>
      </c>
      <c r="V42" s="117" t="s">
        <v>36</v>
      </c>
      <c r="W42" s="116" t="s">
        <v>36</v>
      </c>
      <c r="X42" s="37" t="s">
        <v>221</v>
      </c>
    </row>
    <row r="43" spans="1:24" ht="17.25" customHeight="1">
      <c r="A43" s="27"/>
      <c r="B43" s="40" t="s">
        <v>222</v>
      </c>
      <c r="C43" s="215" t="s">
        <v>63</v>
      </c>
      <c r="D43" s="216"/>
      <c r="E43" s="120">
        <v>7</v>
      </c>
      <c r="F43" s="119">
        <v>234</v>
      </c>
      <c r="G43" s="119">
        <v>150</v>
      </c>
      <c r="H43" s="118">
        <v>179</v>
      </c>
      <c r="I43" s="118">
        <v>128</v>
      </c>
      <c r="J43" s="118">
        <v>10</v>
      </c>
      <c r="K43" s="118">
        <v>5</v>
      </c>
      <c r="L43" s="118">
        <v>45</v>
      </c>
      <c r="M43" s="118">
        <v>17</v>
      </c>
      <c r="N43" s="119">
        <v>0</v>
      </c>
      <c r="O43" s="119">
        <v>0</v>
      </c>
      <c r="P43" s="118">
        <v>148704</v>
      </c>
      <c r="Q43" s="119">
        <v>397122</v>
      </c>
      <c r="R43" s="118">
        <v>988813</v>
      </c>
      <c r="S43" s="118">
        <v>959106</v>
      </c>
      <c r="T43" s="118">
        <v>29707</v>
      </c>
      <c r="U43" s="118">
        <v>0</v>
      </c>
      <c r="V43" s="119">
        <v>0</v>
      </c>
      <c r="W43" s="118">
        <v>547356</v>
      </c>
      <c r="X43" s="41" t="s">
        <v>222</v>
      </c>
    </row>
    <row r="44" spans="1:24" ht="17.25" customHeight="1">
      <c r="A44" s="27"/>
      <c r="B44" s="36" t="s">
        <v>223</v>
      </c>
      <c r="C44" s="201" t="s">
        <v>64</v>
      </c>
      <c r="D44" s="202"/>
      <c r="E44" s="116">
        <v>20</v>
      </c>
      <c r="F44" s="117">
        <v>1008</v>
      </c>
      <c r="G44" s="117">
        <v>495</v>
      </c>
      <c r="H44" s="116">
        <v>842</v>
      </c>
      <c r="I44" s="116">
        <v>445</v>
      </c>
      <c r="J44" s="116">
        <v>111</v>
      </c>
      <c r="K44" s="116">
        <v>39</v>
      </c>
      <c r="L44" s="116">
        <v>56</v>
      </c>
      <c r="M44" s="116">
        <v>12</v>
      </c>
      <c r="N44" s="116">
        <v>1</v>
      </c>
      <c r="O44" s="117">
        <v>0</v>
      </c>
      <c r="P44" s="116">
        <v>474358</v>
      </c>
      <c r="Q44" s="117">
        <v>2997817</v>
      </c>
      <c r="R44" s="116">
        <v>4776233</v>
      </c>
      <c r="S44" s="116">
        <v>4617309</v>
      </c>
      <c r="T44" s="116">
        <v>128008</v>
      </c>
      <c r="U44" s="116">
        <v>6171</v>
      </c>
      <c r="V44" s="116">
        <v>24745</v>
      </c>
      <c r="W44" s="116">
        <v>1736606</v>
      </c>
      <c r="X44" s="37" t="s">
        <v>223</v>
      </c>
    </row>
    <row r="45" spans="1:24" ht="17.25" customHeight="1">
      <c r="A45" s="27"/>
      <c r="B45" s="36" t="s">
        <v>224</v>
      </c>
      <c r="C45" s="203" t="s">
        <v>65</v>
      </c>
      <c r="D45" s="204"/>
      <c r="E45" s="116">
        <v>3</v>
      </c>
      <c r="F45" s="117">
        <v>1445</v>
      </c>
      <c r="G45" s="117">
        <v>1185</v>
      </c>
      <c r="H45" s="116">
        <v>1311</v>
      </c>
      <c r="I45" s="116">
        <v>1080</v>
      </c>
      <c r="J45" s="116">
        <v>18</v>
      </c>
      <c r="K45" s="116">
        <v>4</v>
      </c>
      <c r="L45" s="116">
        <v>116</v>
      </c>
      <c r="M45" s="116">
        <v>101</v>
      </c>
      <c r="N45" s="117">
        <v>0</v>
      </c>
      <c r="O45" s="117">
        <v>0</v>
      </c>
      <c r="P45" s="117">
        <v>1396889</v>
      </c>
      <c r="Q45" s="117">
        <v>1707473</v>
      </c>
      <c r="R45" s="117">
        <v>3758964</v>
      </c>
      <c r="S45" s="117">
        <v>3731388</v>
      </c>
      <c r="T45" s="117">
        <v>15598</v>
      </c>
      <c r="U45" s="117">
        <v>5235</v>
      </c>
      <c r="V45" s="117">
        <v>6743</v>
      </c>
      <c r="W45" s="117">
        <v>1938311</v>
      </c>
      <c r="X45" s="37" t="s">
        <v>224</v>
      </c>
    </row>
    <row r="46" spans="1:24" ht="17.25" customHeight="1">
      <c r="A46" s="27"/>
      <c r="B46" s="36" t="s">
        <v>225</v>
      </c>
      <c r="C46" s="203" t="s">
        <v>66</v>
      </c>
      <c r="D46" s="204"/>
      <c r="E46" s="116">
        <v>4</v>
      </c>
      <c r="F46" s="117">
        <v>58</v>
      </c>
      <c r="G46" s="117">
        <v>48</v>
      </c>
      <c r="H46" s="116">
        <v>47</v>
      </c>
      <c r="I46" s="116">
        <v>41</v>
      </c>
      <c r="J46" s="116">
        <v>2</v>
      </c>
      <c r="K46" s="116">
        <v>2</v>
      </c>
      <c r="L46" s="116">
        <v>9</v>
      </c>
      <c r="M46" s="116">
        <v>5</v>
      </c>
      <c r="N46" s="117">
        <v>0</v>
      </c>
      <c r="O46" s="117">
        <v>0</v>
      </c>
      <c r="P46" s="116">
        <v>25570</v>
      </c>
      <c r="Q46" s="117">
        <v>38063</v>
      </c>
      <c r="R46" s="116">
        <v>96408</v>
      </c>
      <c r="S46" s="116">
        <v>74373</v>
      </c>
      <c r="T46" s="116">
        <v>22035</v>
      </c>
      <c r="U46" s="116">
        <v>0</v>
      </c>
      <c r="V46" s="117">
        <v>0</v>
      </c>
      <c r="W46" s="116">
        <v>53148</v>
      </c>
      <c r="X46" s="37" t="s">
        <v>225</v>
      </c>
    </row>
    <row r="47" spans="1:24" ht="17.25" customHeight="1">
      <c r="A47" s="31"/>
      <c r="B47" s="42" t="s">
        <v>226</v>
      </c>
      <c r="C47" s="217" t="s">
        <v>67</v>
      </c>
      <c r="D47" s="204"/>
      <c r="E47" s="121">
        <v>9</v>
      </c>
      <c r="F47" s="122">
        <v>103</v>
      </c>
      <c r="G47" s="122">
        <v>57</v>
      </c>
      <c r="H47" s="121">
        <v>65</v>
      </c>
      <c r="I47" s="121">
        <v>45</v>
      </c>
      <c r="J47" s="121">
        <v>37</v>
      </c>
      <c r="K47" s="121">
        <v>11</v>
      </c>
      <c r="L47" s="122">
        <v>1</v>
      </c>
      <c r="M47" s="122">
        <v>1</v>
      </c>
      <c r="N47" s="122">
        <v>0</v>
      </c>
      <c r="O47" s="122">
        <v>0</v>
      </c>
      <c r="P47" s="121">
        <v>34791</v>
      </c>
      <c r="Q47" s="121">
        <v>105710</v>
      </c>
      <c r="R47" s="121">
        <v>168801</v>
      </c>
      <c r="S47" s="121">
        <v>135831</v>
      </c>
      <c r="T47" s="121">
        <v>25415</v>
      </c>
      <c r="U47" s="122">
        <v>0</v>
      </c>
      <c r="V47" s="122">
        <v>7555</v>
      </c>
      <c r="W47" s="121">
        <v>57342</v>
      </c>
      <c r="X47" s="37" t="s">
        <v>226</v>
      </c>
    </row>
    <row r="48" spans="1:24" ht="5.15" customHeight="1" thickBot="1">
      <c r="A48" s="44"/>
      <c r="B48" s="211"/>
      <c r="C48" s="211"/>
      <c r="D48" s="212"/>
      <c r="E48" s="45"/>
      <c r="F48" s="46"/>
      <c r="G48" s="46"/>
      <c r="H48" s="47"/>
      <c r="I48" s="47"/>
      <c r="J48" s="47"/>
      <c r="K48" s="47"/>
      <c r="L48" s="46"/>
      <c r="M48" s="46"/>
      <c r="N48" s="46"/>
      <c r="O48" s="46"/>
      <c r="P48" s="45"/>
      <c r="Q48" s="45"/>
      <c r="R48" s="45"/>
      <c r="S48" s="45"/>
      <c r="T48" s="45"/>
      <c r="U48" s="46"/>
      <c r="V48" s="46"/>
      <c r="W48" s="45"/>
      <c r="X48" s="48"/>
    </row>
    <row r="49" spans="2:16" ht="7" customHeight="1">
      <c r="P49" s="49"/>
    </row>
    <row r="50" spans="2:16" ht="12.75" customHeight="1">
      <c r="B50" s="1" t="s">
        <v>184</v>
      </c>
    </row>
    <row r="51" spans="2:16" ht="12.75" customHeight="1">
      <c r="C51" s="1" t="s">
        <v>239</v>
      </c>
      <c r="P51" s="1" t="s">
        <v>240</v>
      </c>
    </row>
    <row r="52" spans="2:16" ht="12.75" customHeight="1">
      <c r="B52" s="1" t="s">
        <v>185</v>
      </c>
    </row>
  </sheetData>
  <mergeCells count="46">
    <mergeCell ref="B48:D48"/>
    <mergeCell ref="C42:D42"/>
    <mergeCell ref="C43:D43"/>
    <mergeCell ref="C44:D44"/>
    <mergeCell ref="C45:D45"/>
    <mergeCell ref="C46:D46"/>
    <mergeCell ref="C47:D47"/>
    <mergeCell ref="C41:D41"/>
    <mergeCell ref="C30:D30"/>
    <mergeCell ref="C31:D31"/>
    <mergeCell ref="C32:D32"/>
    <mergeCell ref="C33:D33"/>
    <mergeCell ref="C34:D34"/>
    <mergeCell ref="C35:D35"/>
    <mergeCell ref="C36:D36"/>
    <mergeCell ref="C37:D37"/>
    <mergeCell ref="C38:D38"/>
    <mergeCell ref="C39:D39"/>
    <mergeCell ref="C40:D40"/>
    <mergeCell ref="C29:D29"/>
    <mergeCell ref="S9:S11"/>
    <mergeCell ref="T9:T11"/>
    <mergeCell ref="U9:U11"/>
    <mergeCell ref="C24:D24"/>
    <mergeCell ref="C25:D25"/>
    <mergeCell ref="C26:D26"/>
    <mergeCell ref="C27:D27"/>
    <mergeCell ref="C28:D28"/>
    <mergeCell ref="V9:V11"/>
    <mergeCell ref="A12:D12"/>
    <mergeCell ref="Q6:Q11"/>
    <mergeCell ref="R6:V6"/>
    <mergeCell ref="F7:G10"/>
    <mergeCell ref="R7:R11"/>
    <mergeCell ref="U8:V8"/>
    <mergeCell ref="P6:P11"/>
    <mergeCell ref="J1:O1"/>
    <mergeCell ref="J3:O3"/>
    <mergeCell ref="A6:D11"/>
    <mergeCell ref="E6:E11"/>
    <mergeCell ref="F6:M6"/>
    <mergeCell ref="L7:M10"/>
    <mergeCell ref="H7:K7"/>
    <mergeCell ref="H8:I10"/>
    <mergeCell ref="J8:K10"/>
    <mergeCell ref="N6:O10"/>
  </mergeCells>
  <phoneticPr fontId="2"/>
  <pageMargins left="0.78740157480314965" right="0.39370078740157483" top="0.78740157480314965" bottom="0.39370078740157483" header="0.31496062992125984" footer="0.31496062992125984"/>
  <pageSetup paperSize="9" firstPageNumber="84" orientation="portrait" useFirstPageNumber="1" r:id="rId1"/>
  <headerFooter differentOddEven="1" alignWithMargins="0">
    <oddHeader>&amp;L〔５〕工業・商業</oddHeader>
    <oddFooter xml:space="preserve">&amp;C&amp;P </oddFooter>
    <evenHeader>&amp;R〔５〕工業・商業</evenHeader>
    <evenFooter>&amp;C&amp;P</evenFooter>
  </headerFooter>
  <colBreaks count="1" manualBreakCount="1">
    <brk id="15" max="51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5"/>
  <dimension ref="A1:V49"/>
  <sheetViews>
    <sheetView view="pageBreakPreview" zoomScaleNormal="100" zoomScaleSheetLayoutView="100" workbookViewId="0">
      <selection activeCell="S12" sqref="S12"/>
    </sheetView>
  </sheetViews>
  <sheetFormatPr defaultColWidth="9" defaultRowHeight="11"/>
  <cols>
    <col min="1" max="2" width="1.7265625" style="1" customWidth="1"/>
    <col min="3" max="3" width="7.453125" style="1" customWidth="1"/>
    <col min="4" max="4" width="16.6328125" style="1" customWidth="1"/>
    <col min="5" max="5" width="7.453125" style="1" customWidth="1"/>
    <col min="6" max="6" width="10.6328125" style="1" customWidth="1"/>
    <col min="7" max="8" width="9.08984375" style="1" customWidth="1"/>
    <col min="9" max="9" width="9.7265625" style="1" customWidth="1"/>
    <col min="10" max="11" width="9.08984375" style="1" customWidth="1"/>
    <col min="12" max="12" width="1.6328125" style="1" customWidth="1"/>
    <col min="13" max="13" width="9.7265625" style="1" customWidth="1"/>
    <col min="14" max="14" width="9.453125" style="1" customWidth="1"/>
    <col min="15" max="16" width="9.7265625" style="1" customWidth="1"/>
    <col min="17" max="17" width="9.90625" style="1" customWidth="1"/>
    <col min="18" max="18" width="9.7265625" style="1" customWidth="1"/>
    <col min="19" max="20" width="7" style="1" customWidth="1"/>
    <col min="21" max="21" width="7.90625" style="1" customWidth="1"/>
    <col min="22" max="22" width="8" style="3" customWidth="1"/>
    <col min="23" max="16384" width="9" style="1"/>
  </cols>
  <sheetData>
    <row r="1" spans="1:22" ht="18.75" customHeight="1">
      <c r="B1" s="2"/>
      <c r="C1" s="2"/>
      <c r="D1" s="2"/>
      <c r="E1" s="2"/>
      <c r="F1" s="2"/>
      <c r="G1" s="2"/>
      <c r="H1" s="2"/>
      <c r="I1" s="2"/>
      <c r="J1" s="2"/>
      <c r="K1" s="50" t="s">
        <v>228</v>
      </c>
      <c r="L1" s="109"/>
      <c r="M1" s="2" t="s">
        <v>229</v>
      </c>
      <c r="N1" s="2"/>
      <c r="O1" s="2"/>
      <c r="P1" s="2"/>
      <c r="Q1" s="2"/>
      <c r="R1" s="2"/>
      <c r="S1" s="2"/>
      <c r="T1" s="2"/>
      <c r="U1" s="2"/>
    </row>
    <row r="2" spans="1:22" ht="7.5" customHeight="1">
      <c r="A2" s="51"/>
      <c r="B2" s="51"/>
      <c r="C2" s="51"/>
      <c r="D2" s="51"/>
      <c r="E2" s="51"/>
      <c r="F2" s="51"/>
      <c r="G2" s="51"/>
      <c r="H2" s="51"/>
      <c r="I2" s="51"/>
      <c r="J2" s="51"/>
      <c r="K2" s="51"/>
      <c r="L2" s="110"/>
      <c r="M2" s="51"/>
      <c r="N2" s="51"/>
      <c r="O2" s="51"/>
      <c r="P2" s="51"/>
      <c r="Q2" s="51"/>
      <c r="R2" s="51"/>
      <c r="S2" s="51"/>
      <c r="T2" s="51"/>
      <c r="U2" s="51"/>
    </row>
    <row r="3" spans="1:22">
      <c r="K3" s="4" t="s">
        <v>230</v>
      </c>
      <c r="L3" s="110"/>
      <c r="M3" s="1" t="s">
        <v>196</v>
      </c>
    </row>
    <row r="4" spans="1:22" ht="7.5" customHeight="1">
      <c r="A4" s="51"/>
      <c r="B4" s="51"/>
      <c r="C4" s="51"/>
      <c r="D4" s="51"/>
      <c r="E4" s="51"/>
      <c r="F4" s="51"/>
      <c r="G4" s="51"/>
      <c r="H4" s="51"/>
      <c r="I4" s="51"/>
      <c r="J4" s="51"/>
      <c r="K4" s="51"/>
      <c r="M4" s="51"/>
      <c r="N4" s="51"/>
      <c r="O4" s="51"/>
      <c r="P4" s="51"/>
      <c r="Q4" s="51"/>
      <c r="R4" s="51"/>
      <c r="S4" s="51"/>
      <c r="T4" s="51"/>
      <c r="U4" s="51"/>
    </row>
    <row r="5" spans="1:22" ht="11.5" thickBot="1">
      <c r="A5" s="5"/>
      <c r="F5" s="52"/>
      <c r="G5" s="52"/>
      <c r="H5" s="52"/>
      <c r="I5" s="52"/>
      <c r="J5" s="52"/>
      <c r="K5" s="52"/>
      <c r="U5" s="1" t="s">
        <v>3</v>
      </c>
      <c r="V5" s="6"/>
    </row>
    <row r="6" spans="1:22" ht="11.25" customHeight="1">
      <c r="A6" s="231" t="s">
        <v>4</v>
      </c>
      <c r="B6" s="231"/>
      <c r="C6" s="231"/>
      <c r="D6" s="232"/>
      <c r="E6" s="244" t="s">
        <v>68</v>
      </c>
      <c r="F6" s="237" t="s">
        <v>69</v>
      </c>
      <c r="G6" s="237"/>
      <c r="H6" s="237"/>
      <c r="I6" s="237"/>
      <c r="J6" s="237"/>
      <c r="K6" s="237"/>
      <c r="L6" s="111"/>
      <c r="M6" s="238" t="s">
        <v>70</v>
      </c>
      <c r="N6" s="239"/>
      <c r="O6" s="250" t="s">
        <v>81</v>
      </c>
      <c r="P6" s="247" t="s">
        <v>71</v>
      </c>
      <c r="Q6" s="247" t="s">
        <v>72</v>
      </c>
      <c r="R6" s="220" t="s">
        <v>73</v>
      </c>
      <c r="S6" s="220"/>
      <c r="T6" s="220"/>
      <c r="U6" s="220"/>
      <c r="V6" s="8"/>
    </row>
    <row r="7" spans="1:22" ht="13.5" customHeight="1">
      <c r="A7" s="233"/>
      <c r="B7" s="233"/>
      <c r="C7" s="233"/>
      <c r="D7" s="234"/>
      <c r="E7" s="163"/>
      <c r="F7" s="221" t="s">
        <v>74</v>
      </c>
      <c r="G7" s="221" t="s">
        <v>75</v>
      </c>
      <c r="H7" s="221" t="s">
        <v>76</v>
      </c>
      <c r="I7" s="221" t="s">
        <v>77</v>
      </c>
      <c r="J7" s="224" t="s">
        <v>78</v>
      </c>
      <c r="K7" s="224" t="s">
        <v>79</v>
      </c>
      <c r="L7" s="112"/>
      <c r="M7" s="225" t="s">
        <v>80</v>
      </c>
      <c r="N7" s="226"/>
      <c r="O7" s="229"/>
      <c r="P7" s="248"/>
      <c r="Q7" s="248"/>
      <c r="R7" s="227" t="s">
        <v>82</v>
      </c>
      <c r="S7" s="228" t="s">
        <v>83</v>
      </c>
      <c r="T7" s="228" t="s">
        <v>84</v>
      </c>
      <c r="U7" s="240" t="s">
        <v>85</v>
      </c>
      <c r="V7" s="17" t="s">
        <v>14</v>
      </c>
    </row>
    <row r="8" spans="1:22">
      <c r="A8" s="233"/>
      <c r="B8" s="233"/>
      <c r="C8" s="233"/>
      <c r="D8" s="234"/>
      <c r="E8" s="163"/>
      <c r="F8" s="222"/>
      <c r="G8" s="222"/>
      <c r="H8" s="222"/>
      <c r="I8" s="222"/>
      <c r="J8" s="196"/>
      <c r="K8" s="196"/>
      <c r="L8" s="112"/>
      <c r="M8" s="246" t="s">
        <v>86</v>
      </c>
      <c r="N8" s="245" t="s">
        <v>87</v>
      </c>
      <c r="O8" s="229"/>
      <c r="P8" s="248"/>
      <c r="Q8" s="248"/>
      <c r="R8" s="222"/>
      <c r="S8" s="229"/>
      <c r="T8" s="229"/>
      <c r="U8" s="225"/>
      <c r="V8" s="17"/>
    </row>
    <row r="9" spans="1:22">
      <c r="A9" s="235"/>
      <c r="B9" s="235"/>
      <c r="C9" s="235"/>
      <c r="D9" s="236"/>
      <c r="E9" s="164"/>
      <c r="F9" s="223"/>
      <c r="G9" s="223"/>
      <c r="H9" s="223"/>
      <c r="I9" s="223"/>
      <c r="J9" s="197"/>
      <c r="K9" s="197"/>
      <c r="L9" s="112"/>
      <c r="M9" s="235"/>
      <c r="N9" s="236"/>
      <c r="O9" s="230"/>
      <c r="P9" s="249"/>
      <c r="Q9" s="249"/>
      <c r="R9" s="223"/>
      <c r="S9" s="230"/>
      <c r="T9" s="230"/>
      <c r="U9" s="241"/>
      <c r="V9" s="53" t="s">
        <v>23</v>
      </c>
    </row>
    <row r="10" spans="1:22" s="26" customFormat="1" ht="15.75" customHeight="1">
      <c r="A10" s="242" t="s">
        <v>26</v>
      </c>
      <c r="B10" s="242"/>
      <c r="C10" s="242"/>
      <c r="D10" s="243"/>
      <c r="E10" s="123">
        <v>62</v>
      </c>
      <c r="F10" s="123">
        <v>12715998</v>
      </c>
      <c r="G10" s="123">
        <v>64656</v>
      </c>
      <c r="H10" s="123">
        <v>257186</v>
      </c>
      <c r="I10" s="123">
        <v>1786934</v>
      </c>
      <c r="J10" s="123">
        <v>255073</v>
      </c>
      <c r="K10" s="123">
        <v>14954813</v>
      </c>
      <c r="L10" s="124"/>
      <c r="M10" s="123">
        <v>1758878</v>
      </c>
      <c r="N10" s="54">
        <v>-258773</v>
      </c>
      <c r="O10" s="123">
        <v>24879724</v>
      </c>
      <c r="P10" s="125">
        <v>27979350</v>
      </c>
      <c r="Q10" s="123">
        <v>1458899</v>
      </c>
      <c r="R10" s="125">
        <v>6624852</v>
      </c>
      <c r="S10" s="125">
        <v>1477876</v>
      </c>
      <c r="T10" s="125">
        <v>11976</v>
      </c>
      <c r="U10" s="125">
        <v>1425069</v>
      </c>
      <c r="V10" s="55" t="s">
        <v>27</v>
      </c>
    </row>
    <row r="11" spans="1:22" ht="17.25" customHeight="1">
      <c r="C11" s="28" t="s">
        <v>28</v>
      </c>
      <c r="D11" s="4" t="s">
        <v>199</v>
      </c>
      <c r="E11" s="126">
        <v>0</v>
      </c>
      <c r="F11" s="127">
        <v>0</v>
      </c>
      <c r="G11" s="127">
        <v>0</v>
      </c>
      <c r="H11" s="127">
        <v>0</v>
      </c>
      <c r="I11" s="127">
        <v>0</v>
      </c>
      <c r="J11" s="127">
        <v>0</v>
      </c>
      <c r="K11" s="128">
        <v>0</v>
      </c>
      <c r="L11" s="129"/>
      <c r="M11" s="127">
        <v>0</v>
      </c>
      <c r="N11" s="127">
        <v>0</v>
      </c>
      <c r="O11" s="127">
        <v>0</v>
      </c>
      <c r="P11" s="127">
        <v>0</v>
      </c>
      <c r="Q11" s="127">
        <v>0</v>
      </c>
      <c r="R11" s="127">
        <v>0</v>
      </c>
      <c r="S11" s="127">
        <v>0</v>
      </c>
      <c r="T11" s="127">
        <v>0</v>
      </c>
      <c r="U11" s="127">
        <v>0</v>
      </c>
      <c r="V11" s="17" t="s">
        <v>199</v>
      </c>
    </row>
    <row r="12" spans="1:22" ht="17.25" customHeight="1">
      <c r="D12" s="4" t="s">
        <v>231</v>
      </c>
      <c r="E12" s="126">
        <v>0</v>
      </c>
      <c r="F12" s="127">
        <v>0</v>
      </c>
      <c r="G12" s="127">
        <v>0</v>
      </c>
      <c r="H12" s="127">
        <v>0</v>
      </c>
      <c r="I12" s="127">
        <v>0</v>
      </c>
      <c r="J12" s="127">
        <v>0</v>
      </c>
      <c r="K12" s="127">
        <v>0</v>
      </c>
      <c r="L12" s="130"/>
      <c r="M12" s="127">
        <v>0</v>
      </c>
      <c r="N12" s="127">
        <v>0</v>
      </c>
      <c r="O12" s="127">
        <v>0</v>
      </c>
      <c r="P12" s="127">
        <v>0</v>
      </c>
      <c r="Q12" s="127">
        <v>0</v>
      </c>
      <c r="R12" s="127">
        <v>0</v>
      </c>
      <c r="S12" s="127">
        <v>0</v>
      </c>
      <c r="T12" s="127">
        <v>0</v>
      </c>
      <c r="U12" s="127">
        <v>0</v>
      </c>
      <c r="V12" s="17" t="s">
        <v>200</v>
      </c>
    </row>
    <row r="13" spans="1:22" ht="17.25" customHeight="1">
      <c r="D13" s="4" t="s">
        <v>88</v>
      </c>
      <c r="E13" s="126">
        <v>0</v>
      </c>
      <c r="F13" s="127">
        <v>0</v>
      </c>
      <c r="G13" s="127">
        <v>0</v>
      </c>
      <c r="H13" s="127">
        <v>0</v>
      </c>
      <c r="I13" s="127">
        <v>0</v>
      </c>
      <c r="J13" s="127">
        <v>0</v>
      </c>
      <c r="K13" s="127">
        <v>0</v>
      </c>
      <c r="L13" s="122"/>
      <c r="M13" s="127">
        <v>0</v>
      </c>
      <c r="N13" s="127">
        <v>0</v>
      </c>
      <c r="O13" s="127">
        <v>0</v>
      </c>
      <c r="P13" s="127">
        <v>0</v>
      </c>
      <c r="Q13" s="127">
        <v>0</v>
      </c>
      <c r="R13" s="127">
        <v>0</v>
      </c>
      <c r="S13" s="127">
        <v>0</v>
      </c>
      <c r="T13" s="127">
        <v>0</v>
      </c>
      <c r="U13" s="127">
        <v>0</v>
      </c>
      <c r="V13" s="17" t="s">
        <v>30</v>
      </c>
    </row>
    <row r="14" spans="1:22" ht="17.25" customHeight="1">
      <c r="D14" s="4" t="s">
        <v>89</v>
      </c>
      <c r="E14" s="126">
        <v>0</v>
      </c>
      <c r="F14" s="127">
        <v>0</v>
      </c>
      <c r="G14" s="127">
        <v>0</v>
      </c>
      <c r="H14" s="127">
        <v>0</v>
      </c>
      <c r="I14" s="127">
        <v>0</v>
      </c>
      <c r="J14" s="127">
        <v>0</v>
      </c>
      <c r="K14" s="127">
        <v>0</v>
      </c>
      <c r="L14" s="121"/>
      <c r="M14" s="127">
        <v>0</v>
      </c>
      <c r="N14" s="127">
        <v>0</v>
      </c>
      <c r="O14" s="127">
        <v>0</v>
      </c>
      <c r="P14" s="127">
        <v>0</v>
      </c>
      <c r="Q14" s="127">
        <v>0</v>
      </c>
      <c r="R14" s="127">
        <v>0</v>
      </c>
      <c r="S14" s="127">
        <v>0</v>
      </c>
      <c r="T14" s="127">
        <v>0</v>
      </c>
      <c r="U14" s="127">
        <v>0</v>
      </c>
      <c r="V14" s="17" t="s">
        <v>31</v>
      </c>
    </row>
    <row r="15" spans="1:22" ht="17.25" customHeight="1">
      <c r="D15" s="4" t="s">
        <v>90</v>
      </c>
      <c r="E15" s="126">
        <v>26</v>
      </c>
      <c r="F15" s="127">
        <v>818966</v>
      </c>
      <c r="G15" s="127">
        <v>4199</v>
      </c>
      <c r="H15" s="127">
        <v>23250</v>
      </c>
      <c r="I15" s="127">
        <v>615976</v>
      </c>
      <c r="J15" s="127">
        <v>5574</v>
      </c>
      <c r="K15" s="127">
        <v>55823</v>
      </c>
      <c r="L15" s="121"/>
      <c r="M15" s="127">
        <v>74689</v>
      </c>
      <c r="N15" s="56">
        <v>-23059</v>
      </c>
      <c r="O15" s="127">
        <v>2259358</v>
      </c>
      <c r="P15" s="127">
        <v>715304</v>
      </c>
      <c r="Q15" s="127">
        <v>47495</v>
      </c>
      <c r="R15" s="127">
        <v>525094</v>
      </c>
      <c r="S15" s="127">
        <v>45055</v>
      </c>
      <c r="T15" s="127">
        <v>3226</v>
      </c>
      <c r="U15" s="127">
        <v>40684</v>
      </c>
      <c r="V15" s="17" t="s">
        <v>32</v>
      </c>
    </row>
    <row r="16" spans="1:22" ht="17.25" customHeight="1">
      <c r="D16" s="57" t="s">
        <v>91</v>
      </c>
      <c r="E16" s="126">
        <v>23</v>
      </c>
      <c r="F16" s="127">
        <v>2021531</v>
      </c>
      <c r="G16" s="127">
        <v>25815</v>
      </c>
      <c r="H16" s="127">
        <v>61435</v>
      </c>
      <c r="I16" s="127">
        <v>597096</v>
      </c>
      <c r="J16" s="127">
        <v>128836</v>
      </c>
      <c r="K16" s="127">
        <v>284707</v>
      </c>
      <c r="L16" s="121"/>
      <c r="M16" s="127">
        <v>83350</v>
      </c>
      <c r="N16" s="56">
        <v>-76232</v>
      </c>
      <c r="O16" s="127">
        <v>4152516</v>
      </c>
      <c r="P16" s="127">
        <v>1369333</v>
      </c>
      <c r="Q16" s="127">
        <v>155053</v>
      </c>
      <c r="R16" s="127">
        <v>1485470</v>
      </c>
      <c r="S16" s="127">
        <v>203538</v>
      </c>
      <c r="T16" s="127">
        <v>415</v>
      </c>
      <c r="U16" s="127">
        <v>128192</v>
      </c>
      <c r="V16" s="17" t="s">
        <v>33</v>
      </c>
    </row>
    <row r="17" spans="2:22" ht="17.25" customHeight="1">
      <c r="D17" s="57" t="s">
        <v>92</v>
      </c>
      <c r="E17" s="126">
        <v>6</v>
      </c>
      <c r="F17" s="127">
        <v>614518</v>
      </c>
      <c r="G17" s="127">
        <v>15668</v>
      </c>
      <c r="H17" s="127">
        <v>54788</v>
      </c>
      <c r="I17" s="127">
        <v>150605</v>
      </c>
      <c r="J17" s="127">
        <v>84249</v>
      </c>
      <c r="K17" s="127">
        <v>1835</v>
      </c>
      <c r="L17" s="122"/>
      <c r="M17" s="127">
        <v>54033</v>
      </c>
      <c r="N17" s="56">
        <v>-10840</v>
      </c>
      <c r="O17" s="127">
        <v>1768967</v>
      </c>
      <c r="P17" s="127">
        <v>715912</v>
      </c>
      <c r="Q17" s="127">
        <v>99203</v>
      </c>
      <c r="R17" s="127">
        <v>555172</v>
      </c>
      <c r="S17" s="127">
        <v>99203</v>
      </c>
      <c r="T17" s="127">
        <v>587</v>
      </c>
      <c r="U17" s="127">
        <v>124249</v>
      </c>
      <c r="V17" s="19" t="s">
        <v>34</v>
      </c>
    </row>
    <row r="18" spans="2:22" ht="17.25" customHeight="1">
      <c r="D18" s="58" t="s">
        <v>35</v>
      </c>
      <c r="E18" s="127">
        <v>1</v>
      </c>
      <c r="F18" s="127" t="s">
        <v>36</v>
      </c>
      <c r="G18" s="131" t="s">
        <v>36</v>
      </c>
      <c r="H18" s="131" t="s">
        <v>36</v>
      </c>
      <c r="I18" s="131">
        <v>0</v>
      </c>
      <c r="J18" s="131" t="s">
        <v>36</v>
      </c>
      <c r="K18" s="127" t="s">
        <v>36</v>
      </c>
      <c r="L18" s="121"/>
      <c r="M18" s="127" t="s">
        <v>36</v>
      </c>
      <c r="N18" s="131" t="s">
        <v>36</v>
      </c>
      <c r="O18" s="131" t="s">
        <v>36</v>
      </c>
      <c r="P18" s="131" t="s">
        <v>36</v>
      </c>
      <c r="Q18" s="131" t="s">
        <v>36</v>
      </c>
      <c r="R18" s="131" t="s">
        <v>36</v>
      </c>
      <c r="S18" s="131" t="s">
        <v>36</v>
      </c>
      <c r="T18" s="131" t="s">
        <v>36</v>
      </c>
      <c r="U18" s="131" t="s">
        <v>36</v>
      </c>
      <c r="V18" s="19" t="s">
        <v>37</v>
      </c>
    </row>
    <row r="19" spans="2:22" ht="17.25" customHeight="1">
      <c r="D19" s="58" t="s">
        <v>38</v>
      </c>
      <c r="E19" s="127">
        <v>1</v>
      </c>
      <c r="F19" s="127" t="s">
        <v>36</v>
      </c>
      <c r="G19" s="127" t="s">
        <v>36</v>
      </c>
      <c r="H19" s="127" t="s">
        <v>36</v>
      </c>
      <c r="I19" s="127" t="s">
        <v>36</v>
      </c>
      <c r="J19" s="131" t="s">
        <v>36</v>
      </c>
      <c r="K19" s="131">
        <v>0</v>
      </c>
      <c r="L19" s="122"/>
      <c r="M19" s="131" t="s">
        <v>36</v>
      </c>
      <c r="N19" s="131" t="s">
        <v>36</v>
      </c>
      <c r="O19" s="131" t="s">
        <v>36</v>
      </c>
      <c r="P19" s="131" t="s">
        <v>36</v>
      </c>
      <c r="Q19" s="131" t="s">
        <v>36</v>
      </c>
      <c r="R19" s="131" t="s">
        <v>36</v>
      </c>
      <c r="S19" s="131" t="s">
        <v>36</v>
      </c>
      <c r="T19" s="131" t="s">
        <v>36</v>
      </c>
      <c r="U19" s="131" t="s">
        <v>36</v>
      </c>
      <c r="V19" s="19" t="s">
        <v>39</v>
      </c>
    </row>
    <row r="20" spans="2:22" ht="17.25" customHeight="1">
      <c r="D20" s="58" t="s">
        <v>40</v>
      </c>
      <c r="E20" s="127">
        <v>2</v>
      </c>
      <c r="F20" s="131" t="s">
        <v>36</v>
      </c>
      <c r="G20" s="131" t="s">
        <v>36</v>
      </c>
      <c r="H20" s="131" t="s">
        <v>36</v>
      </c>
      <c r="I20" s="131" t="s">
        <v>36</v>
      </c>
      <c r="J20" s="131" t="s">
        <v>36</v>
      </c>
      <c r="K20" s="131" t="s">
        <v>36</v>
      </c>
      <c r="L20" s="122"/>
      <c r="M20" s="131" t="s">
        <v>36</v>
      </c>
      <c r="N20" s="131" t="s">
        <v>36</v>
      </c>
      <c r="O20" s="131" t="s">
        <v>36</v>
      </c>
      <c r="P20" s="131" t="s">
        <v>36</v>
      </c>
      <c r="Q20" s="131" t="s">
        <v>36</v>
      </c>
      <c r="R20" s="131" t="s">
        <v>36</v>
      </c>
      <c r="S20" s="131" t="s">
        <v>36</v>
      </c>
      <c r="T20" s="131" t="s">
        <v>36</v>
      </c>
      <c r="U20" s="131" t="s">
        <v>36</v>
      </c>
      <c r="V20" s="19" t="s">
        <v>41</v>
      </c>
    </row>
    <row r="21" spans="2:22" ht="17.25" customHeight="1">
      <c r="B21" s="59"/>
      <c r="C21" s="59"/>
      <c r="D21" s="60" t="s">
        <v>42</v>
      </c>
      <c r="E21" s="132">
        <v>3</v>
      </c>
      <c r="F21" s="132">
        <v>4718079</v>
      </c>
      <c r="G21" s="132">
        <v>7272</v>
      </c>
      <c r="H21" s="132">
        <v>50784</v>
      </c>
      <c r="I21" s="132">
        <v>381026</v>
      </c>
      <c r="J21" s="132">
        <v>758</v>
      </c>
      <c r="K21" s="132">
        <v>14561817</v>
      </c>
      <c r="L21" s="122"/>
      <c r="M21" s="132">
        <v>293913</v>
      </c>
      <c r="N21" s="61">
        <v>-107049</v>
      </c>
      <c r="O21" s="132">
        <v>7996660</v>
      </c>
      <c r="P21" s="132">
        <v>21619308</v>
      </c>
      <c r="Q21" s="132">
        <v>512090</v>
      </c>
      <c r="R21" s="132">
        <v>2505596</v>
      </c>
      <c r="S21" s="132">
        <v>489183</v>
      </c>
      <c r="T21" s="132">
        <v>2495</v>
      </c>
      <c r="U21" s="132">
        <v>886353</v>
      </c>
      <c r="V21" s="33" t="s">
        <v>43</v>
      </c>
    </row>
    <row r="22" spans="2:22" ht="17.25" customHeight="1">
      <c r="B22" s="34" t="s">
        <v>203</v>
      </c>
      <c r="C22" s="218" t="s">
        <v>44</v>
      </c>
      <c r="D22" s="219"/>
      <c r="E22" s="127">
        <v>5</v>
      </c>
      <c r="F22" s="127">
        <v>180414</v>
      </c>
      <c r="G22" s="127">
        <v>2125</v>
      </c>
      <c r="H22" s="127">
        <v>3474</v>
      </c>
      <c r="I22" s="127">
        <v>0</v>
      </c>
      <c r="J22" s="127">
        <v>3598</v>
      </c>
      <c r="K22" s="127">
        <v>0</v>
      </c>
      <c r="L22" s="122"/>
      <c r="M22" s="127">
        <v>460</v>
      </c>
      <c r="N22" s="56">
        <v>-2970</v>
      </c>
      <c r="O22" s="127">
        <v>344716</v>
      </c>
      <c r="P22" s="127">
        <v>142063</v>
      </c>
      <c r="Q22" s="127">
        <v>6171</v>
      </c>
      <c r="R22" s="127">
        <v>152209</v>
      </c>
      <c r="S22" s="127">
        <v>6171</v>
      </c>
      <c r="T22" s="127">
        <v>39</v>
      </c>
      <c r="U22" s="127">
        <v>7677</v>
      </c>
      <c r="V22" s="35" t="s">
        <v>203</v>
      </c>
    </row>
    <row r="23" spans="2:22" ht="17.25" customHeight="1">
      <c r="B23" s="36" t="s">
        <v>204</v>
      </c>
      <c r="C23" s="251" t="s">
        <v>93</v>
      </c>
      <c r="D23" s="226"/>
      <c r="E23" s="127">
        <v>0</v>
      </c>
      <c r="F23" s="127">
        <v>0</v>
      </c>
      <c r="G23" s="127">
        <v>0</v>
      </c>
      <c r="H23" s="127">
        <v>0</v>
      </c>
      <c r="I23" s="127">
        <v>0</v>
      </c>
      <c r="J23" s="127">
        <v>0</v>
      </c>
      <c r="K23" s="127">
        <v>0</v>
      </c>
      <c r="L23" s="122"/>
      <c r="M23" s="127">
        <v>0</v>
      </c>
      <c r="N23" s="127">
        <v>0</v>
      </c>
      <c r="O23" s="127">
        <v>0</v>
      </c>
      <c r="P23" s="127">
        <v>0</v>
      </c>
      <c r="Q23" s="127">
        <v>0</v>
      </c>
      <c r="R23" s="127">
        <v>0</v>
      </c>
      <c r="S23" s="127">
        <v>0</v>
      </c>
      <c r="T23" s="127">
        <v>0</v>
      </c>
      <c r="U23" s="127">
        <v>0</v>
      </c>
      <c r="V23" s="37" t="s">
        <v>204</v>
      </c>
    </row>
    <row r="24" spans="2:22" ht="17.25" customHeight="1">
      <c r="B24" s="36" t="s">
        <v>205</v>
      </c>
      <c r="C24" s="203" t="s">
        <v>46</v>
      </c>
      <c r="D24" s="204"/>
      <c r="E24" s="127">
        <v>0</v>
      </c>
      <c r="F24" s="127">
        <v>0</v>
      </c>
      <c r="G24" s="127">
        <v>0</v>
      </c>
      <c r="H24" s="127">
        <v>0</v>
      </c>
      <c r="I24" s="127">
        <v>0</v>
      </c>
      <c r="J24" s="127">
        <v>0</v>
      </c>
      <c r="K24" s="127">
        <v>0</v>
      </c>
      <c r="L24" s="121"/>
      <c r="M24" s="127">
        <v>0</v>
      </c>
      <c r="N24" s="127">
        <v>0</v>
      </c>
      <c r="O24" s="127">
        <v>0</v>
      </c>
      <c r="P24" s="127">
        <v>0</v>
      </c>
      <c r="Q24" s="127">
        <v>0</v>
      </c>
      <c r="R24" s="127">
        <v>0</v>
      </c>
      <c r="S24" s="127">
        <v>0</v>
      </c>
      <c r="T24" s="127">
        <v>0</v>
      </c>
      <c r="U24" s="127">
        <v>0</v>
      </c>
      <c r="V24" s="37" t="s">
        <v>205</v>
      </c>
    </row>
    <row r="25" spans="2:22" ht="17.25" customHeight="1">
      <c r="B25" s="36" t="s">
        <v>206</v>
      </c>
      <c r="C25" s="203" t="s">
        <v>94</v>
      </c>
      <c r="D25" s="204"/>
      <c r="E25" s="127">
        <v>1</v>
      </c>
      <c r="F25" s="127" t="s">
        <v>36</v>
      </c>
      <c r="G25" s="127">
        <v>0</v>
      </c>
      <c r="H25" s="127" t="s">
        <v>36</v>
      </c>
      <c r="I25" s="127" t="s">
        <v>36</v>
      </c>
      <c r="J25" s="127" t="s">
        <v>36</v>
      </c>
      <c r="K25" s="127">
        <v>0</v>
      </c>
      <c r="L25" s="122"/>
      <c r="M25" s="127" t="s">
        <v>36</v>
      </c>
      <c r="N25" s="127" t="s">
        <v>36</v>
      </c>
      <c r="O25" s="127" t="s">
        <v>36</v>
      </c>
      <c r="P25" s="127" t="s">
        <v>36</v>
      </c>
      <c r="Q25" s="127" t="s">
        <v>36</v>
      </c>
      <c r="R25" s="127" t="s">
        <v>36</v>
      </c>
      <c r="S25" s="127" t="s">
        <v>36</v>
      </c>
      <c r="T25" s="127" t="s">
        <v>36</v>
      </c>
      <c r="U25" s="127" t="s">
        <v>36</v>
      </c>
      <c r="V25" s="37" t="s">
        <v>206</v>
      </c>
    </row>
    <row r="26" spans="2:22" ht="17.25" customHeight="1">
      <c r="B26" s="40" t="s">
        <v>207</v>
      </c>
      <c r="C26" s="252" t="s">
        <v>48</v>
      </c>
      <c r="D26" s="253"/>
      <c r="E26" s="132">
        <v>6</v>
      </c>
      <c r="F26" s="132">
        <v>3344186</v>
      </c>
      <c r="G26" s="132">
        <v>9</v>
      </c>
      <c r="H26" s="132">
        <v>30769</v>
      </c>
      <c r="I26" s="132">
        <v>160360</v>
      </c>
      <c r="J26" s="132">
        <v>24979</v>
      </c>
      <c r="K26" s="132">
        <v>4609</v>
      </c>
      <c r="L26" s="121"/>
      <c r="M26" s="132">
        <v>44384</v>
      </c>
      <c r="N26" s="61">
        <v>-14312</v>
      </c>
      <c r="O26" s="132">
        <v>4643677</v>
      </c>
      <c r="P26" s="132">
        <v>942969</v>
      </c>
      <c r="Q26" s="132">
        <v>48912</v>
      </c>
      <c r="R26" s="132">
        <v>200845</v>
      </c>
      <c r="S26" s="132">
        <v>48912</v>
      </c>
      <c r="T26" s="132">
        <v>413</v>
      </c>
      <c r="U26" s="132">
        <v>47640</v>
      </c>
      <c r="V26" s="41" t="s">
        <v>207</v>
      </c>
    </row>
    <row r="27" spans="2:22" ht="17.25" customHeight="1">
      <c r="B27" s="36" t="s">
        <v>208</v>
      </c>
      <c r="C27" s="218" t="s">
        <v>49</v>
      </c>
      <c r="D27" s="219"/>
      <c r="E27" s="127">
        <v>5</v>
      </c>
      <c r="F27" s="131">
        <v>1161503</v>
      </c>
      <c r="G27" s="127">
        <v>13086</v>
      </c>
      <c r="H27" s="127">
        <v>16964</v>
      </c>
      <c r="I27" s="127">
        <v>122570</v>
      </c>
      <c r="J27" s="127">
        <v>0</v>
      </c>
      <c r="K27" s="127">
        <v>201504</v>
      </c>
      <c r="L27" s="122"/>
      <c r="M27" s="127">
        <v>22457</v>
      </c>
      <c r="N27" s="127">
        <v>1992</v>
      </c>
      <c r="O27" s="127">
        <v>1940969</v>
      </c>
      <c r="P27" s="127">
        <v>519813</v>
      </c>
      <c r="Q27" s="127">
        <v>19498</v>
      </c>
      <c r="R27" s="127">
        <v>358604</v>
      </c>
      <c r="S27" s="127">
        <v>19816</v>
      </c>
      <c r="T27" s="127">
        <v>248</v>
      </c>
      <c r="U27" s="127">
        <v>53566</v>
      </c>
      <c r="V27" s="37" t="s">
        <v>208</v>
      </c>
    </row>
    <row r="28" spans="2:22" ht="17.25" customHeight="1">
      <c r="B28" s="36" t="s">
        <v>209</v>
      </c>
      <c r="C28" s="251" t="s">
        <v>95</v>
      </c>
      <c r="D28" s="226"/>
      <c r="E28" s="127">
        <v>6</v>
      </c>
      <c r="F28" s="127">
        <v>176959</v>
      </c>
      <c r="G28" s="127">
        <v>4482</v>
      </c>
      <c r="H28" s="127">
        <v>21224</v>
      </c>
      <c r="I28" s="127">
        <v>313777</v>
      </c>
      <c r="J28" s="127">
        <v>34841</v>
      </c>
      <c r="K28" s="127">
        <v>1029</v>
      </c>
      <c r="L28" s="121"/>
      <c r="M28" s="127">
        <v>11104</v>
      </c>
      <c r="N28" s="56">
        <v>-7920</v>
      </c>
      <c r="O28" s="127">
        <v>819571</v>
      </c>
      <c r="P28" s="127">
        <v>225874</v>
      </c>
      <c r="Q28" s="127">
        <v>31085</v>
      </c>
      <c r="R28" s="127">
        <v>305682</v>
      </c>
      <c r="S28" s="127">
        <v>31085</v>
      </c>
      <c r="T28" s="127">
        <v>3226</v>
      </c>
      <c r="U28" s="127">
        <v>18477</v>
      </c>
      <c r="V28" s="37" t="s">
        <v>209</v>
      </c>
    </row>
    <row r="29" spans="2:22" ht="17.25" customHeight="1">
      <c r="B29" s="36" t="s">
        <v>210</v>
      </c>
      <c r="C29" s="251" t="s">
        <v>51</v>
      </c>
      <c r="D29" s="226"/>
      <c r="E29" s="127">
        <v>1</v>
      </c>
      <c r="F29" s="127" t="s">
        <v>36</v>
      </c>
      <c r="G29" s="127" t="s">
        <v>36</v>
      </c>
      <c r="H29" s="127" t="s">
        <v>36</v>
      </c>
      <c r="I29" s="127" t="s">
        <v>36</v>
      </c>
      <c r="J29" s="127">
        <v>0</v>
      </c>
      <c r="K29" s="127">
        <v>0</v>
      </c>
      <c r="L29" s="122"/>
      <c r="M29" s="131" t="s">
        <v>36</v>
      </c>
      <c r="N29" s="127" t="s">
        <v>36</v>
      </c>
      <c r="O29" s="127" t="s">
        <v>36</v>
      </c>
      <c r="P29" s="127" t="s">
        <v>36</v>
      </c>
      <c r="Q29" s="127" t="s">
        <v>36</v>
      </c>
      <c r="R29" s="127" t="s">
        <v>36</v>
      </c>
      <c r="S29" s="127" t="s">
        <v>36</v>
      </c>
      <c r="T29" s="127" t="s">
        <v>36</v>
      </c>
      <c r="U29" s="127" t="s">
        <v>36</v>
      </c>
      <c r="V29" s="37" t="s">
        <v>210</v>
      </c>
    </row>
    <row r="30" spans="2:22" ht="17.25" customHeight="1">
      <c r="B30" s="36" t="s">
        <v>211</v>
      </c>
      <c r="C30" s="251" t="s">
        <v>52</v>
      </c>
      <c r="D30" s="226"/>
      <c r="E30" s="127">
        <v>0</v>
      </c>
      <c r="F30" s="127">
        <v>0</v>
      </c>
      <c r="G30" s="127">
        <v>0</v>
      </c>
      <c r="H30" s="127">
        <v>0</v>
      </c>
      <c r="I30" s="127">
        <v>0</v>
      </c>
      <c r="J30" s="127">
        <v>0</v>
      </c>
      <c r="K30" s="127">
        <v>0</v>
      </c>
      <c r="L30" s="122"/>
      <c r="M30" s="127">
        <v>0</v>
      </c>
      <c r="N30" s="127">
        <v>0</v>
      </c>
      <c r="O30" s="127">
        <v>0</v>
      </c>
      <c r="P30" s="127">
        <v>0</v>
      </c>
      <c r="Q30" s="127">
        <v>0</v>
      </c>
      <c r="R30" s="127">
        <v>0</v>
      </c>
      <c r="S30" s="127">
        <v>0</v>
      </c>
      <c r="T30" s="127">
        <v>0</v>
      </c>
      <c r="U30" s="127">
        <v>0</v>
      </c>
      <c r="V30" s="37" t="s">
        <v>211</v>
      </c>
    </row>
    <row r="31" spans="2:22" ht="17.25" customHeight="1">
      <c r="B31" s="40" t="s">
        <v>212</v>
      </c>
      <c r="C31" s="252" t="s">
        <v>53</v>
      </c>
      <c r="D31" s="253"/>
      <c r="E31" s="132">
        <v>5</v>
      </c>
      <c r="F31" s="132">
        <v>77970</v>
      </c>
      <c r="G31" s="132">
        <v>0</v>
      </c>
      <c r="H31" s="132">
        <v>8243</v>
      </c>
      <c r="I31" s="132">
        <v>22500</v>
      </c>
      <c r="J31" s="132">
        <v>1198</v>
      </c>
      <c r="K31" s="132">
        <v>0</v>
      </c>
      <c r="L31" s="122"/>
      <c r="M31" s="132">
        <v>2693</v>
      </c>
      <c r="N31" s="61">
        <v>-8050</v>
      </c>
      <c r="O31" s="132">
        <v>215756</v>
      </c>
      <c r="P31" s="132">
        <v>90503</v>
      </c>
      <c r="Q31" s="132">
        <v>22781</v>
      </c>
      <c r="R31" s="132">
        <v>125035</v>
      </c>
      <c r="S31" s="132">
        <v>20341</v>
      </c>
      <c r="T31" s="132">
        <v>0</v>
      </c>
      <c r="U31" s="132">
        <v>7184</v>
      </c>
      <c r="V31" s="41" t="s">
        <v>212</v>
      </c>
    </row>
    <row r="32" spans="2:22" ht="17.25" customHeight="1">
      <c r="B32" s="36" t="s">
        <v>213</v>
      </c>
      <c r="C32" s="218" t="s">
        <v>54</v>
      </c>
      <c r="D32" s="219"/>
      <c r="E32" s="127">
        <v>0</v>
      </c>
      <c r="F32" s="127">
        <v>0</v>
      </c>
      <c r="G32" s="127">
        <v>0</v>
      </c>
      <c r="H32" s="127">
        <v>0</v>
      </c>
      <c r="I32" s="127">
        <v>0</v>
      </c>
      <c r="J32" s="127">
        <v>0</v>
      </c>
      <c r="K32" s="127">
        <v>0</v>
      </c>
      <c r="L32" s="121"/>
      <c r="M32" s="127">
        <v>0</v>
      </c>
      <c r="N32" s="127">
        <v>0</v>
      </c>
      <c r="O32" s="127">
        <v>0</v>
      </c>
      <c r="P32" s="127">
        <v>0</v>
      </c>
      <c r="Q32" s="127">
        <v>0</v>
      </c>
      <c r="R32" s="127">
        <v>0</v>
      </c>
      <c r="S32" s="127">
        <v>0</v>
      </c>
      <c r="T32" s="127">
        <v>0</v>
      </c>
      <c r="U32" s="127">
        <v>0</v>
      </c>
      <c r="V32" s="37" t="s">
        <v>213</v>
      </c>
    </row>
    <row r="33" spans="1:22" ht="17.25" customHeight="1">
      <c r="B33" s="36" t="s">
        <v>214</v>
      </c>
      <c r="C33" s="251" t="s">
        <v>55</v>
      </c>
      <c r="D33" s="226"/>
      <c r="E33" s="127">
        <v>1</v>
      </c>
      <c r="F33" s="127" t="s">
        <v>36</v>
      </c>
      <c r="G33" s="127" t="s">
        <v>36</v>
      </c>
      <c r="H33" s="127" t="s">
        <v>36</v>
      </c>
      <c r="I33" s="127" t="s">
        <v>36</v>
      </c>
      <c r="J33" s="127" t="s">
        <v>36</v>
      </c>
      <c r="K33" s="127" t="s">
        <v>36</v>
      </c>
      <c r="L33" s="121"/>
      <c r="M33" s="127" t="s">
        <v>36</v>
      </c>
      <c r="N33" s="127" t="s">
        <v>36</v>
      </c>
      <c r="O33" s="127" t="s">
        <v>36</v>
      </c>
      <c r="P33" s="127" t="s">
        <v>36</v>
      </c>
      <c r="Q33" s="127" t="s">
        <v>36</v>
      </c>
      <c r="R33" s="127" t="s">
        <v>36</v>
      </c>
      <c r="S33" s="127" t="s">
        <v>36</v>
      </c>
      <c r="T33" s="127" t="s">
        <v>36</v>
      </c>
      <c r="U33" s="127" t="s">
        <v>36</v>
      </c>
      <c r="V33" s="37" t="s">
        <v>214</v>
      </c>
    </row>
    <row r="34" spans="1:22" ht="17.25" customHeight="1">
      <c r="B34" s="36" t="s">
        <v>215</v>
      </c>
      <c r="C34" s="251" t="s">
        <v>56</v>
      </c>
      <c r="D34" s="226"/>
      <c r="E34" s="127">
        <v>1</v>
      </c>
      <c r="F34" s="127" t="s">
        <v>36</v>
      </c>
      <c r="G34" s="127" t="s">
        <v>36</v>
      </c>
      <c r="H34" s="127" t="s">
        <v>36</v>
      </c>
      <c r="I34" s="127" t="s">
        <v>36</v>
      </c>
      <c r="J34" s="127" t="s">
        <v>36</v>
      </c>
      <c r="K34" s="127" t="s">
        <v>36</v>
      </c>
      <c r="L34" s="122"/>
      <c r="M34" s="127" t="s">
        <v>36</v>
      </c>
      <c r="N34" s="127" t="s">
        <v>36</v>
      </c>
      <c r="O34" s="127" t="s">
        <v>36</v>
      </c>
      <c r="P34" s="127" t="s">
        <v>36</v>
      </c>
      <c r="Q34" s="127" t="s">
        <v>36</v>
      </c>
      <c r="R34" s="127" t="s">
        <v>36</v>
      </c>
      <c r="S34" s="127" t="s">
        <v>36</v>
      </c>
      <c r="T34" s="127" t="s">
        <v>36</v>
      </c>
      <c r="U34" s="127" t="s">
        <v>36</v>
      </c>
      <c r="V34" s="37" t="s">
        <v>215</v>
      </c>
    </row>
    <row r="35" spans="1:22" ht="17.25" customHeight="1">
      <c r="B35" s="36" t="s">
        <v>216</v>
      </c>
      <c r="C35" s="251" t="s">
        <v>57</v>
      </c>
      <c r="D35" s="226"/>
      <c r="E35" s="127">
        <v>2</v>
      </c>
      <c r="F35" s="127" t="s">
        <v>36</v>
      </c>
      <c r="G35" s="127" t="s">
        <v>36</v>
      </c>
      <c r="H35" s="127" t="s">
        <v>36</v>
      </c>
      <c r="I35" s="127" t="s">
        <v>36</v>
      </c>
      <c r="J35" s="127" t="s">
        <v>36</v>
      </c>
      <c r="K35" s="127">
        <v>0</v>
      </c>
      <c r="L35" s="122"/>
      <c r="M35" s="127" t="s">
        <v>36</v>
      </c>
      <c r="N35" s="127" t="s">
        <v>36</v>
      </c>
      <c r="O35" s="127" t="s">
        <v>36</v>
      </c>
      <c r="P35" s="127" t="s">
        <v>36</v>
      </c>
      <c r="Q35" s="127" t="s">
        <v>36</v>
      </c>
      <c r="R35" s="127" t="s">
        <v>36</v>
      </c>
      <c r="S35" s="127" t="s">
        <v>36</v>
      </c>
      <c r="T35" s="127">
        <v>0</v>
      </c>
      <c r="U35" s="127" t="s">
        <v>36</v>
      </c>
      <c r="V35" s="37" t="s">
        <v>216</v>
      </c>
    </row>
    <row r="36" spans="1:22" ht="17.25" customHeight="1">
      <c r="B36" s="36" t="s">
        <v>217</v>
      </c>
      <c r="C36" s="252" t="s">
        <v>58</v>
      </c>
      <c r="D36" s="253"/>
      <c r="E36" s="132">
        <v>0</v>
      </c>
      <c r="F36" s="132">
        <v>0</v>
      </c>
      <c r="G36" s="132">
        <v>0</v>
      </c>
      <c r="H36" s="132">
        <v>0</v>
      </c>
      <c r="I36" s="132">
        <v>0</v>
      </c>
      <c r="J36" s="132">
        <v>0</v>
      </c>
      <c r="K36" s="132">
        <v>0</v>
      </c>
      <c r="L36" s="122"/>
      <c r="M36" s="132">
        <v>0</v>
      </c>
      <c r="N36" s="132">
        <v>0</v>
      </c>
      <c r="O36" s="132">
        <v>0</v>
      </c>
      <c r="P36" s="132">
        <v>0</v>
      </c>
      <c r="Q36" s="132">
        <v>0</v>
      </c>
      <c r="R36" s="132">
        <v>0</v>
      </c>
      <c r="S36" s="132">
        <v>0</v>
      </c>
      <c r="T36" s="132">
        <v>0</v>
      </c>
      <c r="U36" s="132">
        <v>0</v>
      </c>
      <c r="V36" s="37" t="s">
        <v>217</v>
      </c>
    </row>
    <row r="37" spans="1:22" ht="17.25" customHeight="1">
      <c r="B37" s="34" t="s">
        <v>218</v>
      </c>
      <c r="C37" s="218" t="s">
        <v>59</v>
      </c>
      <c r="D37" s="219"/>
      <c r="E37" s="127">
        <v>11</v>
      </c>
      <c r="F37" s="127">
        <v>947190</v>
      </c>
      <c r="G37" s="127">
        <v>13440</v>
      </c>
      <c r="H37" s="127">
        <v>20792</v>
      </c>
      <c r="I37" s="127">
        <v>533765</v>
      </c>
      <c r="J37" s="127">
        <v>66227</v>
      </c>
      <c r="K37" s="127">
        <v>9823</v>
      </c>
      <c r="L37" s="122"/>
      <c r="M37" s="127">
        <v>75062</v>
      </c>
      <c r="N37" s="56">
        <v>-32021</v>
      </c>
      <c r="O37" s="127">
        <v>2076127</v>
      </c>
      <c r="P37" s="127">
        <v>719083</v>
      </c>
      <c r="Q37" s="127">
        <v>83697</v>
      </c>
      <c r="R37" s="127">
        <v>982349</v>
      </c>
      <c r="S37" s="127">
        <v>82729</v>
      </c>
      <c r="T37" s="127">
        <v>1502</v>
      </c>
      <c r="U37" s="127">
        <v>49812</v>
      </c>
      <c r="V37" s="35" t="s">
        <v>218</v>
      </c>
    </row>
    <row r="38" spans="1:22" ht="17.25" customHeight="1">
      <c r="B38" s="36" t="s">
        <v>219</v>
      </c>
      <c r="C38" s="251" t="s">
        <v>96</v>
      </c>
      <c r="D38" s="226"/>
      <c r="E38" s="127">
        <v>2</v>
      </c>
      <c r="F38" s="127" t="s">
        <v>36</v>
      </c>
      <c r="G38" s="127" t="s">
        <v>36</v>
      </c>
      <c r="H38" s="127" t="s">
        <v>36</v>
      </c>
      <c r="I38" s="127" t="s">
        <v>36</v>
      </c>
      <c r="J38" s="127" t="s">
        <v>36</v>
      </c>
      <c r="K38" s="127" t="s">
        <v>36</v>
      </c>
      <c r="L38" s="122"/>
      <c r="M38" s="127" t="s">
        <v>36</v>
      </c>
      <c r="N38" s="127" t="s">
        <v>36</v>
      </c>
      <c r="O38" s="127" t="s">
        <v>36</v>
      </c>
      <c r="P38" s="127" t="s">
        <v>36</v>
      </c>
      <c r="Q38" s="127" t="s">
        <v>36</v>
      </c>
      <c r="R38" s="127" t="s">
        <v>36</v>
      </c>
      <c r="S38" s="127" t="s">
        <v>36</v>
      </c>
      <c r="T38" s="127" t="s">
        <v>36</v>
      </c>
      <c r="U38" s="127" t="s">
        <v>36</v>
      </c>
      <c r="V38" s="37" t="s">
        <v>219</v>
      </c>
    </row>
    <row r="39" spans="1:22" ht="17.25" customHeight="1">
      <c r="B39" s="36" t="s">
        <v>220</v>
      </c>
      <c r="C39" s="251" t="s">
        <v>61</v>
      </c>
      <c r="D39" s="226"/>
      <c r="E39" s="127">
        <v>6</v>
      </c>
      <c r="F39" s="127">
        <v>95652</v>
      </c>
      <c r="G39" s="127">
        <v>5579</v>
      </c>
      <c r="H39" s="127">
        <v>10595</v>
      </c>
      <c r="I39" s="127">
        <v>136291</v>
      </c>
      <c r="J39" s="127">
        <v>4168</v>
      </c>
      <c r="K39" s="127">
        <v>14655246</v>
      </c>
      <c r="L39" s="121"/>
      <c r="M39" s="127">
        <v>8303</v>
      </c>
      <c r="N39" s="56">
        <v>-26239</v>
      </c>
      <c r="O39" s="127">
        <v>447523</v>
      </c>
      <c r="P39" s="127">
        <v>19351688</v>
      </c>
      <c r="Q39" s="127">
        <v>340230</v>
      </c>
      <c r="R39" s="127">
        <v>2099853</v>
      </c>
      <c r="S39" s="127">
        <v>340230</v>
      </c>
      <c r="T39" s="127">
        <v>12</v>
      </c>
      <c r="U39" s="127">
        <v>709443</v>
      </c>
      <c r="V39" s="37" t="s">
        <v>220</v>
      </c>
    </row>
    <row r="40" spans="1:22" ht="17.25" customHeight="1">
      <c r="B40" s="36" t="s">
        <v>221</v>
      </c>
      <c r="C40" s="256" t="s">
        <v>97</v>
      </c>
      <c r="D40" s="257"/>
      <c r="E40" s="127">
        <v>1</v>
      </c>
      <c r="F40" s="127" t="s">
        <v>36</v>
      </c>
      <c r="G40" s="127" t="s">
        <v>36</v>
      </c>
      <c r="H40" s="127" t="s">
        <v>36</v>
      </c>
      <c r="I40" s="127" t="s">
        <v>36</v>
      </c>
      <c r="J40" s="127">
        <v>0</v>
      </c>
      <c r="K40" s="127">
        <v>0</v>
      </c>
      <c r="L40" s="122"/>
      <c r="M40" s="127" t="s">
        <v>36</v>
      </c>
      <c r="N40" s="127" t="s">
        <v>36</v>
      </c>
      <c r="O40" s="127" t="s">
        <v>36</v>
      </c>
      <c r="P40" s="127" t="s">
        <v>36</v>
      </c>
      <c r="Q40" s="127" t="s">
        <v>36</v>
      </c>
      <c r="R40" s="127" t="s">
        <v>36</v>
      </c>
      <c r="S40" s="127" t="s">
        <v>36</v>
      </c>
      <c r="T40" s="127">
        <v>0</v>
      </c>
      <c r="U40" s="127" t="s">
        <v>36</v>
      </c>
      <c r="V40" s="37" t="s">
        <v>221</v>
      </c>
    </row>
    <row r="41" spans="1:22" ht="17.25" customHeight="1">
      <c r="B41" s="40" t="s">
        <v>222</v>
      </c>
      <c r="C41" s="258" t="s">
        <v>63</v>
      </c>
      <c r="D41" s="259"/>
      <c r="E41" s="132">
        <v>1</v>
      </c>
      <c r="F41" s="132" t="s">
        <v>36</v>
      </c>
      <c r="G41" s="132" t="s">
        <v>36</v>
      </c>
      <c r="H41" s="132" t="s">
        <v>36</v>
      </c>
      <c r="I41" s="132" t="s">
        <v>36</v>
      </c>
      <c r="J41" s="132" t="s">
        <v>36</v>
      </c>
      <c r="K41" s="132">
        <v>0</v>
      </c>
      <c r="L41" s="121"/>
      <c r="M41" s="132" t="s">
        <v>36</v>
      </c>
      <c r="N41" s="132" t="s">
        <v>36</v>
      </c>
      <c r="O41" s="132" t="s">
        <v>36</v>
      </c>
      <c r="P41" s="132" t="s">
        <v>36</v>
      </c>
      <c r="Q41" s="132" t="s">
        <v>36</v>
      </c>
      <c r="R41" s="132" t="s">
        <v>36</v>
      </c>
      <c r="S41" s="132" t="s">
        <v>36</v>
      </c>
      <c r="T41" s="132">
        <v>0</v>
      </c>
      <c r="U41" s="132" t="s">
        <v>36</v>
      </c>
      <c r="V41" s="41" t="s">
        <v>222</v>
      </c>
    </row>
    <row r="42" spans="1:22" ht="17.25" customHeight="1">
      <c r="B42" s="36" t="s">
        <v>223</v>
      </c>
      <c r="C42" s="218" t="s">
        <v>64</v>
      </c>
      <c r="D42" s="219"/>
      <c r="E42" s="127">
        <v>6</v>
      </c>
      <c r="F42" s="127">
        <v>2787799</v>
      </c>
      <c r="G42" s="127">
        <v>1663</v>
      </c>
      <c r="H42" s="127">
        <v>5724</v>
      </c>
      <c r="I42" s="127">
        <v>59924</v>
      </c>
      <c r="J42" s="127">
        <v>4421</v>
      </c>
      <c r="K42" s="127">
        <v>1835</v>
      </c>
      <c r="L42" s="122"/>
      <c r="M42" s="127">
        <v>387555</v>
      </c>
      <c r="N42" s="56">
        <v>-66651</v>
      </c>
      <c r="O42" s="127">
        <v>4428825</v>
      </c>
      <c r="P42" s="127">
        <v>1429368</v>
      </c>
      <c r="Q42" s="127">
        <v>538825</v>
      </c>
      <c r="R42" s="127">
        <v>549194</v>
      </c>
      <c r="S42" s="127">
        <v>538825</v>
      </c>
      <c r="T42" s="127">
        <v>722</v>
      </c>
      <c r="U42" s="127">
        <v>110965</v>
      </c>
      <c r="V42" s="37" t="s">
        <v>223</v>
      </c>
    </row>
    <row r="43" spans="1:22" ht="17.25" customHeight="1">
      <c r="B43" s="36" t="s">
        <v>224</v>
      </c>
      <c r="C43" s="251" t="s">
        <v>65</v>
      </c>
      <c r="D43" s="226"/>
      <c r="E43" s="127">
        <v>1</v>
      </c>
      <c r="F43" s="127" t="s">
        <v>36</v>
      </c>
      <c r="G43" s="131" t="s">
        <v>36</v>
      </c>
      <c r="H43" s="131" t="s">
        <v>36</v>
      </c>
      <c r="I43" s="131" t="s">
        <v>36</v>
      </c>
      <c r="J43" s="131">
        <v>0</v>
      </c>
      <c r="K43" s="127" t="s">
        <v>36</v>
      </c>
      <c r="L43" s="122"/>
      <c r="M43" s="131" t="s">
        <v>36</v>
      </c>
      <c r="N43" s="131" t="s">
        <v>36</v>
      </c>
      <c r="O43" s="131" t="s">
        <v>36</v>
      </c>
      <c r="P43" s="131" t="s">
        <v>36</v>
      </c>
      <c r="Q43" s="131" t="s">
        <v>36</v>
      </c>
      <c r="R43" s="131" t="s">
        <v>36</v>
      </c>
      <c r="S43" s="131" t="s">
        <v>36</v>
      </c>
      <c r="T43" s="131" t="s">
        <v>36</v>
      </c>
      <c r="U43" s="131" t="s">
        <v>36</v>
      </c>
      <c r="V43" s="37" t="s">
        <v>224</v>
      </c>
    </row>
    <row r="44" spans="1:22" ht="17.25" customHeight="1">
      <c r="B44" s="36" t="s">
        <v>225</v>
      </c>
      <c r="C44" s="251" t="s">
        <v>66</v>
      </c>
      <c r="D44" s="226"/>
      <c r="E44" s="127">
        <v>0</v>
      </c>
      <c r="F44" s="127">
        <v>0</v>
      </c>
      <c r="G44" s="127">
        <v>0</v>
      </c>
      <c r="H44" s="127">
        <v>0</v>
      </c>
      <c r="I44" s="127">
        <v>0</v>
      </c>
      <c r="J44" s="127">
        <v>0</v>
      </c>
      <c r="K44" s="127">
        <v>0</v>
      </c>
      <c r="L44" s="122"/>
      <c r="M44" s="127">
        <v>0</v>
      </c>
      <c r="N44" s="127">
        <v>0</v>
      </c>
      <c r="O44" s="127">
        <v>0</v>
      </c>
      <c r="P44" s="127">
        <v>0</v>
      </c>
      <c r="Q44" s="127">
        <v>0</v>
      </c>
      <c r="R44" s="127">
        <v>0</v>
      </c>
      <c r="S44" s="127">
        <v>0</v>
      </c>
      <c r="T44" s="127">
        <v>0</v>
      </c>
      <c r="U44" s="127">
        <v>0</v>
      </c>
      <c r="V44" s="37" t="s">
        <v>225</v>
      </c>
    </row>
    <row r="45" spans="1:22" ht="17.25" customHeight="1">
      <c r="B45" s="152" t="s">
        <v>226</v>
      </c>
      <c r="C45" s="251" t="s">
        <v>67</v>
      </c>
      <c r="D45" s="226"/>
      <c r="E45" s="127">
        <v>1</v>
      </c>
      <c r="F45" s="127" t="s">
        <v>36</v>
      </c>
      <c r="G45" s="127" t="s">
        <v>36</v>
      </c>
      <c r="H45" s="127" t="s">
        <v>36</v>
      </c>
      <c r="I45" s="127" t="s">
        <v>36</v>
      </c>
      <c r="J45" s="127">
        <v>0</v>
      </c>
      <c r="K45" s="127" t="s">
        <v>36</v>
      </c>
      <c r="L45" s="122"/>
      <c r="M45" s="127" t="s">
        <v>36</v>
      </c>
      <c r="N45" s="127" t="s">
        <v>36</v>
      </c>
      <c r="O45" s="127" t="s">
        <v>36</v>
      </c>
      <c r="P45" s="127" t="s">
        <v>36</v>
      </c>
      <c r="Q45" s="127" t="s">
        <v>36</v>
      </c>
      <c r="R45" s="127" t="s">
        <v>36</v>
      </c>
      <c r="S45" s="127" t="s">
        <v>36</v>
      </c>
      <c r="T45" s="127">
        <v>0</v>
      </c>
      <c r="U45" s="127" t="s">
        <v>36</v>
      </c>
      <c r="V45" s="37" t="s">
        <v>226</v>
      </c>
    </row>
    <row r="46" spans="1:22" ht="9.75" customHeight="1" thickBot="1">
      <c r="A46" s="52"/>
      <c r="B46" s="254"/>
      <c r="C46" s="254"/>
      <c r="D46" s="255"/>
      <c r="E46" s="62"/>
      <c r="F46" s="62"/>
      <c r="G46" s="62"/>
      <c r="H46" s="62"/>
      <c r="I46" s="62"/>
      <c r="J46" s="62"/>
      <c r="K46" s="62"/>
      <c r="L46" s="30"/>
      <c r="M46" s="62"/>
      <c r="N46" s="62"/>
      <c r="O46" s="62"/>
      <c r="P46" s="62"/>
      <c r="Q46" s="62"/>
      <c r="R46" s="62"/>
      <c r="S46" s="62"/>
      <c r="T46" s="62"/>
      <c r="U46" s="62"/>
      <c r="V46" s="48"/>
    </row>
    <row r="47" spans="1:22" ht="9.75" customHeight="1">
      <c r="L47" s="43"/>
    </row>
    <row r="48" spans="1:22" ht="17.25" customHeight="1">
      <c r="B48" s="1" t="s">
        <v>98</v>
      </c>
      <c r="L48" s="113"/>
    </row>
    <row r="49" spans="2:12" ht="17.25" customHeight="1">
      <c r="B49" s="1" t="s">
        <v>185</v>
      </c>
      <c r="L49" s="114"/>
    </row>
  </sheetData>
  <mergeCells count="47">
    <mergeCell ref="B46:D46"/>
    <mergeCell ref="C35:D35"/>
    <mergeCell ref="C36:D36"/>
    <mergeCell ref="C37:D37"/>
    <mergeCell ref="C38:D38"/>
    <mergeCell ref="C39:D39"/>
    <mergeCell ref="C40:D40"/>
    <mergeCell ref="C41:D41"/>
    <mergeCell ref="C42:D42"/>
    <mergeCell ref="C43:D43"/>
    <mergeCell ref="C44:D44"/>
    <mergeCell ref="C45:D45"/>
    <mergeCell ref="C34:D34"/>
    <mergeCell ref="C23:D23"/>
    <mergeCell ref="C24:D24"/>
    <mergeCell ref="C25:D25"/>
    <mergeCell ref="C26:D26"/>
    <mergeCell ref="C27:D27"/>
    <mergeCell ref="C28:D28"/>
    <mergeCell ref="C29:D29"/>
    <mergeCell ref="C30:D30"/>
    <mergeCell ref="C31:D31"/>
    <mergeCell ref="C32:D32"/>
    <mergeCell ref="C33:D33"/>
    <mergeCell ref="A10:D10"/>
    <mergeCell ref="E6:E9"/>
    <mergeCell ref="N8:N9"/>
    <mergeCell ref="M8:M9"/>
    <mergeCell ref="Q6:Q9"/>
    <mergeCell ref="P6:P9"/>
    <mergeCell ref="O6:O9"/>
    <mergeCell ref="C22:D22"/>
    <mergeCell ref="R6:U6"/>
    <mergeCell ref="F7:F9"/>
    <mergeCell ref="G7:G9"/>
    <mergeCell ref="H7:H9"/>
    <mergeCell ref="I7:I9"/>
    <mergeCell ref="J7:J9"/>
    <mergeCell ref="K7:K9"/>
    <mergeCell ref="M7:N7"/>
    <mergeCell ref="R7:R9"/>
    <mergeCell ref="S7:S9"/>
    <mergeCell ref="A6:D9"/>
    <mergeCell ref="F6:K6"/>
    <mergeCell ref="M6:N6"/>
    <mergeCell ref="T7:T9"/>
    <mergeCell ref="U7:U9"/>
  </mergeCells>
  <phoneticPr fontId="2"/>
  <pageMargins left="0.59055118110236227" right="0.39370078740157483" top="0.98425196850393704" bottom="0.39370078740157483" header="0.51181102362204722" footer="0.31496062992125984"/>
  <pageSetup paperSize="9" firstPageNumber="86" orientation="portrait" useFirstPageNumber="1" r:id="rId1"/>
  <headerFooter differentOddEven="1" alignWithMargins="0">
    <oddHeader>&amp;L〔５〕工業・商業</oddHeader>
    <oddFooter xml:space="preserve">&amp;C&amp;P </oddFooter>
    <evenHeader>&amp;R〔５〕工業・商業</evenHeader>
    <evenFooter>&amp;C&amp;P</evenFooter>
  </headerFooter>
  <colBreaks count="1" manualBreakCount="1">
    <brk id="12" max="48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Sheet7"/>
  <dimension ref="A1:K36"/>
  <sheetViews>
    <sheetView view="pageBreakPreview" topLeftCell="B1" zoomScaleNormal="100" zoomScaleSheetLayoutView="100" workbookViewId="0">
      <selection activeCell="I23" sqref="I23"/>
    </sheetView>
  </sheetViews>
  <sheetFormatPr defaultRowHeight="12"/>
  <cols>
    <col min="1" max="1" width="9.36328125" style="63" customWidth="1"/>
    <col min="2" max="7" width="12.6328125" style="63" customWidth="1"/>
    <col min="8" max="8" width="2.90625" style="63" customWidth="1"/>
    <col min="9" max="256" width="9" style="63"/>
    <col min="257" max="257" width="10.453125" style="63" customWidth="1"/>
    <col min="258" max="263" width="12.7265625" style="63" customWidth="1"/>
    <col min="264" max="512" width="9" style="63"/>
    <col min="513" max="513" width="10.453125" style="63" customWidth="1"/>
    <col min="514" max="519" width="12.7265625" style="63" customWidth="1"/>
    <col min="520" max="768" width="9" style="63"/>
    <col min="769" max="769" width="10.453125" style="63" customWidth="1"/>
    <col min="770" max="775" width="12.7265625" style="63" customWidth="1"/>
    <col min="776" max="1024" width="9" style="63"/>
    <col min="1025" max="1025" width="10.453125" style="63" customWidth="1"/>
    <col min="1026" max="1031" width="12.7265625" style="63" customWidth="1"/>
    <col min="1032" max="1280" width="9" style="63"/>
    <col min="1281" max="1281" width="10.453125" style="63" customWidth="1"/>
    <col min="1282" max="1287" width="12.7265625" style="63" customWidth="1"/>
    <col min="1288" max="1536" width="9" style="63"/>
    <col min="1537" max="1537" width="10.453125" style="63" customWidth="1"/>
    <col min="1538" max="1543" width="12.7265625" style="63" customWidth="1"/>
    <col min="1544" max="1792" width="9" style="63"/>
    <col min="1793" max="1793" width="10.453125" style="63" customWidth="1"/>
    <col min="1794" max="1799" width="12.7265625" style="63" customWidth="1"/>
    <col min="1800" max="2048" width="9" style="63"/>
    <col min="2049" max="2049" width="10.453125" style="63" customWidth="1"/>
    <col min="2050" max="2055" width="12.7265625" style="63" customWidth="1"/>
    <col min="2056" max="2304" width="9" style="63"/>
    <col min="2305" max="2305" width="10.453125" style="63" customWidth="1"/>
    <col min="2306" max="2311" width="12.7265625" style="63" customWidth="1"/>
    <col min="2312" max="2560" width="9" style="63"/>
    <col min="2561" max="2561" width="10.453125" style="63" customWidth="1"/>
    <col min="2562" max="2567" width="12.7265625" style="63" customWidth="1"/>
    <col min="2568" max="2816" width="9" style="63"/>
    <col min="2817" max="2817" width="10.453125" style="63" customWidth="1"/>
    <col min="2818" max="2823" width="12.7265625" style="63" customWidth="1"/>
    <col min="2824" max="3072" width="9" style="63"/>
    <col min="3073" max="3073" width="10.453125" style="63" customWidth="1"/>
    <col min="3074" max="3079" width="12.7265625" style="63" customWidth="1"/>
    <col min="3080" max="3328" width="9" style="63"/>
    <col min="3329" max="3329" width="10.453125" style="63" customWidth="1"/>
    <col min="3330" max="3335" width="12.7265625" style="63" customWidth="1"/>
    <col min="3336" max="3584" width="9" style="63"/>
    <col min="3585" max="3585" width="10.453125" style="63" customWidth="1"/>
    <col min="3586" max="3591" width="12.7265625" style="63" customWidth="1"/>
    <col min="3592" max="3840" width="9" style="63"/>
    <col min="3841" max="3841" width="10.453125" style="63" customWidth="1"/>
    <col min="3842" max="3847" width="12.7265625" style="63" customWidth="1"/>
    <col min="3848" max="4096" width="9" style="63"/>
    <col min="4097" max="4097" width="10.453125" style="63" customWidth="1"/>
    <col min="4098" max="4103" width="12.7265625" style="63" customWidth="1"/>
    <col min="4104" max="4352" width="9" style="63"/>
    <col min="4353" max="4353" width="10.453125" style="63" customWidth="1"/>
    <col min="4354" max="4359" width="12.7265625" style="63" customWidth="1"/>
    <col min="4360" max="4608" width="9" style="63"/>
    <col min="4609" max="4609" width="10.453125" style="63" customWidth="1"/>
    <col min="4610" max="4615" width="12.7265625" style="63" customWidth="1"/>
    <col min="4616" max="4864" width="9" style="63"/>
    <col min="4865" max="4865" width="10.453125" style="63" customWidth="1"/>
    <col min="4866" max="4871" width="12.7265625" style="63" customWidth="1"/>
    <col min="4872" max="5120" width="9" style="63"/>
    <col min="5121" max="5121" width="10.453125" style="63" customWidth="1"/>
    <col min="5122" max="5127" width="12.7265625" style="63" customWidth="1"/>
    <col min="5128" max="5376" width="9" style="63"/>
    <col min="5377" max="5377" width="10.453125" style="63" customWidth="1"/>
    <col min="5378" max="5383" width="12.7265625" style="63" customWidth="1"/>
    <col min="5384" max="5632" width="9" style="63"/>
    <col min="5633" max="5633" width="10.453125" style="63" customWidth="1"/>
    <col min="5634" max="5639" width="12.7265625" style="63" customWidth="1"/>
    <col min="5640" max="5888" width="9" style="63"/>
    <col min="5889" max="5889" width="10.453125" style="63" customWidth="1"/>
    <col min="5890" max="5895" width="12.7265625" style="63" customWidth="1"/>
    <col min="5896" max="6144" width="9" style="63"/>
    <col min="6145" max="6145" width="10.453125" style="63" customWidth="1"/>
    <col min="6146" max="6151" width="12.7265625" style="63" customWidth="1"/>
    <col min="6152" max="6400" width="9" style="63"/>
    <col min="6401" max="6401" width="10.453125" style="63" customWidth="1"/>
    <col min="6402" max="6407" width="12.7265625" style="63" customWidth="1"/>
    <col min="6408" max="6656" width="9" style="63"/>
    <col min="6657" max="6657" width="10.453125" style="63" customWidth="1"/>
    <col min="6658" max="6663" width="12.7265625" style="63" customWidth="1"/>
    <col min="6664" max="6912" width="9" style="63"/>
    <col min="6913" max="6913" width="10.453125" style="63" customWidth="1"/>
    <col min="6914" max="6919" width="12.7265625" style="63" customWidth="1"/>
    <col min="6920" max="7168" width="9" style="63"/>
    <col min="7169" max="7169" width="10.453125" style="63" customWidth="1"/>
    <col min="7170" max="7175" width="12.7265625" style="63" customWidth="1"/>
    <col min="7176" max="7424" width="9" style="63"/>
    <col min="7425" max="7425" width="10.453125" style="63" customWidth="1"/>
    <col min="7426" max="7431" width="12.7265625" style="63" customWidth="1"/>
    <col min="7432" max="7680" width="9" style="63"/>
    <col min="7681" max="7681" width="10.453125" style="63" customWidth="1"/>
    <col min="7682" max="7687" width="12.7265625" style="63" customWidth="1"/>
    <col min="7688" max="7936" width="9" style="63"/>
    <col min="7937" max="7937" width="10.453125" style="63" customWidth="1"/>
    <col min="7938" max="7943" width="12.7265625" style="63" customWidth="1"/>
    <col min="7944" max="8192" width="9" style="63"/>
    <col min="8193" max="8193" width="10.453125" style="63" customWidth="1"/>
    <col min="8194" max="8199" width="12.7265625" style="63" customWidth="1"/>
    <col min="8200" max="8448" width="9" style="63"/>
    <col min="8449" max="8449" width="10.453125" style="63" customWidth="1"/>
    <col min="8450" max="8455" width="12.7265625" style="63" customWidth="1"/>
    <col min="8456" max="8704" width="9" style="63"/>
    <col min="8705" max="8705" width="10.453125" style="63" customWidth="1"/>
    <col min="8706" max="8711" width="12.7265625" style="63" customWidth="1"/>
    <col min="8712" max="8960" width="9" style="63"/>
    <col min="8961" max="8961" width="10.453125" style="63" customWidth="1"/>
    <col min="8962" max="8967" width="12.7265625" style="63" customWidth="1"/>
    <col min="8968" max="9216" width="9" style="63"/>
    <col min="9217" max="9217" width="10.453125" style="63" customWidth="1"/>
    <col min="9218" max="9223" width="12.7265625" style="63" customWidth="1"/>
    <col min="9224" max="9472" width="9" style="63"/>
    <col min="9473" max="9473" width="10.453125" style="63" customWidth="1"/>
    <col min="9474" max="9479" width="12.7265625" style="63" customWidth="1"/>
    <col min="9480" max="9728" width="9" style="63"/>
    <col min="9729" max="9729" width="10.453125" style="63" customWidth="1"/>
    <col min="9730" max="9735" width="12.7265625" style="63" customWidth="1"/>
    <col min="9736" max="9984" width="9" style="63"/>
    <col min="9985" max="9985" width="10.453125" style="63" customWidth="1"/>
    <col min="9986" max="9991" width="12.7265625" style="63" customWidth="1"/>
    <col min="9992" max="10240" width="9" style="63"/>
    <col min="10241" max="10241" width="10.453125" style="63" customWidth="1"/>
    <col min="10242" max="10247" width="12.7265625" style="63" customWidth="1"/>
    <col min="10248" max="10496" width="9" style="63"/>
    <col min="10497" max="10497" width="10.453125" style="63" customWidth="1"/>
    <col min="10498" max="10503" width="12.7265625" style="63" customWidth="1"/>
    <col min="10504" max="10752" width="9" style="63"/>
    <col min="10753" max="10753" width="10.453125" style="63" customWidth="1"/>
    <col min="10754" max="10759" width="12.7265625" style="63" customWidth="1"/>
    <col min="10760" max="11008" width="9" style="63"/>
    <col min="11009" max="11009" width="10.453125" style="63" customWidth="1"/>
    <col min="11010" max="11015" width="12.7265625" style="63" customWidth="1"/>
    <col min="11016" max="11264" width="9" style="63"/>
    <col min="11265" max="11265" width="10.453125" style="63" customWidth="1"/>
    <col min="11266" max="11271" width="12.7265625" style="63" customWidth="1"/>
    <col min="11272" max="11520" width="9" style="63"/>
    <col min="11521" max="11521" width="10.453125" style="63" customWidth="1"/>
    <col min="11522" max="11527" width="12.7265625" style="63" customWidth="1"/>
    <col min="11528" max="11776" width="9" style="63"/>
    <col min="11777" max="11777" width="10.453125" style="63" customWidth="1"/>
    <col min="11778" max="11783" width="12.7265625" style="63" customWidth="1"/>
    <col min="11784" max="12032" width="9" style="63"/>
    <col min="12033" max="12033" width="10.453125" style="63" customWidth="1"/>
    <col min="12034" max="12039" width="12.7265625" style="63" customWidth="1"/>
    <col min="12040" max="12288" width="9" style="63"/>
    <col min="12289" max="12289" width="10.453125" style="63" customWidth="1"/>
    <col min="12290" max="12295" width="12.7265625" style="63" customWidth="1"/>
    <col min="12296" max="12544" width="9" style="63"/>
    <col min="12545" max="12545" width="10.453125" style="63" customWidth="1"/>
    <col min="12546" max="12551" width="12.7265625" style="63" customWidth="1"/>
    <col min="12552" max="12800" width="9" style="63"/>
    <col min="12801" max="12801" width="10.453125" style="63" customWidth="1"/>
    <col min="12802" max="12807" width="12.7265625" style="63" customWidth="1"/>
    <col min="12808" max="13056" width="9" style="63"/>
    <col min="13057" max="13057" width="10.453125" style="63" customWidth="1"/>
    <col min="13058" max="13063" width="12.7265625" style="63" customWidth="1"/>
    <col min="13064" max="13312" width="9" style="63"/>
    <col min="13313" max="13313" width="10.453125" style="63" customWidth="1"/>
    <col min="13314" max="13319" width="12.7265625" style="63" customWidth="1"/>
    <col min="13320" max="13568" width="9" style="63"/>
    <col min="13569" max="13569" width="10.453125" style="63" customWidth="1"/>
    <col min="13570" max="13575" width="12.7265625" style="63" customWidth="1"/>
    <col min="13576" max="13824" width="9" style="63"/>
    <col min="13825" max="13825" width="10.453125" style="63" customWidth="1"/>
    <col min="13826" max="13831" width="12.7265625" style="63" customWidth="1"/>
    <col min="13832" max="14080" width="9" style="63"/>
    <col min="14081" max="14081" width="10.453125" style="63" customWidth="1"/>
    <col min="14082" max="14087" width="12.7265625" style="63" customWidth="1"/>
    <col min="14088" max="14336" width="9" style="63"/>
    <col min="14337" max="14337" width="10.453125" style="63" customWidth="1"/>
    <col min="14338" max="14343" width="12.7265625" style="63" customWidth="1"/>
    <col min="14344" max="14592" width="9" style="63"/>
    <col min="14593" max="14593" width="10.453125" style="63" customWidth="1"/>
    <col min="14594" max="14599" width="12.7265625" style="63" customWidth="1"/>
    <col min="14600" max="14848" width="9" style="63"/>
    <col min="14849" max="14849" width="10.453125" style="63" customWidth="1"/>
    <col min="14850" max="14855" width="12.7265625" style="63" customWidth="1"/>
    <col min="14856" max="15104" width="9" style="63"/>
    <col min="15105" max="15105" width="10.453125" style="63" customWidth="1"/>
    <col min="15106" max="15111" width="12.7265625" style="63" customWidth="1"/>
    <col min="15112" max="15360" width="9" style="63"/>
    <col min="15361" max="15361" width="10.453125" style="63" customWidth="1"/>
    <col min="15362" max="15367" width="12.7265625" style="63" customWidth="1"/>
    <col min="15368" max="15616" width="9" style="63"/>
    <col min="15617" max="15617" width="10.453125" style="63" customWidth="1"/>
    <col min="15618" max="15623" width="12.7265625" style="63" customWidth="1"/>
    <col min="15624" max="15872" width="9" style="63"/>
    <col min="15873" max="15873" width="10.453125" style="63" customWidth="1"/>
    <col min="15874" max="15879" width="12.7265625" style="63" customWidth="1"/>
    <col min="15880" max="16128" width="9" style="63"/>
    <col min="16129" max="16129" width="10.453125" style="63" customWidth="1"/>
    <col min="16130" max="16135" width="12.7265625" style="63" customWidth="1"/>
    <col min="16136" max="16384" width="9" style="63"/>
  </cols>
  <sheetData>
    <row r="1" spans="1:7" ht="19">
      <c r="A1" s="265" t="s">
        <v>232</v>
      </c>
      <c r="B1" s="265"/>
      <c r="C1" s="265"/>
      <c r="D1" s="265"/>
      <c r="E1" s="265"/>
      <c r="F1" s="265"/>
      <c r="G1" s="265"/>
    </row>
    <row r="3" spans="1:7" ht="14.25" customHeight="1">
      <c r="A3" s="266" t="s">
        <v>100</v>
      </c>
      <c r="B3" s="266"/>
      <c r="C3" s="266"/>
      <c r="D3" s="266"/>
      <c r="E3" s="266"/>
      <c r="F3" s="266"/>
      <c r="G3" s="266"/>
    </row>
    <row r="4" spans="1:7" ht="14.25" customHeight="1"/>
    <row r="5" spans="1:7" ht="14.25" customHeight="1">
      <c r="B5" s="63" t="s">
        <v>233</v>
      </c>
    </row>
    <row r="6" spans="1:7">
      <c r="B6" s="63" t="s">
        <v>192</v>
      </c>
    </row>
    <row r="7" spans="1:7" ht="12.5" thickBot="1"/>
    <row r="8" spans="1:7" ht="19.5" customHeight="1">
      <c r="A8" s="260" t="s">
        <v>101</v>
      </c>
      <c r="B8" s="267" t="s">
        <v>102</v>
      </c>
      <c r="C8" s="262"/>
      <c r="D8" s="260"/>
      <c r="E8" s="267" t="s">
        <v>103</v>
      </c>
      <c r="F8" s="262"/>
      <c r="G8" s="262"/>
    </row>
    <row r="9" spans="1:7" ht="19.5" customHeight="1">
      <c r="A9" s="261"/>
      <c r="B9" s="64" t="s">
        <v>104</v>
      </c>
      <c r="C9" s="64" t="s">
        <v>105</v>
      </c>
      <c r="D9" s="64" t="s">
        <v>106</v>
      </c>
      <c r="E9" s="64" t="s">
        <v>104</v>
      </c>
      <c r="F9" s="64" t="s">
        <v>105</v>
      </c>
      <c r="G9" s="65" t="s">
        <v>106</v>
      </c>
    </row>
    <row r="10" spans="1:7" ht="19.5" customHeight="1">
      <c r="A10" s="67" t="s">
        <v>187</v>
      </c>
      <c r="B10" s="66">
        <v>1368</v>
      </c>
      <c r="C10" s="63">
        <v>235</v>
      </c>
      <c r="D10" s="66">
        <v>1133</v>
      </c>
      <c r="E10" s="66">
        <v>10413</v>
      </c>
      <c r="F10" s="66">
        <v>3006</v>
      </c>
      <c r="G10" s="66">
        <v>7407</v>
      </c>
    </row>
    <row r="11" spans="1:7" ht="19.5" customHeight="1">
      <c r="A11" s="67" t="s">
        <v>189</v>
      </c>
      <c r="B11" s="66">
        <v>844</v>
      </c>
      <c r="C11" s="63">
        <v>174</v>
      </c>
      <c r="D11" s="66">
        <v>670</v>
      </c>
      <c r="E11" s="66">
        <v>6545</v>
      </c>
      <c r="F11" s="66">
        <v>1787</v>
      </c>
      <c r="G11" s="66">
        <v>4758</v>
      </c>
    </row>
    <row r="12" spans="1:7" ht="19.5" customHeight="1">
      <c r="A12" s="67" t="s">
        <v>190</v>
      </c>
      <c r="B12" s="68">
        <v>833</v>
      </c>
      <c r="C12" s="69">
        <v>172</v>
      </c>
      <c r="D12" s="70">
        <v>661</v>
      </c>
      <c r="E12" s="68">
        <v>7118</v>
      </c>
      <c r="F12" s="70">
        <v>1639</v>
      </c>
      <c r="G12" s="70">
        <v>5479</v>
      </c>
    </row>
    <row r="13" spans="1:7" ht="19.5" customHeight="1">
      <c r="A13" s="67" t="s">
        <v>191</v>
      </c>
      <c r="B13" s="68">
        <v>849</v>
      </c>
      <c r="C13" s="69">
        <v>181</v>
      </c>
      <c r="D13" s="70">
        <v>668</v>
      </c>
      <c r="E13" s="68">
        <v>7469</v>
      </c>
      <c r="F13" s="70">
        <v>1916</v>
      </c>
      <c r="G13" s="70">
        <v>5553</v>
      </c>
    </row>
    <row r="14" spans="1:7" s="75" customFormat="1" ht="19.5" customHeight="1">
      <c r="A14" s="71" t="s">
        <v>235</v>
      </c>
      <c r="B14" s="72">
        <f>SUM(C14:D14)</f>
        <v>795</v>
      </c>
      <c r="C14" s="73">
        <v>169</v>
      </c>
      <c r="D14" s="74">
        <v>626</v>
      </c>
      <c r="E14" s="72">
        <f>SUM(F14:G14)</f>
        <v>7506</v>
      </c>
      <c r="F14" s="74">
        <v>1945</v>
      </c>
      <c r="G14" s="74">
        <v>5561</v>
      </c>
    </row>
    <row r="15" spans="1:7" s="75" customFormat="1" ht="8.25" customHeight="1" thickBot="1">
      <c r="A15" s="76"/>
      <c r="B15" s="77"/>
      <c r="C15" s="78"/>
      <c r="D15" s="79"/>
      <c r="E15" s="80"/>
      <c r="F15" s="79"/>
      <c r="G15" s="79"/>
    </row>
    <row r="16" spans="1:7" s="75" customFormat="1" ht="8.25" customHeight="1" thickBot="1">
      <c r="A16" s="81"/>
      <c r="B16" s="82"/>
      <c r="C16" s="73"/>
      <c r="D16" s="74"/>
      <c r="E16" s="72"/>
      <c r="F16" s="74"/>
      <c r="G16" s="74"/>
    </row>
    <row r="17" spans="1:11" ht="19.5" customHeight="1">
      <c r="A17" s="260" t="s">
        <v>101</v>
      </c>
      <c r="B17" s="262" t="s">
        <v>107</v>
      </c>
      <c r="C17" s="262"/>
      <c r="D17" s="262"/>
      <c r="E17" s="262"/>
      <c r="F17" s="262"/>
      <c r="G17" s="262"/>
    </row>
    <row r="18" spans="1:11" ht="19.5" customHeight="1">
      <c r="A18" s="261"/>
      <c r="B18" s="263" t="s">
        <v>108</v>
      </c>
      <c r="C18" s="263"/>
      <c r="D18" s="263" t="s">
        <v>109</v>
      </c>
      <c r="E18" s="263"/>
      <c r="F18" s="263" t="s">
        <v>110</v>
      </c>
      <c r="G18" s="264"/>
    </row>
    <row r="19" spans="1:11" ht="19.5" customHeight="1">
      <c r="A19" s="67" t="s">
        <v>187</v>
      </c>
      <c r="B19" s="268">
        <v>311229</v>
      </c>
      <c r="C19" s="269"/>
      <c r="D19" s="270">
        <v>184278</v>
      </c>
      <c r="E19" s="270"/>
      <c r="F19" s="270">
        <v>126951</v>
      </c>
      <c r="G19" s="270"/>
    </row>
    <row r="20" spans="1:11" ht="19.5" customHeight="1">
      <c r="A20" s="67" t="s">
        <v>189</v>
      </c>
      <c r="B20" s="268">
        <v>298393</v>
      </c>
      <c r="C20" s="269"/>
      <c r="D20" s="270">
        <v>177836</v>
      </c>
      <c r="E20" s="270"/>
      <c r="F20" s="270">
        <v>120557</v>
      </c>
      <c r="G20" s="270"/>
    </row>
    <row r="21" spans="1:11" ht="19.5" customHeight="1">
      <c r="A21" s="67" t="s">
        <v>190</v>
      </c>
      <c r="B21" s="268">
        <v>236324</v>
      </c>
      <c r="C21" s="269"/>
      <c r="D21" s="270">
        <v>152809</v>
      </c>
      <c r="E21" s="270"/>
      <c r="F21" s="270">
        <v>83515</v>
      </c>
      <c r="G21" s="270"/>
      <c r="K21" s="69"/>
    </row>
    <row r="22" spans="1:11" ht="19.5" customHeight="1">
      <c r="A22" s="67" t="s">
        <v>191</v>
      </c>
      <c r="B22" s="268">
        <v>262565</v>
      </c>
      <c r="C22" s="269"/>
      <c r="D22" s="270">
        <v>161965</v>
      </c>
      <c r="E22" s="270"/>
      <c r="F22" s="270">
        <v>100600</v>
      </c>
      <c r="G22" s="270"/>
      <c r="K22" s="69"/>
    </row>
    <row r="23" spans="1:11" s="75" customFormat="1" ht="19.5" customHeight="1">
      <c r="A23" s="71" t="s">
        <v>235</v>
      </c>
      <c r="B23" s="274">
        <f>SUM(D23:G23)+1</f>
        <v>324541</v>
      </c>
      <c r="C23" s="275">
        <f t="shared" ref="C23" si="0">SUM(D23:E23)</f>
        <v>224253</v>
      </c>
      <c r="D23" s="276">
        <v>224253</v>
      </c>
      <c r="E23" s="276"/>
      <c r="F23" s="276">
        <v>100287</v>
      </c>
      <c r="G23" s="276"/>
      <c r="K23" s="73"/>
    </row>
    <row r="24" spans="1:11" s="75" customFormat="1" ht="8.25" customHeight="1" thickBot="1">
      <c r="A24" s="76"/>
      <c r="B24" s="271"/>
      <c r="C24" s="272"/>
      <c r="D24" s="273"/>
      <c r="E24" s="273"/>
      <c r="F24" s="273"/>
      <c r="G24" s="273"/>
    </row>
    <row r="25" spans="1:11" ht="8.25" customHeight="1"/>
    <row r="26" spans="1:11" ht="15.75" customHeight="1">
      <c r="A26" s="63" t="s">
        <v>234</v>
      </c>
    </row>
    <row r="27" spans="1:11" ht="15.75" customHeight="1">
      <c r="A27" s="63" t="s">
        <v>188</v>
      </c>
    </row>
    <row r="28" spans="1:11" ht="15.75" customHeight="1">
      <c r="A28" s="63" t="s">
        <v>111</v>
      </c>
    </row>
    <row r="29" spans="1:11" ht="15.75" customHeight="1">
      <c r="A29" s="63" t="s">
        <v>112</v>
      </c>
    </row>
    <row r="30" spans="1:11" ht="15.75" customHeight="1">
      <c r="A30" s="63" t="s">
        <v>113</v>
      </c>
    </row>
    <row r="31" spans="1:11" ht="15.75" customHeight="1">
      <c r="A31" s="63" t="s">
        <v>114</v>
      </c>
      <c r="H31" s="83"/>
    </row>
    <row r="32" spans="1:11" ht="15.75" customHeight="1">
      <c r="A32" s="63" t="s">
        <v>241</v>
      </c>
    </row>
    <row r="33" spans="1:1" ht="15.75" customHeight="1">
      <c r="A33" s="63" t="s">
        <v>236</v>
      </c>
    </row>
    <row r="34" spans="1:1" ht="15.75" customHeight="1">
      <c r="A34" s="63" t="s">
        <v>193</v>
      </c>
    </row>
    <row r="35" spans="1:1" ht="15.75" customHeight="1">
      <c r="A35" s="63" t="s">
        <v>115</v>
      </c>
    </row>
    <row r="36" spans="1:1" ht="15.75" customHeight="1">
      <c r="A36" s="63" t="s">
        <v>116</v>
      </c>
    </row>
  </sheetData>
  <mergeCells count="28">
    <mergeCell ref="B21:C21"/>
    <mergeCell ref="D21:E21"/>
    <mergeCell ref="F21:G21"/>
    <mergeCell ref="B24:C24"/>
    <mergeCell ref="D24:E24"/>
    <mergeCell ref="F24:G24"/>
    <mergeCell ref="B22:C22"/>
    <mergeCell ref="D22:E22"/>
    <mergeCell ref="F22:G22"/>
    <mergeCell ref="B23:C23"/>
    <mergeCell ref="D23:E23"/>
    <mergeCell ref="F23:G23"/>
    <mergeCell ref="B19:C19"/>
    <mergeCell ref="D19:E19"/>
    <mergeCell ref="F19:G19"/>
    <mergeCell ref="B20:C20"/>
    <mergeCell ref="D20:E20"/>
    <mergeCell ref="F20:G20"/>
    <mergeCell ref="A1:G1"/>
    <mergeCell ref="A3:G3"/>
    <mergeCell ref="A8:A9"/>
    <mergeCell ref="B8:D8"/>
    <mergeCell ref="E8:G8"/>
    <mergeCell ref="A17:A18"/>
    <mergeCell ref="B17:G17"/>
    <mergeCell ref="B18:C18"/>
    <mergeCell ref="D18:E18"/>
    <mergeCell ref="F18:G18"/>
  </mergeCells>
  <phoneticPr fontId="2"/>
  <pageMargins left="0.78740157480314965" right="0.39370078740157483" top="0.98425196850393704" bottom="0.59055118110236227" header="0.31496062992125984" footer="0.19685039370078741"/>
  <pageSetup paperSize="9" firstPageNumber="88" orientation="portrait" useFirstPageNumber="1" r:id="rId1"/>
  <headerFooter alignWithMargins="0">
    <oddHeader>&amp;L〔５〕工業・商業</oddHeader>
    <oddFooter>&amp;C&amp;P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Sheet9"/>
  <dimension ref="A1:I69"/>
  <sheetViews>
    <sheetView tabSelected="1" view="pageBreakPreview" zoomScaleNormal="120" zoomScaleSheetLayoutView="100" workbookViewId="0">
      <selection activeCell="H39" sqref="H39"/>
    </sheetView>
  </sheetViews>
  <sheetFormatPr defaultColWidth="9" defaultRowHeight="12"/>
  <cols>
    <col min="1" max="3" width="1.90625" style="63" customWidth="1"/>
    <col min="4" max="4" width="39.36328125" style="63" customWidth="1"/>
    <col min="5" max="6" width="11.08984375" style="63" customWidth="1"/>
    <col min="7" max="7" width="12.08984375" style="63" customWidth="1"/>
    <col min="8" max="8" width="11.08984375" style="63" customWidth="1"/>
    <col min="9" max="9" width="10.7265625" style="63" customWidth="1"/>
    <col min="10" max="16384" width="9" style="63"/>
  </cols>
  <sheetData>
    <row r="1" spans="1:9" ht="19">
      <c r="A1" s="278" t="s">
        <v>237</v>
      </c>
      <c r="B1" s="278"/>
      <c r="C1" s="278"/>
      <c r="D1" s="278"/>
      <c r="E1" s="278"/>
      <c r="F1" s="278"/>
      <c r="G1" s="278"/>
      <c r="H1" s="278"/>
      <c r="I1" s="153" t="s">
        <v>242</v>
      </c>
    </row>
    <row r="2" spans="1:9" ht="6.75" customHeight="1">
      <c r="A2" s="86"/>
      <c r="B2" s="86"/>
      <c r="C2" s="86"/>
      <c r="D2" s="86"/>
      <c r="E2" s="86"/>
      <c r="F2" s="86"/>
      <c r="G2" s="86"/>
      <c r="H2" s="86"/>
      <c r="I2" s="84"/>
    </row>
    <row r="3" spans="1:9">
      <c r="B3" s="63" t="s">
        <v>238</v>
      </c>
      <c r="I3" s="84"/>
    </row>
    <row r="4" spans="1:9" ht="6.75" customHeight="1" thickBot="1">
      <c r="E4" s="85"/>
      <c r="F4" s="85"/>
      <c r="G4" s="85"/>
      <c r="H4" s="85"/>
      <c r="I4" s="84"/>
    </row>
    <row r="5" spans="1:9" ht="27.75" customHeight="1">
      <c r="A5" s="279" t="s">
        <v>123</v>
      </c>
      <c r="B5" s="280"/>
      <c r="C5" s="280"/>
      <c r="D5" s="280"/>
      <c r="E5" s="87" t="s">
        <v>0</v>
      </c>
      <c r="F5" s="87" t="s">
        <v>124</v>
      </c>
      <c r="G5" s="88" t="s">
        <v>125</v>
      </c>
      <c r="H5" s="89" t="s">
        <v>117</v>
      </c>
    </row>
    <row r="6" spans="1:9" s="75" customFormat="1" ht="14">
      <c r="A6" s="281" t="s">
        <v>26</v>
      </c>
      <c r="B6" s="281"/>
      <c r="C6" s="281"/>
      <c r="D6" s="281"/>
      <c r="E6" s="133">
        <f>+E7+E33</f>
        <v>795</v>
      </c>
      <c r="F6" s="134">
        <f t="shared" ref="F6" si="0">+F7+F33</f>
        <v>7506</v>
      </c>
      <c r="G6" s="134">
        <f>+G7+G33+1</f>
        <v>324541</v>
      </c>
      <c r="H6" s="135">
        <f>+H33</f>
        <v>97683</v>
      </c>
      <c r="I6" s="90"/>
    </row>
    <row r="7" spans="1:9" s="75" customFormat="1" ht="13">
      <c r="A7" s="91"/>
      <c r="B7" s="282" t="s">
        <v>119</v>
      </c>
      <c r="C7" s="282"/>
      <c r="D7" s="282"/>
      <c r="E7" s="136">
        <f>+E8+E9+E13+E16+E23+E28</f>
        <v>169</v>
      </c>
      <c r="F7" s="137">
        <f t="shared" ref="F7" si="1">+F8+F9+F13+F16+F23+F28</f>
        <v>1945</v>
      </c>
      <c r="G7" s="137">
        <f>+G8+G9+G13+G16+G23+G28-1</f>
        <v>224253</v>
      </c>
      <c r="H7" s="138" t="s">
        <v>194</v>
      </c>
      <c r="I7" s="90"/>
    </row>
    <row r="8" spans="1:9" ht="11.25" customHeight="1">
      <c r="A8" s="92"/>
      <c r="B8" s="92"/>
      <c r="C8" s="277" t="s">
        <v>126</v>
      </c>
      <c r="D8" s="277"/>
      <c r="E8" s="139">
        <v>0</v>
      </c>
      <c r="F8" s="140">
        <v>0</v>
      </c>
      <c r="G8" s="140">
        <v>0</v>
      </c>
      <c r="H8" s="141" t="s">
        <v>118</v>
      </c>
    </row>
    <row r="9" spans="1:9" ht="11.25" customHeight="1">
      <c r="A9" s="92"/>
      <c r="B9" s="92"/>
      <c r="C9" s="277" t="s">
        <v>127</v>
      </c>
      <c r="D9" s="277"/>
      <c r="E9" s="139">
        <f>SUM(E10:E12)</f>
        <v>8</v>
      </c>
      <c r="F9" s="140">
        <f t="shared" ref="F9" si="2">SUM(F10:F12)</f>
        <v>42</v>
      </c>
      <c r="G9" s="140">
        <v>1778</v>
      </c>
      <c r="H9" s="141" t="s">
        <v>118</v>
      </c>
      <c r="I9" s="93"/>
    </row>
    <row r="10" spans="1:9" ht="11.25" customHeight="1">
      <c r="A10" s="92"/>
      <c r="B10" s="92"/>
      <c r="C10" s="94"/>
      <c r="D10" s="95" t="s">
        <v>128</v>
      </c>
      <c r="E10" s="139">
        <v>2</v>
      </c>
      <c r="F10" s="140">
        <v>10</v>
      </c>
      <c r="G10" s="140" t="s">
        <v>99</v>
      </c>
      <c r="H10" s="141" t="s">
        <v>118</v>
      </c>
    </row>
    <row r="11" spans="1:9" ht="11.25" customHeight="1">
      <c r="A11" s="92"/>
      <c r="B11" s="92"/>
      <c r="C11" s="94"/>
      <c r="D11" s="96" t="s">
        <v>129</v>
      </c>
      <c r="E11" s="139">
        <v>3</v>
      </c>
      <c r="F11" s="140">
        <v>8</v>
      </c>
      <c r="G11" s="140">
        <v>66</v>
      </c>
      <c r="H11" s="141" t="s">
        <v>118</v>
      </c>
    </row>
    <row r="12" spans="1:9" ht="11.25" customHeight="1">
      <c r="A12" s="92"/>
      <c r="B12" s="92"/>
      <c r="C12" s="94"/>
      <c r="D12" s="96" t="s">
        <v>130</v>
      </c>
      <c r="E12" s="139">
        <v>3</v>
      </c>
      <c r="F12" s="140">
        <v>24</v>
      </c>
      <c r="G12" s="140" t="s">
        <v>99</v>
      </c>
      <c r="H12" s="141" t="s">
        <v>118</v>
      </c>
    </row>
    <row r="13" spans="1:9" ht="11.25" customHeight="1">
      <c r="A13" s="92"/>
      <c r="B13" s="92"/>
      <c r="C13" s="277" t="s">
        <v>131</v>
      </c>
      <c r="D13" s="277"/>
      <c r="E13" s="139">
        <f>SUM(E14:E15)</f>
        <v>21</v>
      </c>
      <c r="F13" s="140">
        <f t="shared" ref="F13:G13" si="3">SUM(F14:F15)</f>
        <v>205</v>
      </c>
      <c r="G13" s="140">
        <f t="shared" si="3"/>
        <v>26951</v>
      </c>
      <c r="H13" s="141" t="s">
        <v>118</v>
      </c>
    </row>
    <row r="14" spans="1:9" ht="11.25" customHeight="1">
      <c r="A14" s="92"/>
      <c r="B14" s="92"/>
      <c r="C14" s="94"/>
      <c r="D14" s="96" t="s">
        <v>132</v>
      </c>
      <c r="E14" s="139">
        <v>3</v>
      </c>
      <c r="F14" s="140">
        <v>16</v>
      </c>
      <c r="G14" s="140">
        <v>1529</v>
      </c>
      <c r="H14" s="141" t="s">
        <v>118</v>
      </c>
    </row>
    <row r="15" spans="1:9" ht="11.25" customHeight="1">
      <c r="A15" s="92"/>
      <c r="B15" s="92"/>
      <c r="C15" s="94"/>
      <c r="D15" s="96" t="s">
        <v>133</v>
      </c>
      <c r="E15" s="139">
        <v>18</v>
      </c>
      <c r="F15" s="140">
        <v>189</v>
      </c>
      <c r="G15" s="140">
        <v>25422</v>
      </c>
      <c r="H15" s="141" t="s">
        <v>118</v>
      </c>
    </row>
    <row r="16" spans="1:9" ht="11.25" customHeight="1">
      <c r="A16" s="92"/>
      <c r="B16" s="92"/>
      <c r="C16" s="277" t="s">
        <v>134</v>
      </c>
      <c r="D16" s="277"/>
      <c r="E16" s="139">
        <f>SUM(E17:E22)</f>
        <v>44</v>
      </c>
      <c r="F16" s="140">
        <f t="shared" ref="F16" si="4">SUM(F17:F22)</f>
        <v>479</v>
      </c>
      <c r="G16" s="140">
        <v>44169</v>
      </c>
      <c r="H16" s="141" t="s">
        <v>118</v>
      </c>
    </row>
    <row r="17" spans="1:8" ht="11.25" customHeight="1">
      <c r="A17" s="92"/>
      <c r="B17" s="92"/>
      <c r="C17" s="94"/>
      <c r="D17" s="96" t="s">
        <v>135</v>
      </c>
      <c r="E17" s="139">
        <v>18</v>
      </c>
      <c r="F17" s="140">
        <v>227</v>
      </c>
      <c r="G17" s="140">
        <v>22820</v>
      </c>
      <c r="H17" s="141" t="s">
        <v>118</v>
      </c>
    </row>
    <row r="18" spans="1:8" ht="11.25" customHeight="1">
      <c r="A18" s="92"/>
      <c r="B18" s="92"/>
      <c r="C18" s="94"/>
      <c r="D18" s="96" t="s">
        <v>136</v>
      </c>
      <c r="E18" s="139">
        <v>7</v>
      </c>
      <c r="F18" s="140">
        <v>55</v>
      </c>
      <c r="G18" s="140">
        <v>5412</v>
      </c>
      <c r="H18" s="141" t="s">
        <v>118</v>
      </c>
    </row>
    <row r="19" spans="1:8" ht="11.25" customHeight="1">
      <c r="A19" s="92"/>
      <c r="B19" s="92"/>
      <c r="C19" s="94"/>
      <c r="D19" s="96" t="s">
        <v>137</v>
      </c>
      <c r="E19" s="139">
        <v>1</v>
      </c>
      <c r="F19" s="140">
        <v>15</v>
      </c>
      <c r="G19" s="140" t="s">
        <v>99</v>
      </c>
      <c r="H19" s="141" t="s">
        <v>118</v>
      </c>
    </row>
    <row r="20" spans="1:8" ht="11.25" customHeight="1">
      <c r="A20" s="92"/>
      <c r="B20" s="92"/>
      <c r="C20" s="94"/>
      <c r="D20" s="96" t="s">
        <v>138</v>
      </c>
      <c r="E20" s="139">
        <v>8</v>
      </c>
      <c r="F20" s="140">
        <v>139</v>
      </c>
      <c r="G20" s="140">
        <v>11272</v>
      </c>
      <c r="H20" s="141" t="s">
        <v>118</v>
      </c>
    </row>
    <row r="21" spans="1:8" ht="11.25" customHeight="1">
      <c r="A21" s="92"/>
      <c r="B21" s="92"/>
      <c r="C21" s="94"/>
      <c r="D21" s="96" t="s">
        <v>139</v>
      </c>
      <c r="E21" s="139">
        <v>4</v>
      </c>
      <c r="F21" s="140">
        <v>28</v>
      </c>
      <c r="G21" s="140" t="s">
        <v>99</v>
      </c>
      <c r="H21" s="141" t="s">
        <v>118</v>
      </c>
    </row>
    <row r="22" spans="1:8" ht="11.25" customHeight="1">
      <c r="A22" s="92"/>
      <c r="B22" s="92"/>
      <c r="C22" s="94"/>
      <c r="D22" s="96" t="s">
        <v>140</v>
      </c>
      <c r="E22" s="139">
        <v>6</v>
      </c>
      <c r="F22" s="140">
        <v>15</v>
      </c>
      <c r="G22" s="140">
        <v>405</v>
      </c>
      <c r="H22" s="141" t="s">
        <v>118</v>
      </c>
    </row>
    <row r="23" spans="1:8" ht="11.25" customHeight="1">
      <c r="A23" s="92"/>
      <c r="B23" s="92"/>
      <c r="C23" s="277" t="s">
        <v>141</v>
      </c>
      <c r="D23" s="277"/>
      <c r="E23" s="139">
        <f>SUM(E24:E27)</f>
        <v>53</v>
      </c>
      <c r="F23" s="140">
        <f t="shared" ref="F23:G23" si="5">SUM(F24:F27)</f>
        <v>519</v>
      </c>
      <c r="G23" s="140">
        <f t="shared" si="5"/>
        <v>68346</v>
      </c>
      <c r="H23" s="141" t="s">
        <v>118</v>
      </c>
    </row>
    <row r="24" spans="1:8" ht="11.25" customHeight="1">
      <c r="A24" s="92"/>
      <c r="B24" s="92"/>
      <c r="C24" s="94"/>
      <c r="D24" s="96" t="s">
        <v>142</v>
      </c>
      <c r="E24" s="139">
        <v>15</v>
      </c>
      <c r="F24" s="140">
        <v>125</v>
      </c>
      <c r="G24" s="140">
        <v>6343</v>
      </c>
      <c r="H24" s="141" t="s">
        <v>118</v>
      </c>
    </row>
    <row r="25" spans="1:8" ht="11.25" customHeight="1">
      <c r="A25" s="92"/>
      <c r="B25" s="92"/>
      <c r="C25" s="94"/>
      <c r="D25" s="96" t="s">
        <v>143</v>
      </c>
      <c r="E25" s="139">
        <v>16</v>
      </c>
      <c r="F25" s="140">
        <v>136</v>
      </c>
      <c r="G25" s="140">
        <v>24372</v>
      </c>
      <c r="H25" s="141" t="s">
        <v>118</v>
      </c>
    </row>
    <row r="26" spans="1:8" ht="11.25" customHeight="1">
      <c r="A26" s="97"/>
      <c r="B26" s="97"/>
      <c r="C26" s="94"/>
      <c r="D26" s="96" t="s">
        <v>144</v>
      </c>
      <c r="E26" s="139">
        <v>14</v>
      </c>
      <c r="F26" s="140">
        <v>161</v>
      </c>
      <c r="G26" s="140">
        <v>33618</v>
      </c>
      <c r="H26" s="142" t="s">
        <v>118</v>
      </c>
    </row>
    <row r="27" spans="1:8" ht="11.25" customHeight="1">
      <c r="A27" s="97"/>
      <c r="B27" s="97"/>
      <c r="C27" s="94"/>
      <c r="D27" s="96" t="s">
        <v>145</v>
      </c>
      <c r="E27" s="139">
        <v>8</v>
      </c>
      <c r="F27" s="140">
        <v>97</v>
      </c>
      <c r="G27" s="140">
        <v>4013</v>
      </c>
      <c r="H27" s="142" t="s">
        <v>118</v>
      </c>
    </row>
    <row r="28" spans="1:8" ht="11.25" customHeight="1">
      <c r="A28" s="97"/>
      <c r="B28" s="97"/>
      <c r="C28" s="277" t="s">
        <v>146</v>
      </c>
      <c r="D28" s="277"/>
      <c r="E28" s="139">
        <f>SUM(E29:E32)</f>
        <v>43</v>
      </c>
      <c r="F28" s="140">
        <f t="shared" ref="F28:G28" si="6">SUM(F29:F32)</f>
        <v>700</v>
      </c>
      <c r="G28" s="140">
        <f t="shared" si="6"/>
        <v>83010</v>
      </c>
      <c r="H28" s="142" t="s">
        <v>118</v>
      </c>
    </row>
    <row r="29" spans="1:8" ht="11.25" customHeight="1">
      <c r="A29" s="92"/>
      <c r="B29" s="92"/>
      <c r="C29" s="94"/>
      <c r="D29" s="96" t="s">
        <v>147</v>
      </c>
      <c r="E29" s="139">
        <v>7</v>
      </c>
      <c r="F29" s="140">
        <v>260</v>
      </c>
      <c r="G29" s="140">
        <v>27827</v>
      </c>
      <c r="H29" s="141" t="s">
        <v>118</v>
      </c>
    </row>
    <row r="30" spans="1:8" ht="11.25" customHeight="1">
      <c r="A30" s="92"/>
      <c r="B30" s="92"/>
      <c r="C30" s="94"/>
      <c r="D30" s="96" t="s">
        <v>148</v>
      </c>
      <c r="E30" s="139">
        <v>12</v>
      </c>
      <c r="F30" s="140">
        <v>220</v>
      </c>
      <c r="G30" s="140">
        <v>47120</v>
      </c>
      <c r="H30" s="141" t="s">
        <v>118</v>
      </c>
    </row>
    <row r="31" spans="1:8" ht="11.25" customHeight="1">
      <c r="A31" s="92"/>
      <c r="B31" s="92"/>
      <c r="C31" s="94"/>
      <c r="D31" s="96" t="s">
        <v>149</v>
      </c>
      <c r="E31" s="139">
        <v>5</v>
      </c>
      <c r="F31" s="140">
        <v>53</v>
      </c>
      <c r="G31" s="140">
        <v>1498</v>
      </c>
      <c r="H31" s="141" t="s">
        <v>118</v>
      </c>
    </row>
    <row r="32" spans="1:8" ht="11.25" customHeight="1">
      <c r="A32" s="98"/>
      <c r="B32" s="98"/>
      <c r="C32" s="99"/>
      <c r="D32" s="100" t="s">
        <v>150</v>
      </c>
      <c r="E32" s="143">
        <v>19</v>
      </c>
      <c r="F32" s="144">
        <v>167</v>
      </c>
      <c r="G32" s="144">
        <v>6565</v>
      </c>
      <c r="H32" s="145" t="s">
        <v>118</v>
      </c>
    </row>
    <row r="33" spans="1:9" s="75" customFormat="1" ht="13">
      <c r="A33" s="101"/>
      <c r="B33" s="282" t="s">
        <v>1</v>
      </c>
      <c r="C33" s="282"/>
      <c r="D33" s="282"/>
      <c r="E33" s="136">
        <f>+E34+E37+E43+E51+E55+E65</f>
        <v>626</v>
      </c>
      <c r="F33" s="137">
        <f t="shared" ref="F33" si="7">+F34+F37+F43+F51+F55+F65</f>
        <v>5561</v>
      </c>
      <c r="G33" s="137">
        <v>100287</v>
      </c>
      <c r="H33" s="137">
        <v>97683</v>
      </c>
      <c r="I33" s="90"/>
    </row>
    <row r="34" spans="1:9" ht="11.25" customHeight="1">
      <c r="A34" s="92"/>
      <c r="B34" s="92"/>
      <c r="C34" s="277" t="s">
        <v>120</v>
      </c>
      <c r="D34" s="277"/>
      <c r="E34" s="146">
        <f>SUM(E35:E36)</f>
        <v>1</v>
      </c>
      <c r="F34" s="147">
        <f t="shared" ref="F34" si="8">SUM(F35:F36)</f>
        <v>2</v>
      </c>
      <c r="G34" s="147" t="s">
        <v>99</v>
      </c>
      <c r="H34" s="148" t="s">
        <v>99</v>
      </c>
    </row>
    <row r="35" spans="1:9" ht="11.25" customHeight="1">
      <c r="A35" s="92"/>
      <c r="B35" s="92"/>
      <c r="C35" s="94"/>
      <c r="D35" s="96" t="s">
        <v>151</v>
      </c>
      <c r="E35" s="139">
        <v>0</v>
      </c>
      <c r="F35" s="140">
        <v>0</v>
      </c>
      <c r="G35" s="140">
        <v>0</v>
      </c>
      <c r="H35" s="140">
        <v>0</v>
      </c>
      <c r="I35" s="93"/>
    </row>
    <row r="36" spans="1:9" ht="19">
      <c r="A36" s="92"/>
      <c r="B36" s="92"/>
      <c r="C36" s="94"/>
      <c r="D36" s="102" t="s">
        <v>152</v>
      </c>
      <c r="E36" s="146">
        <v>1</v>
      </c>
      <c r="F36" s="147">
        <v>2</v>
      </c>
      <c r="G36" s="147" t="s">
        <v>99</v>
      </c>
      <c r="H36" s="147" t="s">
        <v>99</v>
      </c>
    </row>
    <row r="37" spans="1:9" ht="11.25" customHeight="1">
      <c r="A37" s="92"/>
      <c r="B37" s="92"/>
      <c r="C37" s="277" t="s">
        <v>153</v>
      </c>
      <c r="D37" s="277"/>
      <c r="E37" s="146">
        <f>SUM(E38:E42)</f>
        <v>71</v>
      </c>
      <c r="F37" s="147">
        <f t="shared" ref="F37:H37" si="9">SUM(F38:F42)</f>
        <v>581</v>
      </c>
      <c r="G37" s="147">
        <f t="shared" si="9"/>
        <v>7466</v>
      </c>
      <c r="H37" s="147">
        <f t="shared" si="9"/>
        <v>22513</v>
      </c>
    </row>
    <row r="38" spans="1:9" ht="11.25" customHeight="1">
      <c r="A38" s="92"/>
      <c r="B38" s="92"/>
      <c r="C38" s="94"/>
      <c r="D38" s="96" t="s">
        <v>154</v>
      </c>
      <c r="E38" s="146">
        <v>6</v>
      </c>
      <c r="F38" s="147">
        <v>27</v>
      </c>
      <c r="G38" s="147">
        <v>241</v>
      </c>
      <c r="H38" s="147">
        <v>692</v>
      </c>
    </row>
    <row r="39" spans="1:9" ht="11.25" customHeight="1">
      <c r="A39" s="92"/>
      <c r="B39" s="92"/>
      <c r="C39" s="94"/>
      <c r="D39" s="96" t="s">
        <v>155</v>
      </c>
      <c r="E39" s="146">
        <v>11</v>
      </c>
      <c r="F39" s="147">
        <v>43</v>
      </c>
      <c r="G39" s="147">
        <v>314</v>
      </c>
      <c r="H39" s="147">
        <v>1625</v>
      </c>
    </row>
    <row r="40" spans="1:9" ht="11.25" customHeight="1">
      <c r="A40" s="92"/>
      <c r="B40" s="92"/>
      <c r="C40" s="94"/>
      <c r="D40" s="96" t="s">
        <v>156</v>
      </c>
      <c r="E40" s="146">
        <v>31</v>
      </c>
      <c r="F40" s="147">
        <v>334</v>
      </c>
      <c r="G40" s="147">
        <v>5156</v>
      </c>
      <c r="H40" s="147">
        <v>12057</v>
      </c>
    </row>
    <row r="41" spans="1:9" ht="11.25" customHeight="1">
      <c r="A41" s="92"/>
      <c r="B41" s="92"/>
      <c r="C41" s="94"/>
      <c r="D41" s="96" t="s">
        <v>157</v>
      </c>
      <c r="E41" s="146">
        <v>4</v>
      </c>
      <c r="F41" s="147">
        <v>14</v>
      </c>
      <c r="G41" s="147">
        <v>84</v>
      </c>
      <c r="H41" s="147">
        <v>502</v>
      </c>
    </row>
    <row r="42" spans="1:9" ht="11.25" customHeight="1">
      <c r="A42" s="92"/>
      <c r="B42" s="92"/>
      <c r="C42" s="94"/>
      <c r="D42" s="96" t="s">
        <v>158</v>
      </c>
      <c r="E42" s="146">
        <v>19</v>
      </c>
      <c r="F42" s="147">
        <v>163</v>
      </c>
      <c r="G42" s="147">
        <v>1671</v>
      </c>
      <c r="H42" s="147">
        <v>7637</v>
      </c>
    </row>
    <row r="43" spans="1:9" ht="11.25" customHeight="1">
      <c r="A43" s="92"/>
      <c r="B43" s="92"/>
      <c r="C43" s="277" t="s">
        <v>121</v>
      </c>
      <c r="D43" s="277"/>
      <c r="E43" s="146">
        <f>SUM(E44:E50)</f>
        <v>197</v>
      </c>
      <c r="F43" s="147">
        <f t="shared" ref="F43:H43" si="10">SUM(F44:F50)</f>
        <v>2672</v>
      </c>
      <c r="G43" s="147">
        <f>SUM(G44:G50)+1</f>
        <v>36180</v>
      </c>
      <c r="H43" s="147">
        <f t="shared" si="10"/>
        <v>33080</v>
      </c>
    </row>
    <row r="44" spans="1:9" ht="11.25" customHeight="1">
      <c r="A44" s="92"/>
      <c r="B44" s="92"/>
      <c r="C44" s="94"/>
      <c r="D44" s="96" t="s">
        <v>159</v>
      </c>
      <c r="E44" s="146">
        <v>14</v>
      </c>
      <c r="F44" s="147">
        <v>1073</v>
      </c>
      <c r="G44" s="147">
        <v>22367</v>
      </c>
      <c r="H44" s="147">
        <v>21360</v>
      </c>
    </row>
    <row r="45" spans="1:9" ht="11.25" customHeight="1">
      <c r="A45" s="92"/>
      <c r="B45" s="92"/>
      <c r="C45" s="94"/>
      <c r="D45" s="96" t="s">
        <v>160</v>
      </c>
      <c r="E45" s="146">
        <v>8</v>
      </c>
      <c r="F45" s="147">
        <v>31</v>
      </c>
      <c r="G45" s="147">
        <v>101</v>
      </c>
      <c r="H45" s="147">
        <v>150</v>
      </c>
    </row>
    <row r="46" spans="1:9" ht="11.25" customHeight="1">
      <c r="A46" s="92"/>
      <c r="B46" s="92"/>
      <c r="C46" s="94"/>
      <c r="D46" s="96" t="s">
        <v>161</v>
      </c>
      <c r="E46" s="146">
        <v>10</v>
      </c>
      <c r="F46" s="147">
        <v>42</v>
      </c>
      <c r="G46" s="147">
        <v>421</v>
      </c>
      <c r="H46" s="147">
        <v>149</v>
      </c>
    </row>
    <row r="47" spans="1:9" ht="11.25" customHeight="1">
      <c r="A47" s="92"/>
      <c r="B47" s="92"/>
      <c r="C47" s="94"/>
      <c r="D47" s="96" t="s">
        <v>162</v>
      </c>
      <c r="E47" s="146">
        <v>2</v>
      </c>
      <c r="F47" s="147">
        <v>3</v>
      </c>
      <c r="G47" s="140">
        <v>0</v>
      </c>
      <c r="H47" s="140">
        <v>0</v>
      </c>
    </row>
    <row r="48" spans="1:9" ht="11.25" customHeight="1">
      <c r="A48" s="92"/>
      <c r="B48" s="92"/>
      <c r="C48" s="94"/>
      <c r="D48" s="96" t="s">
        <v>163</v>
      </c>
      <c r="E48" s="146">
        <v>24</v>
      </c>
      <c r="F48" s="147">
        <v>82</v>
      </c>
      <c r="G48" s="147">
        <v>1086</v>
      </c>
      <c r="H48" s="147">
        <v>978</v>
      </c>
    </row>
    <row r="49" spans="1:8" ht="11.25" customHeight="1">
      <c r="A49" s="92"/>
      <c r="B49" s="92"/>
      <c r="C49" s="94"/>
      <c r="D49" s="96" t="s">
        <v>164</v>
      </c>
      <c r="E49" s="146">
        <v>39</v>
      </c>
      <c r="F49" s="147">
        <v>204</v>
      </c>
      <c r="G49" s="147">
        <v>858</v>
      </c>
      <c r="H49" s="147">
        <v>560</v>
      </c>
    </row>
    <row r="50" spans="1:8" ht="11.25" customHeight="1">
      <c r="A50" s="92"/>
      <c r="B50" s="92"/>
      <c r="C50" s="94"/>
      <c r="D50" s="96" t="s">
        <v>165</v>
      </c>
      <c r="E50" s="146">
        <v>100</v>
      </c>
      <c r="F50" s="147">
        <v>1237</v>
      </c>
      <c r="G50" s="147">
        <v>11346</v>
      </c>
      <c r="H50" s="147">
        <v>9883</v>
      </c>
    </row>
    <row r="51" spans="1:8" ht="11.25" customHeight="1">
      <c r="A51" s="92"/>
      <c r="B51" s="92"/>
      <c r="C51" s="277" t="s">
        <v>166</v>
      </c>
      <c r="D51" s="277"/>
      <c r="E51" s="146">
        <f>SUM(E52:E54)</f>
        <v>107</v>
      </c>
      <c r="F51" s="147">
        <f t="shared" ref="F51:H51" si="11">SUM(F52:F54)</f>
        <v>607</v>
      </c>
      <c r="G51" s="147">
        <f t="shared" si="11"/>
        <v>19789</v>
      </c>
      <c r="H51" s="147">
        <f t="shared" si="11"/>
        <v>15156</v>
      </c>
    </row>
    <row r="52" spans="1:8" ht="11.25" customHeight="1">
      <c r="A52" s="92"/>
      <c r="B52" s="92"/>
      <c r="C52" s="94"/>
      <c r="D52" s="96" t="s">
        <v>167</v>
      </c>
      <c r="E52" s="146">
        <v>60</v>
      </c>
      <c r="F52" s="147">
        <v>405</v>
      </c>
      <c r="G52" s="147">
        <v>12960</v>
      </c>
      <c r="H52" s="147">
        <v>2887</v>
      </c>
    </row>
    <row r="53" spans="1:8" ht="11.25" customHeight="1">
      <c r="A53" s="92"/>
      <c r="B53" s="92"/>
      <c r="C53" s="94"/>
      <c r="D53" s="96" t="s">
        <v>168</v>
      </c>
      <c r="E53" s="146">
        <v>14</v>
      </c>
      <c r="F53" s="147">
        <v>36</v>
      </c>
      <c r="G53" s="147">
        <v>417</v>
      </c>
      <c r="H53" s="147">
        <v>1919</v>
      </c>
    </row>
    <row r="54" spans="1:8" ht="11.25" customHeight="1">
      <c r="A54" s="92"/>
      <c r="B54" s="92"/>
      <c r="C54" s="94"/>
      <c r="D54" s="96" t="s">
        <v>169</v>
      </c>
      <c r="E54" s="146">
        <v>33</v>
      </c>
      <c r="F54" s="147">
        <v>166</v>
      </c>
      <c r="G54" s="147">
        <v>6412</v>
      </c>
      <c r="H54" s="147">
        <v>10350</v>
      </c>
    </row>
    <row r="55" spans="1:8" ht="12" customHeight="1">
      <c r="A55" s="92"/>
      <c r="B55" s="92"/>
      <c r="C55" s="277" t="s">
        <v>122</v>
      </c>
      <c r="D55" s="277"/>
      <c r="E55" s="146">
        <f>SUM(E56:E64)</f>
        <v>230</v>
      </c>
      <c r="F55" s="147">
        <f>SUM(F56:F64)</f>
        <v>1431</v>
      </c>
      <c r="G55" s="147" t="s">
        <v>99</v>
      </c>
      <c r="H55" s="147" t="s">
        <v>99</v>
      </c>
    </row>
    <row r="56" spans="1:8" ht="12" customHeight="1">
      <c r="A56" s="92"/>
      <c r="B56" s="92"/>
      <c r="C56" s="94"/>
      <c r="D56" s="96" t="s">
        <v>170</v>
      </c>
      <c r="E56" s="146">
        <v>9</v>
      </c>
      <c r="F56" s="147">
        <v>51</v>
      </c>
      <c r="G56" s="147">
        <v>940</v>
      </c>
      <c r="H56" s="147">
        <v>2876</v>
      </c>
    </row>
    <row r="57" spans="1:8" ht="12" customHeight="1">
      <c r="A57" s="92"/>
      <c r="B57" s="92"/>
      <c r="C57" s="94"/>
      <c r="D57" s="96" t="s">
        <v>171</v>
      </c>
      <c r="E57" s="146">
        <v>14</v>
      </c>
      <c r="F57" s="147">
        <v>56</v>
      </c>
      <c r="G57" s="147">
        <v>985</v>
      </c>
      <c r="H57" s="147">
        <v>1741</v>
      </c>
    </row>
    <row r="58" spans="1:8" ht="12" customHeight="1">
      <c r="A58" s="92"/>
      <c r="B58" s="92"/>
      <c r="C58" s="94"/>
      <c r="D58" s="96" t="s">
        <v>172</v>
      </c>
      <c r="E58" s="146">
        <v>70</v>
      </c>
      <c r="F58" s="147">
        <v>562</v>
      </c>
      <c r="G58" s="147">
        <v>9762</v>
      </c>
      <c r="H58" s="147">
        <v>10282</v>
      </c>
    </row>
    <row r="59" spans="1:8" ht="12" customHeight="1">
      <c r="A59" s="92"/>
      <c r="B59" s="92"/>
      <c r="C59" s="94"/>
      <c r="D59" s="96" t="s">
        <v>173</v>
      </c>
      <c r="E59" s="146">
        <v>1</v>
      </c>
      <c r="F59" s="147">
        <v>1</v>
      </c>
      <c r="G59" s="147" t="s">
        <v>29</v>
      </c>
      <c r="H59" s="147" t="s">
        <v>29</v>
      </c>
    </row>
    <row r="60" spans="1:8" ht="12" customHeight="1">
      <c r="A60" s="92"/>
      <c r="B60" s="92"/>
      <c r="C60" s="94"/>
      <c r="D60" s="96" t="s">
        <v>174</v>
      </c>
      <c r="E60" s="146">
        <v>14</v>
      </c>
      <c r="F60" s="147">
        <v>141</v>
      </c>
      <c r="G60" s="147">
        <v>8413</v>
      </c>
      <c r="H60" s="147">
        <v>50</v>
      </c>
    </row>
    <row r="61" spans="1:8" ht="12" customHeight="1">
      <c r="A61" s="92"/>
      <c r="B61" s="92"/>
      <c r="C61" s="94"/>
      <c r="D61" s="96" t="s">
        <v>175</v>
      </c>
      <c r="E61" s="146">
        <v>23</v>
      </c>
      <c r="F61" s="147">
        <v>166</v>
      </c>
      <c r="G61" s="147">
        <v>883</v>
      </c>
      <c r="H61" s="147">
        <v>1271</v>
      </c>
    </row>
    <row r="62" spans="1:8" ht="12" customHeight="1">
      <c r="A62" s="92"/>
      <c r="B62" s="92"/>
      <c r="C62" s="94"/>
      <c r="D62" s="103" t="s">
        <v>176</v>
      </c>
      <c r="E62" s="146">
        <v>8</v>
      </c>
      <c r="F62" s="147">
        <v>37</v>
      </c>
      <c r="G62" s="147">
        <v>485</v>
      </c>
      <c r="H62" s="147">
        <v>1089</v>
      </c>
    </row>
    <row r="63" spans="1:8" ht="12" customHeight="1">
      <c r="A63" s="92"/>
      <c r="B63" s="92"/>
      <c r="C63" s="94"/>
      <c r="D63" s="96" t="s">
        <v>177</v>
      </c>
      <c r="E63" s="146">
        <v>15</v>
      </c>
      <c r="F63" s="147">
        <v>42</v>
      </c>
      <c r="G63" s="147">
        <v>368</v>
      </c>
      <c r="H63" s="147">
        <v>1013</v>
      </c>
    </row>
    <row r="64" spans="1:8" ht="12" customHeight="1">
      <c r="A64" s="92"/>
      <c r="B64" s="92"/>
      <c r="C64" s="94"/>
      <c r="D64" s="96" t="s">
        <v>178</v>
      </c>
      <c r="E64" s="146">
        <v>76</v>
      </c>
      <c r="F64" s="147">
        <v>375</v>
      </c>
      <c r="G64" s="147" t="s">
        <v>99</v>
      </c>
      <c r="H64" s="147" t="s">
        <v>99</v>
      </c>
    </row>
    <row r="65" spans="1:8" ht="12" customHeight="1">
      <c r="A65" s="92"/>
      <c r="B65" s="92"/>
      <c r="C65" s="277" t="s">
        <v>179</v>
      </c>
      <c r="D65" s="277"/>
      <c r="E65" s="146">
        <f>SUM(E66:E68)</f>
        <v>20</v>
      </c>
      <c r="F65" s="147">
        <f>SUM(F66:F68)</f>
        <v>268</v>
      </c>
      <c r="G65" s="147">
        <v>9461</v>
      </c>
      <c r="H65" s="140">
        <v>0</v>
      </c>
    </row>
    <row r="66" spans="1:8" ht="12" customHeight="1">
      <c r="A66" s="92"/>
      <c r="B66" s="92"/>
      <c r="C66" s="94"/>
      <c r="D66" s="96" t="s">
        <v>180</v>
      </c>
      <c r="E66" s="146">
        <v>12</v>
      </c>
      <c r="F66" s="147">
        <v>95</v>
      </c>
      <c r="G66" s="147">
        <v>2561</v>
      </c>
      <c r="H66" s="140">
        <v>0</v>
      </c>
    </row>
    <row r="67" spans="1:8" ht="12" customHeight="1">
      <c r="A67" s="92"/>
      <c r="B67" s="92"/>
      <c r="C67" s="94"/>
      <c r="D67" s="96" t="s">
        <v>181</v>
      </c>
      <c r="E67" s="146">
        <v>6</v>
      </c>
      <c r="F67" s="147">
        <v>164</v>
      </c>
      <c r="G67" s="147" t="s">
        <v>99</v>
      </c>
      <c r="H67" s="140">
        <v>0</v>
      </c>
    </row>
    <row r="68" spans="1:8" ht="12" customHeight="1" thickBot="1">
      <c r="A68" s="104"/>
      <c r="B68" s="104"/>
      <c r="C68" s="105"/>
      <c r="D68" s="106" t="s">
        <v>182</v>
      </c>
      <c r="E68" s="149">
        <v>2</v>
      </c>
      <c r="F68" s="150">
        <v>9</v>
      </c>
      <c r="G68" s="150" t="s">
        <v>99</v>
      </c>
      <c r="H68" s="151">
        <v>0</v>
      </c>
    </row>
    <row r="69" spans="1:8" ht="12.75" customHeight="1">
      <c r="A69" s="63" t="s">
        <v>183</v>
      </c>
      <c r="B69" s="107"/>
      <c r="C69" s="108"/>
      <c r="D69" s="108"/>
      <c r="E69" s="107"/>
      <c r="F69" s="107"/>
      <c r="G69" s="107"/>
      <c r="H69" s="107"/>
    </row>
  </sheetData>
  <mergeCells count="17">
    <mergeCell ref="C37:D37"/>
    <mergeCell ref="C43:D43"/>
    <mergeCell ref="C51:D51"/>
    <mergeCell ref="C55:D55"/>
    <mergeCell ref="C65:D65"/>
    <mergeCell ref="C34:D34"/>
    <mergeCell ref="A1:H1"/>
    <mergeCell ref="A5:D5"/>
    <mergeCell ref="A6:D6"/>
    <mergeCell ref="B7:D7"/>
    <mergeCell ref="C8:D8"/>
    <mergeCell ref="C9:D9"/>
    <mergeCell ref="C13:D13"/>
    <mergeCell ref="C16:D16"/>
    <mergeCell ref="C23:D23"/>
    <mergeCell ref="C28:D28"/>
    <mergeCell ref="B33:D33"/>
  </mergeCells>
  <phoneticPr fontId="2"/>
  <pageMargins left="0.78740157480314965" right="0.39370078740157483" top="0.59055118110236227" bottom="0.47244094488188981" header="0.31496062992125984" footer="0.19685039370078741"/>
  <pageSetup paperSize="9" scale="99" firstPageNumber="89" orientation="portrait" useFirstPageNumber="1" r:id="rId1"/>
  <headerFooter differentOddEven="1" alignWithMargins="0">
    <oddHeader>&amp;R〔５〕工業・商業</oddHeader>
    <oddFooter xml:space="preserve">&amp;C&amp;P </oddFooter>
    <evenHeader>&amp;L〔５〕工業・商業</evenHeader>
    <evenFooter>&amp;C&amp;P</even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4</vt:i4>
      </vt:variant>
      <vt:variant>
        <vt:lpstr>名前付き一覧</vt:lpstr>
      </vt:variant>
      <vt:variant>
        <vt:i4>3</vt:i4>
      </vt:variant>
    </vt:vector>
  </HeadingPairs>
  <TitlesOfParts>
    <vt:vector size="7" baseType="lpstr">
      <vt:lpstr>5-1その1</vt:lpstr>
      <vt:lpstr>5-1その2</vt:lpstr>
      <vt:lpstr>5-2</vt:lpstr>
      <vt:lpstr>5-3</vt:lpstr>
      <vt:lpstr>'5-1その1'!Print_Area</vt:lpstr>
      <vt:lpstr>'5-1その2'!Print_Area</vt:lpstr>
      <vt:lpstr>'5-3'!Print_Area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som03</dc:creator>
  <cp:lastModifiedBy>som01</cp:lastModifiedBy>
  <cp:lastPrinted>2025-12-25T05:29:54Z</cp:lastPrinted>
  <dcterms:created xsi:type="dcterms:W3CDTF">2022-02-08T02:11:06Z</dcterms:created>
  <dcterms:modified xsi:type="dcterms:W3CDTF">2026-01-19T05:35:17Z</dcterms:modified>
</cp:coreProperties>
</file>