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0530FCFF-B9C8-497A-9B55-ABC966EEC9E7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10-1" sheetId="9" r:id="rId1"/>
    <sheet name="10-2" sheetId="6" r:id="rId2"/>
    <sheet name="10-3・4" sheetId="34" r:id="rId3"/>
    <sheet name="10-5・6・7" sheetId="35" r:id="rId4"/>
    <sheet name="10-8" sheetId="31" r:id="rId5"/>
    <sheet name="10-9" sheetId="32" r:id="rId6"/>
    <sheet name="10-10" sheetId="29" r:id="rId7"/>
    <sheet name="10-11" sheetId="20" r:id="rId8"/>
    <sheet name="10-12" sheetId="33" r:id="rId9"/>
    <sheet name="10-13.14" sheetId="21" r:id="rId10"/>
    <sheet name="10-15・16・17・18" sheetId="36" r:id="rId11"/>
  </sheets>
  <definedNames>
    <definedName name="_xlnm.Print_Area" localSheetId="6">'10-10'!$A$1:$Y$58</definedName>
    <definedName name="_xlnm.Print_Area" localSheetId="7">'10-11'!$A$1:$H$16</definedName>
    <definedName name="_xlnm.Print_Area" localSheetId="8">'10-12'!$A$1:$L$31</definedName>
    <definedName name="_xlnm.Print_Area" localSheetId="10">'10-15・16・17・18'!$A$1:$O$57</definedName>
    <definedName name="_xlnm.Print_Area" localSheetId="2">'10-3・4'!$A$1:$H$53</definedName>
    <definedName name="_xlnm.Print_Area" localSheetId="4">'10-8'!$A$1:$Z$14</definedName>
    <definedName name="_xlnm.Print_Area" localSheetId="5">'10-9'!$A$1:$AO$28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36" l="1"/>
  <c r="C54" i="36"/>
  <c r="H39" i="36"/>
  <c r="H38" i="36"/>
  <c r="H37" i="36"/>
  <c r="H36" i="36"/>
  <c r="H40" i="36"/>
  <c r="B39" i="36"/>
  <c r="B38" i="36"/>
  <c r="B37" i="36"/>
  <c r="B36" i="36"/>
  <c r="B40" i="36"/>
  <c r="C23" i="36"/>
  <c r="C22" i="36"/>
  <c r="C21" i="36"/>
  <c r="C20" i="36"/>
  <c r="C24" i="36"/>
  <c r="B23" i="36"/>
  <c r="B22" i="36"/>
  <c r="B21" i="36"/>
  <c r="B20" i="36"/>
  <c r="B24" i="36"/>
  <c r="B9" i="36"/>
  <c r="B8" i="36"/>
  <c r="B7" i="36"/>
  <c r="B6" i="36"/>
  <c r="B10" i="36"/>
  <c r="D53" i="36"/>
  <c r="C53" i="36"/>
  <c r="D52" i="36"/>
  <c r="C52" i="36"/>
  <c r="D51" i="36"/>
  <c r="C51" i="36"/>
  <c r="D50" i="36"/>
  <c r="C50" i="36"/>
  <c r="A49" i="34"/>
  <c r="A48" i="34"/>
  <c r="A47" i="34"/>
  <c r="A46" i="34"/>
  <c r="A45" i="34"/>
  <c r="A38" i="34"/>
  <c r="A37" i="34"/>
  <c r="A36" i="34"/>
  <c r="A35" i="34"/>
  <c r="A34" i="34"/>
  <c r="B27" i="34"/>
  <c r="B26" i="34"/>
  <c r="B25" i="34"/>
  <c r="B24" i="34"/>
  <c r="B23" i="34"/>
  <c r="C27" i="33"/>
  <c r="I27" i="33"/>
  <c r="B27" i="33"/>
  <c r="D12" i="20"/>
  <c r="C12" i="20" s="1"/>
  <c r="G12" i="20"/>
  <c r="Y55" i="29"/>
  <c r="Y54" i="29"/>
  <c r="Y53" i="29"/>
  <c r="Y52" i="29"/>
  <c r="Y51" i="29"/>
  <c r="Y10" i="31"/>
  <c r="Y9" i="31"/>
  <c r="Y8" i="31"/>
  <c r="Y7" i="31"/>
  <c r="Y11" i="31"/>
  <c r="A61" i="21" l="1"/>
  <c r="A60" i="21"/>
  <c r="A59" i="21"/>
  <c r="A58" i="21"/>
  <c r="A57" i="21"/>
  <c r="I26" i="33"/>
  <c r="I25" i="33"/>
  <c r="I24" i="33"/>
  <c r="I23" i="33"/>
  <c r="C26" i="33"/>
  <c r="B26" i="33"/>
  <c r="C25" i="33"/>
  <c r="B25" i="33"/>
  <c r="C24" i="33"/>
  <c r="B24" i="33"/>
  <c r="C23" i="33"/>
  <c r="B23" i="33"/>
  <c r="A55" i="29"/>
  <c r="A54" i="29"/>
  <c r="A53" i="29"/>
  <c r="A52" i="29"/>
  <c r="A51" i="29"/>
  <c r="D25" i="32"/>
  <c r="C25" i="32"/>
  <c r="Z25" i="32"/>
  <c r="J12" i="9" l="1"/>
  <c r="I12" i="9"/>
  <c r="H12" i="9"/>
  <c r="G12" i="9"/>
  <c r="F12" i="9"/>
  <c r="E12" i="9"/>
  <c r="D12" i="9"/>
  <c r="C11" i="9"/>
  <c r="C10" i="9"/>
  <c r="C9" i="9"/>
  <c r="C8" i="9"/>
  <c r="B11" i="9"/>
  <c r="B10" i="9"/>
  <c r="B9" i="9"/>
  <c r="B8" i="9"/>
  <c r="B14" i="9" l="1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C12" i="9" l="1"/>
  <c r="B12" i="9"/>
  <c r="E25" i="32" l="1"/>
  <c r="AL25" i="32" l="1"/>
  <c r="AI25" i="32"/>
  <c r="AF25" i="32"/>
  <c r="AC25" i="32"/>
  <c r="W25" i="32"/>
  <c r="T25" i="32"/>
  <c r="Q25" i="32"/>
  <c r="N25" i="32"/>
  <c r="K25" i="32"/>
  <c r="H25" i="32"/>
  <c r="B25" i="32" l="1"/>
</calcChain>
</file>

<file path=xl/sharedStrings.xml><?xml version="1.0" encoding="utf-8"?>
<sst xmlns="http://schemas.openxmlformats.org/spreadsheetml/2006/main" count="825" uniqueCount="360">
  <si>
    <t>年　次</t>
  </si>
  <si>
    <t>肺炎</t>
  </si>
  <si>
    <t>結核</t>
  </si>
  <si>
    <t>肝疾患</t>
  </si>
  <si>
    <t>老衰</t>
  </si>
  <si>
    <t>自殺</t>
  </si>
  <si>
    <t>12月31日現在の数値であり、そのうち医師、歯科医師、薬剤師については、各年12月31日現在で実施し</t>
    <phoneticPr fontId="4"/>
  </si>
  <si>
    <t>た医師・歯科医師・薬剤師調査の結果を掲げたものである。また、看護師には准看護師を含む。</t>
    <rPh sb="15" eb="17">
      <t>ケッカ</t>
    </rPh>
    <rPh sb="18" eb="19">
      <t>カカ</t>
    </rPh>
    <phoneticPr fontId="4"/>
  </si>
  <si>
    <t>病院</t>
  </si>
  <si>
    <t>一般診療所</t>
  </si>
  <si>
    <t>歯科診療所</t>
  </si>
  <si>
    <t>医　　療　　従　　事　　者</t>
  </si>
  <si>
    <t>施設</t>
  </si>
  <si>
    <t>病床</t>
  </si>
  <si>
    <t>総　数</t>
  </si>
  <si>
    <t>医　師</t>
  </si>
  <si>
    <t>歯科医師</t>
  </si>
  <si>
    <t>薬剤師</t>
  </si>
  <si>
    <t>看護師</t>
  </si>
  <si>
    <t>保健師</t>
  </si>
  <si>
    <t>助産師</t>
  </si>
  <si>
    <t>-</t>
  </si>
  <si>
    <t>…</t>
  </si>
  <si>
    <t>総　　数</t>
    <rPh sb="0" eb="1">
      <t>フサ</t>
    </rPh>
    <rPh sb="3" eb="4">
      <t>カズ</t>
    </rPh>
    <phoneticPr fontId="4"/>
  </si>
  <si>
    <t>４種混合</t>
    <rPh sb="1" eb="2">
      <t>タネ</t>
    </rPh>
    <rPh sb="2" eb="4">
      <t>コンゴウ</t>
    </rPh>
    <phoneticPr fontId="4"/>
  </si>
  <si>
    <t>小児用</t>
    <rPh sb="0" eb="3">
      <t>ショウニヨウ</t>
    </rPh>
    <phoneticPr fontId="4"/>
  </si>
  <si>
    <t>肺炎球菌</t>
    <rPh sb="0" eb="2">
      <t>ハイエン</t>
    </rPh>
    <rPh sb="2" eb="4">
      <t>キュウキン</t>
    </rPh>
    <phoneticPr fontId="4"/>
  </si>
  <si>
    <t>百日咳・破傷風</t>
    <rPh sb="0" eb="3">
      <t>ヒャクニチゼキ</t>
    </rPh>
    <rPh sb="4" eb="7">
      <t>ハショウフウ</t>
    </rPh>
    <phoneticPr fontId="4"/>
  </si>
  <si>
    <t>破傷風</t>
    <rPh sb="0" eb="3">
      <t>ハショウフウ</t>
    </rPh>
    <phoneticPr fontId="4"/>
  </si>
  <si>
    <t>風しん</t>
    <rPh sb="0" eb="1">
      <t>フウ</t>
    </rPh>
    <phoneticPr fontId="4"/>
  </si>
  <si>
    <t>不活化ﾎﾟﾘｵ混合</t>
    <rPh sb="0" eb="1">
      <t>フ</t>
    </rPh>
    <rPh sb="1" eb="3">
      <t>カツカ</t>
    </rPh>
    <rPh sb="7" eb="9">
      <t>コンゴウ</t>
    </rPh>
    <phoneticPr fontId="4"/>
  </si>
  <si>
    <t>混合</t>
    <rPh sb="0" eb="2">
      <t>コンゴウ</t>
    </rPh>
    <phoneticPr fontId="4"/>
  </si>
  <si>
    <t>年　度</t>
    <rPh sb="0" eb="1">
      <t>ネン</t>
    </rPh>
    <rPh sb="2" eb="3">
      <t>ド</t>
    </rPh>
    <phoneticPr fontId="4"/>
  </si>
  <si>
    <t>胸部Ｘ線</t>
    <rPh sb="0" eb="2">
      <t>キョウブ</t>
    </rPh>
    <rPh sb="3" eb="4">
      <t>セン</t>
    </rPh>
    <phoneticPr fontId="4"/>
  </si>
  <si>
    <t>胃がん検診</t>
    <rPh sb="0" eb="1">
      <t>イ</t>
    </rPh>
    <rPh sb="3" eb="5">
      <t>ケンシン</t>
    </rPh>
    <phoneticPr fontId="4"/>
  </si>
  <si>
    <t>大腸がん検診</t>
    <rPh sb="0" eb="2">
      <t>ダイチョウ</t>
    </rPh>
    <rPh sb="4" eb="6">
      <t>ケンシン</t>
    </rPh>
    <phoneticPr fontId="4"/>
  </si>
  <si>
    <t>乳がん検診</t>
    <rPh sb="0" eb="1">
      <t>ニュウ</t>
    </rPh>
    <rPh sb="3" eb="5">
      <t>ケンシン</t>
    </rPh>
    <phoneticPr fontId="4"/>
  </si>
  <si>
    <t>子宮がん検診</t>
    <rPh sb="0" eb="2">
      <t>シキュウ</t>
    </rPh>
    <rPh sb="4" eb="6">
      <t>ケンシン</t>
    </rPh>
    <phoneticPr fontId="4"/>
  </si>
  <si>
    <t>(ﾏﾝﾓｸﾞﾗﾌｨ)</t>
    <phoneticPr fontId="4"/>
  </si>
  <si>
    <t>年度・月</t>
    <rPh sb="0" eb="2">
      <t>ネンド</t>
    </rPh>
    <rPh sb="3" eb="4">
      <t>ツキ</t>
    </rPh>
    <phoneticPr fontId="4"/>
  </si>
  <si>
    <t>総　　　数</t>
    <rPh sb="0" eb="1">
      <t>フサ</t>
    </rPh>
    <rPh sb="4" eb="5">
      <t>カズ</t>
    </rPh>
    <phoneticPr fontId="4"/>
  </si>
  <si>
    <t>内　　　科</t>
    <rPh sb="0" eb="1">
      <t>ウチ</t>
    </rPh>
    <rPh sb="4" eb="5">
      <t>カ</t>
    </rPh>
    <phoneticPr fontId="4"/>
  </si>
  <si>
    <t>小　児　科</t>
    <rPh sb="0" eb="1">
      <t>ショウ</t>
    </rPh>
    <rPh sb="2" eb="3">
      <t>コ</t>
    </rPh>
    <rPh sb="4" eb="5">
      <t>カ</t>
    </rPh>
    <phoneticPr fontId="4"/>
  </si>
  <si>
    <t>そ　の　他</t>
    <rPh sb="4" eb="5">
      <t>ホカ</t>
    </rPh>
    <phoneticPr fontId="4"/>
  </si>
  <si>
    <t>休日診療</t>
    <rPh sb="0" eb="2">
      <t>キュウジツ</t>
    </rPh>
    <rPh sb="2" eb="4">
      <t>シンリョウ</t>
    </rPh>
    <phoneticPr fontId="4"/>
  </si>
  <si>
    <t>土曜日</t>
    <rPh sb="0" eb="3">
      <t>ドヨウビ</t>
    </rPh>
    <phoneticPr fontId="4"/>
  </si>
  <si>
    <t>夜間</t>
    <rPh sb="0" eb="2">
      <t>ヤカン</t>
    </rPh>
    <phoneticPr fontId="4"/>
  </si>
  <si>
    <t>診療</t>
    <rPh sb="0" eb="2">
      <t>シンリョウ</t>
    </rPh>
    <phoneticPr fontId="4"/>
  </si>
  <si>
    <t>総数</t>
    <rPh sb="0" eb="2">
      <t>ソウスウ</t>
    </rPh>
    <phoneticPr fontId="4"/>
  </si>
  <si>
    <t>その他</t>
    <rPh sb="2" eb="3">
      <t>タ</t>
    </rPh>
    <phoneticPr fontId="4"/>
  </si>
  <si>
    <t>区　　　分</t>
  </si>
  <si>
    <t>区　　　分</t>
    <rPh sb="0" eb="1">
      <t>ク</t>
    </rPh>
    <rPh sb="4" eb="5">
      <t>ブン</t>
    </rPh>
    <phoneticPr fontId="4"/>
  </si>
  <si>
    <t>受診者数</t>
    <rPh sb="0" eb="2">
      <t>ジュシン</t>
    </rPh>
    <rPh sb="2" eb="3">
      <t>モノ</t>
    </rPh>
    <rPh sb="3" eb="4">
      <t>カズ</t>
    </rPh>
    <phoneticPr fontId="4"/>
  </si>
  <si>
    <t>二　酸　化　窒　素（NO₂）</t>
    <rPh sb="0" eb="1">
      <t>ニ</t>
    </rPh>
    <rPh sb="2" eb="3">
      <t>サン</t>
    </rPh>
    <rPh sb="4" eb="5">
      <t>カ</t>
    </rPh>
    <rPh sb="6" eb="7">
      <t>チツ</t>
    </rPh>
    <rPh sb="8" eb="9">
      <t>ソ</t>
    </rPh>
    <phoneticPr fontId="4"/>
  </si>
  <si>
    <t>年平均値</t>
    <rPh sb="0" eb="1">
      <t>ネン</t>
    </rPh>
    <rPh sb="1" eb="3">
      <t>ヘイキン</t>
    </rPh>
    <rPh sb="3" eb="4">
      <t>アタイ</t>
    </rPh>
    <phoneticPr fontId="4"/>
  </si>
  <si>
    <t>日平均値が0.04ppm</t>
    <rPh sb="0" eb="1">
      <t>ヒ</t>
    </rPh>
    <rPh sb="1" eb="3">
      <t>ヘイキン</t>
    </rPh>
    <rPh sb="3" eb="4">
      <t>アタイ</t>
    </rPh>
    <phoneticPr fontId="4"/>
  </si>
  <si>
    <t>日平均値の
年間98％値</t>
    <rPh sb="0" eb="1">
      <t>ヒ</t>
    </rPh>
    <rPh sb="1" eb="3">
      <t>ヘイキン</t>
    </rPh>
    <rPh sb="3" eb="4">
      <t>アタイ</t>
    </rPh>
    <phoneticPr fontId="4"/>
  </si>
  <si>
    <t>昼間の日最高</t>
    <rPh sb="0" eb="2">
      <t>チュウカン</t>
    </rPh>
    <rPh sb="3" eb="4">
      <t>ヒ</t>
    </rPh>
    <rPh sb="4" eb="6">
      <t>サイコウ</t>
    </rPh>
    <phoneticPr fontId="4"/>
  </si>
  <si>
    <t>以上0.06ppm以下の</t>
    <rPh sb="0" eb="2">
      <t>イジョウ</t>
    </rPh>
    <rPh sb="9" eb="11">
      <t>イカ</t>
    </rPh>
    <phoneticPr fontId="4"/>
  </si>
  <si>
    <t>0.06ppmを超えた</t>
    <rPh sb="8" eb="9">
      <t>コ</t>
    </rPh>
    <phoneticPr fontId="4"/>
  </si>
  <si>
    <t>日数とその割合</t>
    <rPh sb="0" eb="1">
      <t>ヒ</t>
    </rPh>
    <rPh sb="1" eb="2">
      <t>カズ</t>
    </rPh>
    <rPh sb="5" eb="7">
      <t>ワリアイ</t>
    </rPh>
    <phoneticPr fontId="4"/>
  </si>
  <si>
    <t>日数と時間数</t>
    <rPh sb="0" eb="1">
      <t>ヒ</t>
    </rPh>
    <rPh sb="1" eb="2">
      <t>カズ</t>
    </rPh>
    <rPh sb="3" eb="5">
      <t>ジカン</t>
    </rPh>
    <rPh sb="5" eb="6">
      <t>カズ</t>
    </rPh>
    <phoneticPr fontId="4"/>
  </si>
  <si>
    <t>日</t>
    <rPh sb="0" eb="1">
      <t>ヒ</t>
    </rPh>
    <phoneticPr fontId="4"/>
  </si>
  <si>
    <t xml:space="preserve">ppm </t>
  </si>
  <si>
    <t>浮　遊　粒　子　状　物　資（SPM）</t>
    <rPh sb="0" eb="1">
      <t>ウ</t>
    </rPh>
    <rPh sb="2" eb="3">
      <t>アソ</t>
    </rPh>
    <rPh sb="4" eb="5">
      <t>ツブ</t>
    </rPh>
    <rPh sb="6" eb="7">
      <t>コ</t>
    </rPh>
    <rPh sb="8" eb="9">
      <t>ジョウ</t>
    </rPh>
    <rPh sb="10" eb="11">
      <t>モノ</t>
    </rPh>
    <rPh sb="12" eb="13">
      <t>シ</t>
    </rPh>
    <phoneticPr fontId="4"/>
  </si>
  <si>
    <t>日平均値が</t>
    <rPh sb="0" eb="1">
      <t>ヒ</t>
    </rPh>
    <rPh sb="1" eb="3">
      <t>ヘイキン</t>
    </rPh>
    <rPh sb="3" eb="4">
      <t>アタイ</t>
    </rPh>
    <phoneticPr fontId="4"/>
  </si>
  <si>
    <t>日平均値が0.10</t>
    <rPh sb="0" eb="1">
      <t>ヒ</t>
    </rPh>
    <rPh sb="1" eb="3">
      <t>ヘイキン</t>
    </rPh>
    <rPh sb="3" eb="4">
      <t>アタイ</t>
    </rPh>
    <phoneticPr fontId="4"/>
  </si>
  <si>
    <t>0.1ppmを超えた</t>
    <rPh sb="7" eb="8">
      <t>コ</t>
    </rPh>
    <phoneticPr fontId="4"/>
  </si>
  <si>
    <t>0.04ppmを超え</t>
    <rPh sb="8" eb="9">
      <t>コ</t>
    </rPh>
    <phoneticPr fontId="4"/>
  </si>
  <si>
    <t>ｍｇ／㎥を超えた</t>
    <rPh sb="5" eb="6">
      <t>コ</t>
    </rPh>
    <phoneticPr fontId="4"/>
  </si>
  <si>
    <t>時間数と割合</t>
    <rPh sb="0" eb="2">
      <t>ジカン</t>
    </rPh>
    <rPh sb="2" eb="3">
      <t>カズ</t>
    </rPh>
    <rPh sb="4" eb="6">
      <t>ワリアイ</t>
    </rPh>
    <phoneticPr fontId="4"/>
  </si>
  <si>
    <t>た日数と割合</t>
    <rPh sb="1" eb="2">
      <t>ヒ</t>
    </rPh>
    <rPh sb="2" eb="3">
      <t>カズ</t>
    </rPh>
    <rPh sb="4" eb="6">
      <t>ワリアイ</t>
    </rPh>
    <phoneticPr fontId="4"/>
  </si>
  <si>
    <t>時間数とその割合</t>
    <rPh sb="0" eb="2">
      <t>ジカン</t>
    </rPh>
    <rPh sb="2" eb="3">
      <t>カズ</t>
    </rPh>
    <rPh sb="6" eb="8">
      <t>ワリアイ</t>
    </rPh>
    <phoneticPr fontId="4"/>
  </si>
  <si>
    <t>％</t>
  </si>
  <si>
    <t>一　酸　化　炭　素（CO）</t>
    <rPh sb="0" eb="1">
      <t>１</t>
    </rPh>
    <rPh sb="2" eb="3">
      <t>サン</t>
    </rPh>
    <rPh sb="4" eb="5">
      <t>カ</t>
    </rPh>
    <rPh sb="6" eb="7">
      <t>スミ</t>
    </rPh>
    <rPh sb="8" eb="9">
      <t>ス</t>
    </rPh>
    <phoneticPr fontId="4"/>
  </si>
  <si>
    <t>年　　度</t>
    <phoneticPr fontId="4"/>
  </si>
  <si>
    <t>総　　数</t>
    <phoneticPr fontId="4"/>
  </si>
  <si>
    <t>資 源 化</t>
    <phoneticPr fontId="4"/>
  </si>
  <si>
    <t>直　　営</t>
    <phoneticPr fontId="4"/>
  </si>
  <si>
    <t>許可業者</t>
  </si>
  <si>
    <t>人</t>
  </si>
  <si>
    <t>kl</t>
    <phoneticPr fontId="4"/>
  </si>
  <si>
    <t>道路に面しない地域の平均測定結果</t>
    <rPh sb="0" eb="2">
      <t>ドウロ</t>
    </rPh>
    <rPh sb="3" eb="4">
      <t>メン</t>
    </rPh>
    <rPh sb="7" eb="9">
      <t>チイキ</t>
    </rPh>
    <phoneticPr fontId="4"/>
  </si>
  <si>
    <t>道路に面する地域の平均測定結果</t>
    <rPh sb="0" eb="2">
      <t>ドウロ</t>
    </rPh>
    <rPh sb="3" eb="4">
      <t>メン</t>
    </rPh>
    <rPh sb="6" eb="8">
      <t>チイキ</t>
    </rPh>
    <phoneticPr fontId="4"/>
  </si>
  <si>
    <t>年度</t>
    <rPh sb="0" eb="1">
      <t>トシ</t>
    </rPh>
    <rPh sb="1" eb="2">
      <t>タビ</t>
    </rPh>
    <phoneticPr fontId="4"/>
  </si>
  <si>
    <t>昼　間</t>
    <rPh sb="0" eb="1">
      <t>ヒル</t>
    </rPh>
    <rPh sb="2" eb="3">
      <t>アイダ</t>
    </rPh>
    <phoneticPr fontId="4"/>
  </si>
  <si>
    <t>夜　間</t>
    <rPh sb="0" eb="1">
      <t>ヨ</t>
    </rPh>
    <rPh sb="2" eb="3">
      <t>アイダ</t>
    </rPh>
    <phoneticPr fontId="4"/>
  </si>
  <si>
    <t>　　備考：測定の評価手法は、等価騒音レベル（LAeq）による。</t>
    <rPh sb="2" eb="4">
      <t>ビコウ</t>
    </rPh>
    <rPh sb="5" eb="7">
      <t>ソクテイ</t>
    </rPh>
    <rPh sb="8" eb="10">
      <t>ヒョウカ</t>
    </rPh>
    <rPh sb="10" eb="11">
      <t>テ</t>
    </rPh>
    <rPh sb="11" eb="12">
      <t>ホウ</t>
    </rPh>
    <phoneticPr fontId="4"/>
  </si>
  <si>
    <t>年　度</t>
    <rPh sb="0" eb="1">
      <t>トシ</t>
    </rPh>
    <rPh sb="2" eb="3">
      <t>タビ</t>
    </rPh>
    <phoneticPr fontId="4"/>
  </si>
  <si>
    <t>総　　　数</t>
    <phoneticPr fontId="4"/>
  </si>
  <si>
    <t>西 三 荘</t>
    <rPh sb="0" eb="1">
      <t>ニシ</t>
    </rPh>
    <rPh sb="2" eb="3">
      <t>３</t>
    </rPh>
    <rPh sb="4" eb="5">
      <t>ソウ</t>
    </rPh>
    <phoneticPr fontId="4"/>
  </si>
  <si>
    <t>門 真 市</t>
    <rPh sb="0" eb="1">
      <t>モン</t>
    </rPh>
    <rPh sb="2" eb="3">
      <t>マコト</t>
    </rPh>
    <rPh sb="4" eb="5">
      <t>シ</t>
    </rPh>
    <phoneticPr fontId="4"/>
  </si>
  <si>
    <t>古 川 橋</t>
    <rPh sb="0" eb="1">
      <t>イニシエ</t>
    </rPh>
    <rPh sb="2" eb="3">
      <t>カワ</t>
    </rPh>
    <rPh sb="4" eb="5">
      <t>バシ</t>
    </rPh>
    <phoneticPr fontId="4"/>
  </si>
  <si>
    <t>大 和 田</t>
    <rPh sb="0" eb="1">
      <t>ダイ</t>
    </rPh>
    <rPh sb="2" eb="3">
      <t>ワ</t>
    </rPh>
    <rPh sb="4" eb="5">
      <t>ダ</t>
    </rPh>
    <phoneticPr fontId="4"/>
  </si>
  <si>
    <t>萱　　島</t>
    <rPh sb="0" eb="1">
      <t>カヤ</t>
    </rPh>
    <rPh sb="3" eb="4">
      <t>シマ</t>
    </rPh>
    <phoneticPr fontId="4"/>
  </si>
  <si>
    <t>門 真 南</t>
    <rPh sb="0" eb="1">
      <t>モン</t>
    </rPh>
    <rPh sb="2" eb="3">
      <t>マコト</t>
    </rPh>
    <rPh sb="4" eb="5">
      <t>ミナミ</t>
    </rPh>
    <phoneticPr fontId="4"/>
  </si>
  <si>
    <t>区　分</t>
    <rPh sb="0" eb="1">
      <t>ク</t>
    </rPh>
    <rPh sb="2" eb="3">
      <t>ブン</t>
    </rPh>
    <phoneticPr fontId="4"/>
  </si>
  <si>
    <t>自転車</t>
    <rPh sb="0" eb="3">
      <t>ジテンシャ</t>
    </rPh>
    <phoneticPr fontId="4"/>
  </si>
  <si>
    <t>単車</t>
    <rPh sb="0" eb="2">
      <t>タンシャ</t>
    </rPh>
    <phoneticPr fontId="4"/>
  </si>
  <si>
    <t>年　　度</t>
    <rPh sb="0" eb="1">
      <t>トシ</t>
    </rPh>
    <rPh sb="3" eb="4">
      <t>タビ</t>
    </rPh>
    <phoneticPr fontId="4"/>
  </si>
  <si>
    <t>騒　音</t>
    <rPh sb="0" eb="1">
      <t>サワ</t>
    </rPh>
    <rPh sb="2" eb="3">
      <t>オト</t>
    </rPh>
    <phoneticPr fontId="4"/>
  </si>
  <si>
    <t>振　動</t>
    <rPh sb="0" eb="1">
      <t>ブルイ</t>
    </rPh>
    <rPh sb="2" eb="3">
      <t>ドウ</t>
    </rPh>
    <phoneticPr fontId="4"/>
  </si>
  <si>
    <t>悪　臭</t>
    <rPh sb="0" eb="1">
      <t>アク</t>
    </rPh>
    <rPh sb="2" eb="3">
      <t>シュウ</t>
    </rPh>
    <phoneticPr fontId="4"/>
  </si>
  <si>
    <t>その他</t>
    <rPh sb="0" eb="3">
      <t>ソノタ</t>
    </rPh>
    <phoneticPr fontId="4"/>
  </si>
  <si>
    <t>解決数</t>
    <rPh sb="0" eb="2">
      <t>カイケツ</t>
    </rPh>
    <rPh sb="2" eb="3">
      <t>スウ</t>
    </rPh>
    <phoneticPr fontId="4"/>
  </si>
  <si>
    <t>　　（東大阪地域）</t>
    <rPh sb="3" eb="4">
      <t>ヒガシ</t>
    </rPh>
    <rPh sb="4" eb="6">
      <t>オオサカ</t>
    </rPh>
    <rPh sb="6" eb="8">
      <t>チイキ</t>
    </rPh>
    <phoneticPr fontId="4"/>
  </si>
  <si>
    <t>光 化 学 ス モ ッ グ 予 報</t>
    <rPh sb="0" eb="1">
      <t>ヒカリ</t>
    </rPh>
    <rPh sb="2" eb="3">
      <t>カ</t>
    </rPh>
    <rPh sb="4" eb="5">
      <t>ガク</t>
    </rPh>
    <rPh sb="14" eb="15">
      <t>ヨ</t>
    </rPh>
    <rPh sb="16" eb="17">
      <t>ホウ</t>
    </rPh>
    <phoneticPr fontId="4"/>
  </si>
  <si>
    <t>光 化 学 ス モ ッ グ 注 意 報</t>
    <rPh sb="0" eb="1">
      <t>ヒカリ</t>
    </rPh>
    <rPh sb="2" eb="3">
      <t>カ</t>
    </rPh>
    <rPh sb="4" eb="5">
      <t>ガク</t>
    </rPh>
    <rPh sb="14" eb="15">
      <t>チュウ</t>
    </rPh>
    <rPh sb="16" eb="17">
      <t>イ</t>
    </rPh>
    <rPh sb="18" eb="19">
      <t>ホウ</t>
    </rPh>
    <phoneticPr fontId="4"/>
  </si>
  <si>
    <t>回　数</t>
    <rPh sb="0" eb="1">
      <t>カイ</t>
    </rPh>
    <rPh sb="2" eb="3">
      <t>カズ</t>
    </rPh>
    <phoneticPr fontId="4"/>
  </si>
  <si>
    <t>延　時　間</t>
    <rPh sb="0" eb="1">
      <t>ノ</t>
    </rPh>
    <rPh sb="2" eb="3">
      <t>トキ</t>
    </rPh>
    <rPh sb="4" eb="5">
      <t>アイダ</t>
    </rPh>
    <phoneticPr fontId="4"/>
  </si>
  <si>
    <t xml:space="preserve"> </t>
    <phoneticPr fontId="4"/>
  </si>
  <si>
    <t>守 口 市</t>
    <rPh sb="0" eb="1">
      <t>カミ</t>
    </rPh>
    <rPh sb="2" eb="3">
      <t>クチ</t>
    </rPh>
    <rPh sb="4" eb="5">
      <t>シ</t>
    </rPh>
    <phoneticPr fontId="4"/>
  </si>
  <si>
    <t>大 東 市</t>
    <rPh sb="0" eb="1">
      <t>ダイ</t>
    </rPh>
    <rPh sb="2" eb="3">
      <t>ヒガシ</t>
    </rPh>
    <rPh sb="4" eb="5">
      <t>シ</t>
    </rPh>
    <phoneticPr fontId="4"/>
  </si>
  <si>
    <t>四條畷市</t>
    <rPh sb="0" eb="4">
      <t>シジョウナワテシ</t>
    </rPh>
    <phoneticPr fontId="4"/>
  </si>
  <si>
    <t>　　資料：厚生労働省、大阪府健康医療部保健医療室</t>
    <rPh sb="5" eb="7">
      <t>コウセイ</t>
    </rPh>
    <rPh sb="7" eb="10">
      <t>ロウドウショウ</t>
    </rPh>
    <rPh sb="14" eb="16">
      <t>ケンコウ</t>
    </rPh>
    <rPh sb="16" eb="18">
      <t>イリョウ</t>
    </rPh>
    <rPh sb="18" eb="19">
      <t>ブ</t>
    </rPh>
    <phoneticPr fontId="4"/>
  </si>
  <si>
    <t>日平均値が
10ppmを超えた
日数とその割合</t>
    <rPh sb="0" eb="1">
      <t>ヒ</t>
    </rPh>
    <rPh sb="1" eb="3">
      <t>ヘイキン</t>
    </rPh>
    <rPh sb="3" eb="4">
      <t>アタイ</t>
    </rPh>
    <phoneticPr fontId="4"/>
  </si>
  <si>
    <t>水　痘</t>
    <rPh sb="0" eb="1">
      <t>スイ</t>
    </rPh>
    <rPh sb="2" eb="3">
      <t>トウ</t>
    </rPh>
    <phoneticPr fontId="4"/>
  </si>
  <si>
    <t>その他</t>
    <rPh sb="2" eb="3">
      <t>タ</t>
    </rPh>
    <phoneticPr fontId="3"/>
  </si>
  <si>
    <t>葬 儀 使 用 件 数</t>
    <rPh sb="0" eb="1">
      <t>ソウ</t>
    </rPh>
    <rPh sb="2" eb="3">
      <t>ギ</t>
    </rPh>
    <rPh sb="4" eb="5">
      <t>シ</t>
    </rPh>
    <rPh sb="6" eb="7">
      <t>ヨウ</t>
    </rPh>
    <rPh sb="8" eb="9">
      <t>ケン</t>
    </rPh>
    <rPh sb="10" eb="11">
      <t>スウ</t>
    </rPh>
    <phoneticPr fontId="3"/>
  </si>
  <si>
    <t>斎 場 使 用 件 数</t>
    <rPh sb="0" eb="1">
      <t>ヒトシ</t>
    </rPh>
    <rPh sb="2" eb="3">
      <t>バ</t>
    </rPh>
    <rPh sb="4" eb="5">
      <t>シ</t>
    </rPh>
    <rPh sb="6" eb="7">
      <t>ヨウ</t>
    </rPh>
    <rPh sb="8" eb="9">
      <t>ケン</t>
    </rPh>
    <rPh sb="10" eb="11">
      <t>スウ</t>
    </rPh>
    <phoneticPr fontId="3"/>
  </si>
  <si>
    <t>出生数</t>
    <rPh sb="0" eb="3">
      <t>シュッショウスウ</t>
    </rPh>
    <phoneticPr fontId="3"/>
  </si>
  <si>
    <t>オ　キ　シ　ダ　ン　ト（Ox）</t>
    <phoneticPr fontId="4"/>
  </si>
  <si>
    <t>年平均値</t>
    <rPh sb="0" eb="1">
      <t>ネン</t>
    </rPh>
    <rPh sb="1" eb="2">
      <t>ヒラ</t>
    </rPh>
    <rPh sb="2" eb="3">
      <t>ヒトシ</t>
    </rPh>
    <rPh sb="3" eb="4">
      <t>アタイ</t>
    </rPh>
    <phoneticPr fontId="4"/>
  </si>
  <si>
    <t xml:space="preserve">ppm </t>
    <phoneticPr fontId="4"/>
  </si>
  <si>
    <t>％</t>
    <phoneticPr fontId="4"/>
  </si>
  <si>
    <t>時間</t>
    <rPh sb="0" eb="1">
      <t>トキ</t>
    </rPh>
    <rPh sb="1" eb="2">
      <t>アイダ</t>
    </rPh>
    <phoneticPr fontId="4"/>
  </si>
  <si>
    <t>ppm</t>
    <phoneticPr fontId="4"/>
  </si>
  <si>
    <t>時間</t>
    <phoneticPr fontId="4"/>
  </si>
  <si>
    <t>mg／㎥</t>
    <phoneticPr fontId="4"/>
  </si>
  <si>
    <t>回</t>
    <phoneticPr fontId="4"/>
  </si>
  <si>
    <t>二　</t>
    <rPh sb="0" eb="1">
      <t>ニ</t>
    </rPh>
    <phoneticPr fontId="4"/>
  </si>
  <si>
    <t>酸　化　硫　黄（SO₂）</t>
    <phoneticPr fontId="3"/>
  </si>
  <si>
    <t>保健福祉部健康増進課</t>
    <phoneticPr fontId="3"/>
  </si>
  <si>
    <t>資料：</t>
    <rPh sb="0" eb="2">
      <t>シリョウ</t>
    </rPh>
    <phoneticPr fontId="4"/>
  </si>
  <si>
    <t>　　資料：飯盛霊園組合（構成市：守口市、大東市、門真市、四條畷市）</t>
    <rPh sb="2" eb="4">
      <t>シリョウ</t>
    </rPh>
    <rPh sb="5" eb="7">
      <t>イイモリ</t>
    </rPh>
    <rPh sb="7" eb="9">
      <t>レイエン</t>
    </rPh>
    <rPh sb="9" eb="11">
      <t>クミアイ</t>
    </rPh>
    <rPh sb="12" eb="14">
      <t>コウセイ</t>
    </rPh>
    <rPh sb="14" eb="15">
      <t>シ</t>
    </rPh>
    <rPh sb="16" eb="19">
      <t>モリグチシ</t>
    </rPh>
    <rPh sb="28" eb="32">
      <t>シジョウナワテシ</t>
    </rPh>
    <phoneticPr fontId="4"/>
  </si>
  <si>
    <t>葬儀使用とは組合葬儀の件数、斎場使用とは火葬場の使用件数を指す。</t>
    <rPh sb="0" eb="2">
      <t>ソウギ</t>
    </rPh>
    <rPh sb="2" eb="4">
      <t>シヨウ</t>
    </rPh>
    <rPh sb="6" eb="8">
      <t>クミアイ</t>
    </rPh>
    <rPh sb="8" eb="10">
      <t>ソウギ</t>
    </rPh>
    <rPh sb="11" eb="13">
      <t>ケンスウ</t>
    </rPh>
    <rPh sb="14" eb="16">
      <t>サイジョウ</t>
    </rPh>
    <rPh sb="16" eb="18">
      <t>シヨウ</t>
    </rPh>
    <rPh sb="20" eb="23">
      <t>カソウバ</t>
    </rPh>
    <rPh sb="24" eb="26">
      <t>シヨウ</t>
    </rPh>
    <rPh sb="26" eb="28">
      <t>ケンスウ</t>
    </rPh>
    <rPh sb="29" eb="30">
      <t>サ</t>
    </rPh>
    <phoneticPr fontId="3"/>
  </si>
  <si>
    <t>（各年度末現在）</t>
    <rPh sb="1" eb="4">
      <t>カクネンド</t>
    </rPh>
    <rPh sb="4" eb="5">
      <t>マツ</t>
    </rPh>
    <rPh sb="5" eb="7">
      <t>ゲンザイ</t>
    </rPh>
    <phoneticPr fontId="4"/>
  </si>
  <si>
    <t>年　　度</t>
    <rPh sb="0" eb="4">
      <t>ネンド</t>
    </rPh>
    <phoneticPr fontId="4"/>
  </si>
  <si>
    <t>開園面積</t>
    <rPh sb="0" eb="2">
      <t>カイエン</t>
    </rPh>
    <rPh sb="2" eb="4">
      <t>メンセキ</t>
    </rPh>
    <phoneticPr fontId="4"/>
  </si>
  <si>
    <t>墓所総数</t>
    <rPh sb="0" eb="2">
      <t>ボショ</t>
    </rPh>
    <rPh sb="2" eb="4">
      <t>ソウスウ</t>
    </rPh>
    <phoneticPr fontId="4"/>
  </si>
  <si>
    <t>1.2～3.7㎡</t>
    <phoneticPr fontId="4"/>
  </si>
  <si>
    <t>4.0㎡</t>
    <phoneticPr fontId="4"/>
  </si>
  <si>
    <t>4.5～5.6㎡</t>
    <phoneticPr fontId="4"/>
  </si>
  <si>
    <t>6.0～7.5㎡</t>
    <phoneticPr fontId="4"/>
  </si>
  <si>
    <t>8.0㎡～</t>
    <phoneticPr fontId="4"/>
  </si>
  <si>
    <t>（ｈａ）</t>
    <phoneticPr fontId="4"/>
  </si>
  <si>
    <t>設置数</t>
    <rPh sb="0" eb="3">
      <t>セッチスウ</t>
    </rPh>
    <phoneticPr fontId="4"/>
  </si>
  <si>
    <t>貸付数</t>
    <rPh sb="0" eb="2">
      <t>カシツケ</t>
    </rPh>
    <rPh sb="2" eb="3">
      <t>スウ</t>
    </rPh>
    <phoneticPr fontId="4"/>
  </si>
  <si>
    <t>15～49歳
女子人口</t>
    <rPh sb="5" eb="6">
      <t>サイ</t>
    </rPh>
    <rPh sb="7" eb="9">
      <t>ジョシ</t>
    </rPh>
    <rPh sb="9" eb="11">
      <t>ジンコウ</t>
    </rPh>
    <phoneticPr fontId="3"/>
  </si>
  <si>
    <t>ヒ　ブ</t>
    <phoneticPr fontId="4"/>
  </si>
  <si>
    <t>B型肝炎</t>
    <rPh sb="1" eb="2">
      <t>ガタ</t>
    </rPh>
    <rPh sb="2" eb="4">
      <t>カンエン</t>
    </rPh>
    <phoneticPr fontId="3"/>
  </si>
  <si>
    <t>ジフテリア</t>
    <phoneticPr fontId="4"/>
  </si>
  <si>
    <t>日本脳炎</t>
    <rPh sb="0" eb="2">
      <t>ニホン</t>
    </rPh>
    <rPh sb="2" eb="4">
      <t>ノウエン</t>
    </rPh>
    <phoneticPr fontId="4"/>
  </si>
  <si>
    <t>感染症
及び寄
生虫症</t>
    <phoneticPr fontId="3"/>
  </si>
  <si>
    <t>悪性
新生物</t>
    <phoneticPr fontId="3"/>
  </si>
  <si>
    <t>糖尿病</t>
  </si>
  <si>
    <t>神経系の疾患</t>
  </si>
  <si>
    <t>循環器
系の
疾患</t>
    <phoneticPr fontId="3"/>
  </si>
  <si>
    <t>呼吸器
系の
疾患</t>
    <phoneticPr fontId="3"/>
  </si>
  <si>
    <t>消化器
系の
疾患</t>
    <phoneticPr fontId="3"/>
  </si>
  <si>
    <t>腎尿路
生殖器
系の
疾患</t>
    <phoneticPr fontId="3"/>
  </si>
  <si>
    <t>傷病
及び
死亡の
外因</t>
    <phoneticPr fontId="3"/>
  </si>
  <si>
    <t>うち</t>
    <phoneticPr fontId="4"/>
  </si>
  <si>
    <t>うち</t>
  </si>
  <si>
    <t>敗血症</t>
  </si>
  <si>
    <t>高血圧
性疾患</t>
    <phoneticPr fontId="3"/>
  </si>
  <si>
    <t>心疾患</t>
    <phoneticPr fontId="3"/>
  </si>
  <si>
    <t>脳血管
疾患</t>
    <phoneticPr fontId="3"/>
  </si>
  <si>
    <t>慢性閉塞性肺疾患</t>
  </si>
  <si>
    <t>胃潰瘍及び
十二指腸
潰瘍</t>
    <phoneticPr fontId="3"/>
  </si>
  <si>
    <t>腎不全</t>
  </si>
  <si>
    <t>不慮の
事故</t>
    <phoneticPr fontId="3"/>
  </si>
  <si>
    <t>その他の新生物</t>
  </si>
  <si>
    <t>血液及び造血器の疾患並びに免疫機構の障害</t>
  </si>
  <si>
    <t>その他の内分泌、栄養及び代謝疾患</t>
  </si>
  <si>
    <t>精神及び行動の障害</t>
  </si>
  <si>
    <t>眼及び附属器の疾患</t>
  </si>
  <si>
    <t>耳及び乳様突起の疾患</t>
  </si>
  <si>
    <t>皮膚及び皮下組織の疾患</t>
  </si>
  <si>
    <t>筋骨格系及び結合組織の疾患</t>
  </si>
  <si>
    <t>妊娠、分娩及び産じょく</t>
  </si>
  <si>
    <t>周産期に発生した病態</t>
  </si>
  <si>
    <t>先天奇形、変形及び染色体異常</t>
  </si>
  <si>
    <t>症状、徴候及び異常臨床所見等で他に分類不可
（老衰以外）</t>
    <rPh sb="23" eb="25">
      <t>ロウスイ</t>
    </rPh>
    <rPh sb="25" eb="27">
      <t>イガイ</t>
    </rPh>
    <phoneticPr fontId="3"/>
  </si>
  <si>
    <t>　　資料：大阪府健康福祉部健康福祉総務課「主要健康福祉データ」</t>
    <rPh sb="2" eb="4">
      <t>シリョウ</t>
    </rPh>
    <rPh sb="5" eb="8">
      <t>オオサカフ</t>
    </rPh>
    <rPh sb="8" eb="10">
      <t>ケンコウ</t>
    </rPh>
    <rPh sb="10" eb="12">
      <t>フクシ</t>
    </rPh>
    <rPh sb="12" eb="13">
      <t>ブ</t>
    </rPh>
    <rPh sb="13" eb="15">
      <t>ケンコウ</t>
    </rPh>
    <rPh sb="15" eb="17">
      <t>フクシ</t>
    </rPh>
    <rPh sb="17" eb="20">
      <t>ソウムカ</t>
    </rPh>
    <rPh sb="21" eb="23">
      <t>シュヨウ</t>
    </rPh>
    <rPh sb="23" eb="25">
      <t>ケンコウ</t>
    </rPh>
    <rPh sb="25" eb="27">
      <t>フクシ</t>
    </rPh>
    <phoneticPr fontId="4"/>
  </si>
  <si>
    <t>　　備考：本表の数値は、人口動態調査用死因簡単分類にもとづく。ただし、件数の少ないものは、その他　に含む。なお、住民基本台帳上の死亡者数（2-3）とは集計方法の違いから、数値が一致しない。</t>
    <rPh sb="2" eb="4">
      <t>ビコウ</t>
    </rPh>
    <rPh sb="64" eb="67">
      <t>シボウシャ</t>
    </rPh>
    <rPh sb="75" eb="77">
      <t>シュウケイ</t>
    </rPh>
    <rPh sb="77" eb="79">
      <t>ホウホウ</t>
    </rPh>
    <rPh sb="80" eb="81">
      <t>チガ</t>
    </rPh>
    <rPh sb="85" eb="87">
      <t>スウチ</t>
    </rPh>
    <rPh sb="88" eb="90">
      <t>イッチ</t>
    </rPh>
    <phoneticPr fontId="3"/>
  </si>
  <si>
    <t>総数</t>
  </si>
  <si>
    <t>年次</t>
    <rPh sb="0" eb="2">
      <t>ネンジ</t>
    </rPh>
    <phoneticPr fontId="2"/>
  </si>
  <si>
    <t>男</t>
  </si>
  <si>
    <t>女</t>
  </si>
  <si>
    <t>年次</t>
    <rPh sb="0" eb="2">
      <t>ネンジ</t>
    </rPh>
    <phoneticPr fontId="3"/>
  </si>
  <si>
    <t>年度</t>
    <rPh sb="0" eb="1">
      <t>ネン</t>
    </rPh>
    <rPh sb="1" eb="2">
      <t>ド</t>
    </rPh>
    <phoneticPr fontId="3"/>
  </si>
  <si>
    <t>0.3</t>
  </si>
  <si>
    <t>歯　科</t>
    <rPh sb="0" eb="1">
      <t>ハ</t>
    </rPh>
    <rPh sb="2" eb="3">
      <t>カ</t>
    </rPh>
    <phoneticPr fontId="4"/>
  </si>
  <si>
    <t>単位：件</t>
    <rPh sb="0" eb="2">
      <t>タンイ</t>
    </rPh>
    <rPh sb="3" eb="4">
      <t>ケン</t>
    </rPh>
    <phoneticPr fontId="4"/>
  </si>
  <si>
    <t>年次</t>
    <rPh sb="0" eb="2">
      <t>ネンジ</t>
    </rPh>
    <phoneticPr fontId="3"/>
  </si>
  <si>
    <t>10～19歳</t>
  </si>
  <si>
    <t>20～29歳</t>
  </si>
  <si>
    <t>30～39歳</t>
  </si>
  <si>
    <t>40～49歳</t>
  </si>
  <si>
    <t>50～59歳</t>
  </si>
  <si>
    <t>60～69歳</t>
  </si>
  <si>
    <t>70～79歳</t>
  </si>
  <si>
    <t>80～89歳</t>
  </si>
  <si>
    <t>90～99歳</t>
  </si>
  <si>
    <t>100歳以上</t>
    <rPh sb="4" eb="6">
      <t>イジョウ</t>
    </rPh>
    <phoneticPr fontId="4"/>
  </si>
  <si>
    <t>総　数</t>
    <rPh sb="0" eb="1">
      <t>フサ</t>
    </rPh>
    <rPh sb="2" eb="3">
      <t>カズ</t>
    </rPh>
    <phoneticPr fontId="4"/>
  </si>
  <si>
    <r>
      <t xml:space="preserve">収集人口
</t>
    </r>
    <r>
      <rPr>
        <sz val="9"/>
        <rFont val="ＭＳ 明朝"/>
        <family val="1"/>
        <charset val="128"/>
      </rPr>
      <t>(年度末時点)</t>
    </r>
    <rPh sb="6" eb="9">
      <t>ネンドマツ</t>
    </rPh>
    <rPh sb="9" eb="11">
      <t>ジテン</t>
    </rPh>
    <phoneticPr fontId="3"/>
  </si>
  <si>
    <t>収集状況及び処理状況</t>
    <rPh sb="4" eb="5">
      <t>オヨ</t>
    </rPh>
    <phoneticPr fontId="4"/>
  </si>
  <si>
    <t>総合計</t>
    <rPh sb="0" eb="1">
      <t>ソウ</t>
    </rPh>
    <rPh sb="1" eb="2">
      <t>ア</t>
    </rPh>
    <rPh sb="2" eb="3">
      <t>ケイ</t>
    </rPh>
    <phoneticPr fontId="3"/>
  </si>
  <si>
    <t>汲取し尿</t>
    <rPh sb="0" eb="2">
      <t>クミト</t>
    </rPh>
    <rPh sb="3" eb="4">
      <t>ニョウ</t>
    </rPh>
    <phoneticPr fontId="3"/>
  </si>
  <si>
    <t>浄化槽汚泥</t>
    <rPh sb="0" eb="3">
      <t>ジョウカソウ</t>
    </rPh>
    <rPh sb="3" eb="5">
      <t>オデイ</t>
    </rPh>
    <phoneticPr fontId="3"/>
  </si>
  <si>
    <t>合　計</t>
    <rPh sb="0" eb="1">
      <t>ア</t>
    </rPh>
    <rPh sb="2" eb="3">
      <t>ケイ</t>
    </rPh>
    <phoneticPr fontId="3"/>
  </si>
  <si>
    <t>収集区分</t>
    <rPh sb="0" eb="2">
      <t>シュウシュウ</t>
    </rPh>
    <rPh sb="2" eb="4">
      <t>クブン</t>
    </rPh>
    <phoneticPr fontId="3"/>
  </si>
  <si>
    <t>直　営</t>
    <phoneticPr fontId="4"/>
  </si>
  <si>
    <t>委　託</t>
    <phoneticPr fontId="4"/>
  </si>
  <si>
    <t>許　可</t>
    <rPh sb="0" eb="1">
      <t>モト</t>
    </rPh>
    <rPh sb="2" eb="3">
      <t>カ</t>
    </rPh>
    <phoneticPr fontId="3"/>
  </si>
  <si>
    <t>kl</t>
    <phoneticPr fontId="3"/>
  </si>
  <si>
    <t>排　　　　　　　　出</t>
    <rPh sb="0" eb="1">
      <t>ハイ</t>
    </rPh>
    <rPh sb="9" eb="10">
      <t>デ</t>
    </rPh>
    <phoneticPr fontId="3"/>
  </si>
  <si>
    <t>処　　　　　　理</t>
    <phoneticPr fontId="4"/>
  </si>
  <si>
    <t>総排出量</t>
    <rPh sb="0" eb="1">
      <t>ソウ</t>
    </rPh>
    <rPh sb="1" eb="3">
      <t>ハイシュツ</t>
    </rPh>
    <rPh sb="3" eb="4">
      <t>リョウ</t>
    </rPh>
    <phoneticPr fontId="4"/>
  </si>
  <si>
    <t>収　　　　　　集</t>
    <phoneticPr fontId="4"/>
  </si>
  <si>
    <t>集団回収</t>
    <rPh sb="0" eb="2">
      <t>シュウダン</t>
    </rPh>
    <rPh sb="2" eb="4">
      <t>カイシュウ</t>
    </rPh>
    <phoneticPr fontId="3"/>
  </si>
  <si>
    <t>総収集量</t>
    <rPh sb="0" eb="1">
      <t>ソウ</t>
    </rPh>
    <rPh sb="1" eb="3">
      <t>シュウシュウ</t>
    </rPh>
    <rPh sb="3" eb="4">
      <t>リョウ</t>
    </rPh>
    <phoneticPr fontId="3"/>
  </si>
  <si>
    <t>収集区分</t>
    <rPh sb="0" eb="2">
      <t>シュウシュウ</t>
    </rPh>
    <rPh sb="2" eb="4">
      <t>クブン</t>
    </rPh>
    <phoneticPr fontId="4"/>
  </si>
  <si>
    <t>自治会等</t>
    <rPh sb="0" eb="4">
      <t>ジチカイナド</t>
    </rPh>
    <phoneticPr fontId="3"/>
  </si>
  <si>
    <t>総処理量</t>
    <rPh sb="0" eb="1">
      <t>ソウ</t>
    </rPh>
    <rPh sb="1" eb="3">
      <t>ショリ</t>
    </rPh>
    <rPh sb="3" eb="4">
      <t>リョウ</t>
    </rPh>
    <phoneticPr fontId="4"/>
  </si>
  <si>
    <t>処理区分</t>
    <rPh sb="0" eb="2">
      <t>ショリ</t>
    </rPh>
    <rPh sb="2" eb="4">
      <t>クブン</t>
    </rPh>
    <phoneticPr fontId="4"/>
  </si>
  <si>
    <t>委　　託</t>
    <rPh sb="0" eb="1">
      <t>イ</t>
    </rPh>
    <rPh sb="3" eb="4">
      <t>コトヅケ</t>
    </rPh>
    <phoneticPr fontId="3"/>
  </si>
  <si>
    <t>直接持込</t>
    <rPh sb="0" eb="2">
      <t>チョクセツ</t>
    </rPh>
    <phoneticPr fontId="3"/>
  </si>
  <si>
    <t>焼　　却</t>
    <phoneticPr fontId="4"/>
  </si>
  <si>
    <t>不法投棄分</t>
    <rPh sb="0" eb="2">
      <t>フホウ</t>
    </rPh>
    <rPh sb="2" eb="4">
      <t>トウキ</t>
    </rPh>
    <rPh sb="4" eb="5">
      <t>ブン</t>
    </rPh>
    <phoneticPr fontId="4"/>
  </si>
  <si>
    <t>t</t>
    <phoneticPr fontId="3"/>
  </si>
  <si>
    <t>Ｂ　Ｃ　Ｇ</t>
    <phoneticPr fontId="4"/>
  </si>
  <si>
    <t>　　資料：環境水道部環境政策課</t>
    <rPh sb="5" eb="7">
      <t>カンキョウ</t>
    </rPh>
    <rPh sb="7" eb="9">
      <t>スイドウ</t>
    </rPh>
    <rPh sb="9" eb="10">
      <t>ブ</t>
    </rPh>
    <rPh sb="10" eb="12">
      <t>カンキョウ</t>
    </rPh>
    <rPh sb="12" eb="14">
      <t>セイサク</t>
    </rPh>
    <rPh sb="14" eb="15">
      <t>カ</t>
    </rPh>
    <phoneticPr fontId="4"/>
  </si>
  <si>
    <t>令和元年</t>
    <rPh sb="0" eb="2">
      <t>レイワ</t>
    </rPh>
    <rPh sb="2" eb="4">
      <t>ガンネン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</si>
  <si>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</si>
  <si>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3</t>
  </si>
  <si>
    <t>1</t>
  </si>
  <si>
    <t>令和元年</t>
    <rPh sb="0" eb="2">
      <t>レイワ</t>
    </rPh>
    <rPh sb="2" eb="3">
      <t>モト</t>
    </rPh>
    <rPh sb="3" eb="4">
      <t>ネン</t>
    </rPh>
    <phoneticPr fontId="3"/>
  </si>
  <si>
    <t>　　資料：まちづくり部道路公園課</t>
    <rPh sb="2" eb="4">
      <t>シリョウ</t>
    </rPh>
    <rPh sb="10" eb="11">
      <t>ブ</t>
    </rPh>
    <rPh sb="11" eb="16">
      <t>ドウロコウエンカ</t>
    </rPh>
    <phoneticPr fontId="4"/>
  </si>
  <si>
    <t>元</t>
    <rPh sb="0" eb="1">
      <t>モト</t>
    </rPh>
    <phoneticPr fontId="3"/>
  </si>
  <si>
    <t>3,977（300）</t>
  </si>
  <si>
    <t>-</t>
    <phoneticPr fontId="3"/>
  </si>
  <si>
    <t>　　備考：直営については、平成31年３月末を以って廃止</t>
    <rPh sb="2" eb="4">
      <t>ビコウ</t>
    </rPh>
    <rPh sb="5" eb="7">
      <t>チョクエイ</t>
    </rPh>
    <rPh sb="13" eb="15">
      <t>ヘイセイ</t>
    </rPh>
    <rPh sb="17" eb="18">
      <t>ネン</t>
    </rPh>
    <rPh sb="19" eb="20">
      <t>ガツ</t>
    </rPh>
    <rPh sb="20" eb="21">
      <t>マツ</t>
    </rPh>
    <rPh sb="22" eb="23">
      <t>モ</t>
    </rPh>
    <rPh sb="25" eb="27">
      <t>ハイシ</t>
    </rPh>
    <phoneticPr fontId="4"/>
  </si>
  <si>
    <t>ｘ</t>
  </si>
  <si>
    <t>年齢不詳</t>
    <rPh sb="0" eb="2">
      <t>ネンレイ</t>
    </rPh>
    <rPh sb="2" eb="4">
      <t>フショウ</t>
    </rPh>
    <phoneticPr fontId="4"/>
  </si>
  <si>
    <t>０～９歳</t>
    <phoneticPr fontId="3"/>
  </si>
  <si>
    <t>　　単位：人</t>
    <rPh sb="2" eb="4">
      <t>タンイ</t>
    </rPh>
    <rPh sb="5" eb="6">
      <t>ニン</t>
    </rPh>
    <phoneticPr fontId="3"/>
  </si>
  <si>
    <t>　10-8.死因別  死亡数     　</t>
    <phoneticPr fontId="4"/>
  </si>
  <si>
    <t>　　資料：人口動態調査</t>
    <rPh sb="2" eb="4">
      <t>シリョウ</t>
    </rPh>
    <rPh sb="5" eb="7">
      <t>ジンコウ</t>
    </rPh>
    <rPh sb="7" eb="9">
      <t>ドウタイ</t>
    </rPh>
    <rPh sb="9" eb="11">
      <t>チョウサ</t>
    </rPh>
    <phoneticPr fontId="2"/>
  </si>
  <si>
    <t>資料：環境水道部環境政策課</t>
    <rPh sb="3" eb="5">
      <t>カンキョウ</t>
    </rPh>
    <rPh sb="5" eb="7">
      <t>スイドウ</t>
    </rPh>
    <rPh sb="7" eb="8">
      <t>ブ</t>
    </rPh>
    <rPh sb="8" eb="10">
      <t>カンキョウ</t>
    </rPh>
    <rPh sb="10" eb="12">
      <t>セイサク</t>
    </rPh>
    <rPh sb="12" eb="13">
      <t>カ</t>
    </rPh>
    <phoneticPr fontId="4"/>
  </si>
  <si>
    <t>4,119（318）</t>
  </si>
  <si>
    <t>年次</t>
    <rPh sb="0" eb="1">
      <t>ネン</t>
    </rPh>
    <rPh sb="1" eb="2">
      <t>ジ</t>
    </rPh>
    <phoneticPr fontId="3"/>
  </si>
  <si>
    <t>ロ　タ</t>
    <phoneticPr fontId="4"/>
  </si>
  <si>
    <t>ＨＰＶ</t>
    <phoneticPr fontId="4"/>
  </si>
  <si>
    <t>子宮頸がん</t>
    <rPh sb="0" eb="2">
      <t>シキュウ</t>
    </rPh>
    <rPh sb="2" eb="3">
      <t>ケイ</t>
    </rPh>
    <phoneticPr fontId="4"/>
  </si>
  <si>
    <t>予防</t>
    <rPh sb="0" eb="2">
      <t>ヨボウ</t>
    </rPh>
    <phoneticPr fontId="4"/>
  </si>
  <si>
    <t>10-1．取扱科目別患者数（休日、土曜日夜間診療）</t>
    <rPh sb="5" eb="6">
      <t>トリ</t>
    </rPh>
    <rPh sb="6" eb="7">
      <t>アツカ</t>
    </rPh>
    <rPh sb="7" eb="8">
      <t>カ</t>
    </rPh>
    <rPh sb="8" eb="9">
      <t>メ</t>
    </rPh>
    <rPh sb="9" eb="10">
      <t>ベツ</t>
    </rPh>
    <rPh sb="10" eb="11">
      <t>ワズラ</t>
    </rPh>
    <rPh sb="11" eb="12">
      <t>モノ</t>
    </rPh>
    <rPh sb="12" eb="13">
      <t>カズ</t>
    </rPh>
    <rPh sb="14" eb="16">
      <t>キュウジツ</t>
    </rPh>
    <rPh sb="17" eb="20">
      <t>ドヨウビ</t>
    </rPh>
    <rPh sb="20" eb="22">
      <t>ヤカン</t>
    </rPh>
    <rPh sb="22" eb="24">
      <t>シンリョウ</t>
    </rPh>
    <phoneticPr fontId="4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</si>
  <si>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</si>
  <si>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</si>
  <si>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</si>
  <si>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</si>
  <si>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令和５年４月</t>
    <rPh sb="0" eb="2">
      <t>レイワ</t>
    </rPh>
    <rPh sb="3" eb="4">
      <t>ネン</t>
    </rPh>
    <rPh sb="5" eb="6">
      <t>ガツ</t>
    </rPh>
    <phoneticPr fontId="4"/>
  </si>
  <si>
    <t xml:space="preserve">　　　　５月 </t>
    <rPh sb="5" eb="6">
      <t>ガツ</t>
    </rPh>
    <phoneticPr fontId="4"/>
  </si>
  <si>
    <t xml:space="preserve">　　　　６月 </t>
    <rPh sb="5" eb="6">
      <t>ガツ</t>
    </rPh>
    <phoneticPr fontId="4"/>
  </si>
  <si>
    <t xml:space="preserve">　　　　７月 </t>
    <rPh sb="5" eb="6">
      <t>ガツ</t>
    </rPh>
    <phoneticPr fontId="4"/>
  </si>
  <si>
    <t xml:space="preserve">　　　　８月 </t>
    <rPh sb="5" eb="6">
      <t>ガツ</t>
    </rPh>
    <phoneticPr fontId="4"/>
  </si>
  <si>
    <t xml:space="preserve">　　　　９月 </t>
    <rPh sb="5" eb="6">
      <t>ガツ</t>
    </rPh>
    <phoneticPr fontId="4"/>
  </si>
  <si>
    <t xml:space="preserve">　　　　10月 </t>
    <rPh sb="6" eb="7">
      <t>ガツ</t>
    </rPh>
    <phoneticPr fontId="4"/>
  </si>
  <si>
    <t xml:space="preserve">　　　　11月 </t>
    <rPh sb="6" eb="7">
      <t>ガツ</t>
    </rPh>
    <phoneticPr fontId="4"/>
  </si>
  <si>
    <t xml:space="preserve">　　　　12月 </t>
    <rPh sb="6" eb="7">
      <t>ガツ</t>
    </rPh>
    <phoneticPr fontId="4"/>
  </si>
  <si>
    <t>令和６年１月</t>
    <rPh sb="0" eb="2">
      <t>レイワ</t>
    </rPh>
    <rPh sb="3" eb="4">
      <t>ネン</t>
    </rPh>
    <rPh sb="5" eb="6">
      <t>ガツ</t>
    </rPh>
    <phoneticPr fontId="4"/>
  </si>
  <si>
    <t xml:space="preserve">　　　　２月 </t>
    <rPh sb="5" eb="6">
      <t>ガツ</t>
    </rPh>
    <phoneticPr fontId="4"/>
  </si>
  <si>
    <t xml:space="preserve">　　　　３月 </t>
    <rPh sb="5" eb="6">
      <t>ガツ</t>
    </rPh>
    <phoneticPr fontId="4"/>
  </si>
  <si>
    <t>10-2．医療施設及び医療従事者</t>
    <phoneticPr fontId="4"/>
  </si>
  <si>
    <t>本表は、医療施設については各年10月１日現在で実施した医療施設調査。医療従事者については、各年</t>
    <rPh sb="23" eb="25">
      <t>ジッシ</t>
    </rPh>
    <rPh sb="27" eb="29">
      <t>イリョウ</t>
    </rPh>
    <rPh sb="29" eb="31">
      <t>シセツ</t>
    </rPh>
    <rPh sb="31" eb="33">
      <t>チョウサ</t>
    </rPh>
    <rPh sb="45" eb="47">
      <t>カクネン</t>
    </rPh>
    <phoneticPr fontId="4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</si>
  <si>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</si>
  <si>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</si>
  <si>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</si>
  <si>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</si>
  <si>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　　備考：令和２年、令和４年の医療従事者の総数は医師・歯科医師・薬剤師の合計である。</t>
    <rPh sb="2" eb="4">
      <t>ビコウ</t>
    </rPh>
    <rPh sb="5" eb="7">
      <t>レイワ</t>
    </rPh>
    <rPh sb="8" eb="9">
      <t>ネン</t>
    </rPh>
    <rPh sb="10" eb="12">
      <t>レイワ</t>
    </rPh>
    <rPh sb="13" eb="14">
      <t>ネン</t>
    </rPh>
    <rPh sb="15" eb="17">
      <t>イリョウ</t>
    </rPh>
    <rPh sb="17" eb="20">
      <t>ジュウジシャ</t>
    </rPh>
    <rPh sb="21" eb="23">
      <t>ソウスウ</t>
    </rPh>
    <rPh sb="24" eb="26">
      <t>イシ</t>
    </rPh>
    <rPh sb="27" eb="29">
      <t>シカ</t>
    </rPh>
    <rPh sb="29" eb="31">
      <t>イシ</t>
    </rPh>
    <rPh sb="32" eb="35">
      <t>ヤクザイシ</t>
    </rPh>
    <rPh sb="36" eb="38">
      <t>ゴウケイ</t>
    </rPh>
    <phoneticPr fontId="3"/>
  </si>
  <si>
    <t>10-3．検診実施状況</t>
    <rPh sb="5" eb="6">
      <t>ケン</t>
    </rPh>
    <rPh sb="6" eb="7">
      <t>ミ</t>
    </rPh>
    <rPh sb="7" eb="8">
      <t>ミ</t>
    </rPh>
    <rPh sb="8" eb="9">
      <t>ホドコ</t>
    </rPh>
    <rPh sb="9" eb="10">
      <t>ジョウ</t>
    </rPh>
    <rPh sb="10" eb="11">
      <t>イワン</t>
    </rPh>
    <phoneticPr fontId="4"/>
  </si>
  <si>
    <t>10-4．各種予防接種実施状況　　</t>
    <rPh sb="5" eb="6">
      <t>カク</t>
    </rPh>
    <rPh sb="6" eb="7">
      <t>タネ</t>
    </rPh>
    <rPh sb="7" eb="8">
      <t>ヨ</t>
    </rPh>
    <rPh sb="8" eb="9">
      <t>ボウ</t>
    </rPh>
    <rPh sb="9" eb="10">
      <t>セツ</t>
    </rPh>
    <rPh sb="10" eb="11">
      <t>タネ</t>
    </rPh>
    <rPh sb="11" eb="12">
      <t>ミ</t>
    </rPh>
    <rPh sb="12" eb="13">
      <t>ホドコ</t>
    </rPh>
    <rPh sb="13" eb="14">
      <t>ジョウ</t>
    </rPh>
    <rPh sb="14" eb="15">
      <t>イワン</t>
    </rPh>
    <phoneticPr fontId="4"/>
  </si>
  <si>
    <t>　　資料：こども部こども家庭センター</t>
    <rPh sb="2" eb="4">
      <t>シリョウ</t>
    </rPh>
    <rPh sb="8" eb="9">
      <t>ブ</t>
    </rPh>
    <rPh sb="12" eb="14">
      <t>カテイ</t>
    </rPh>
    <phoneticPr fontId="4"/>
  </si>
  <si>
    <t>　　備考：令和２年度については、新型コロナウイルス感染症拡大防止のため、令和２年９月、</t>
    <rPh sb="2" eb="4">
      <t>ビコウ</t>
    </rPh>
    <rPh sb="5" eb="7">
      <t>レイワ</t>
    </rPh>
    <rPh sb="8" eb="10">
      <t>ネンド</t>
    </rPh>
    <rPh sb="16" eb="18">
      <t>シンガタ</t>
    </rPh>
    <rPh sb="25" eb="28">
      <t>カンセンショウ</t>
    </rPh>
    <rPh sb="28" eb="30">
      <t>カクダイ</t>
    </rPh>
    <rPh sb="30" eb="32">
      <t>ボウシ</t>
    </rPh>
    <rPh sb="36" eb="38">
      <t>レイワ</t>
    </rPh>
    <rPh sb="39" eb="40">
      <t>ネン</t>
    </rPh>
    <rPh sb="41" eb="42">
      <t>ガツ</t>
    </rPh>
    <phoneticPr fontId="3"/>
  </si>
  <si>
    <t>　　　　　10月の２回のみ予約制にして実施。</t>
    <rPh sb="10" eb="11">
      <t>カイ</t>
    </rPh>
    <rPh sb="13" eb="16">
      <t>ヨヤクセイ</t>
    </rPh>
    <rPh sb="19" eb="21">
      <t>ジッシ</t>
    </rPh>
    <phoneticPr fontId="3"/>
  </si>
  <si>
    <t>　　　　　令和３年度については、新型コロナウイルス感染症拡大防止のため中止。</t>
    <rPh sb="5" eb="7">
      <t>レイワ</t>
    </rPh>
    <rPh sb="8" eb="10">
      <t>ネンド</t>
    </rPh>
    <rPh sb="16" eb="18">
      <t>シンガタ</t>
    </rPh>
    <rPh sb="25" eb="28">
      <t>カンセンショウ</t>
    </rPh>
    <rPh sb="28" eb="30">
      <t>カクダイ</t>
    </rPh>
    <rPh sb="30" eb="32">
      <t>ボウシ</t>
    </rPh>
    <rPh sb="35" eb="37">
      <t>チュウシ</t>
    </rPh>
    <phoneticPr fontId="3"/>
  </si>
  <si>
    <t>　　　　　令和４年度については、新型コロナウイルス感染症拡大防止のため予約制にて実施。</t>
    <rPh sb="5" eb="7">
      <t>レイワ</t>
    </rPh>
    <rPh sb="8" eb="10">
      <t>ネンド</t>
    </rPh>
    <rPh sb="16" eb="18">
      <t>シンガタ</t>
    </rPh>
    <rPh sb="25" eb="28">
      <t>カンセンショウ</t>
    </rPh>
    <rPh sb="28" eb="30">
      <t>カクダイ</t>
    </rPh>
    <rPh sb="30" eb="32">
      <t>ボウシ</t>
    </rPh>
    <rPh sb="35" eb="38">
      <t>ヨヤクセイ</t>
    </rPh>
    <rPh sb="40" eb="42">
      <t>ジッシ</t>
    </rPh>
    <phoneticPr fontId="3"/>
  </si>
  <si>
    <t>令和２年度</t>
    <rPh sb="0" eb="2">
      <t>レイワ</t>
    </rPh>
    <rPh sb="3" eb="4">
      <t>ネン</t>
    </rPh>
    <rPh sb="4" eb="5">
      <t>ド</t>
    </rPh>
    <phoneticPr fontId="3"/>
  </si>
  <si>
    <t>令和３年度</t>
    <rPh sb="0" eb="2">
      <t>レイワ</t>
    </rPh>
    <rPh sb="3" eb="4">
      <t>ネン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</si>
  <si>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</si>
  <si>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</si>
  <si>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10-5．妊産婦・乳幼児健康相談状況</t>
    <rPh sb="5" eb="8">
      <t>ニンサンプ</t>
    </rPh>
    <rPh sb="9" eb="12">
      <t>ニュウヨウジ</t>
    </rPh>
    <rPh sb="12" eb="14">
      <t>ケンコウ</t>
    </rPh>
    <rPh sb="14" eb="16">
      <t>ソウダン</t>
    </rPh>
    <rPh sb="16" eb="18">
      <t>ジョウキョウ</t>
    </rPh>
    <phoneticPr fontId="4"/>
  </si>
  <si>
    <t>10-6．合計特殊出生率　</t>
    <phoneticPr fontId="4"/>
  </si>
  <si>
    <t>10-7．飼犬登録数</t>
    <rPh sb="9" eb="10">
      <t>カズ</t>
    </rPh>
    <phoneticPr fontId="4"/>
  </si>
  <si>
    <t>4,002（312）</t>
    <phoneticPr fontId="3"/>
  </si>
  <si>
    <t>4,196（299）</t>
    <phoneticPr fontId="3"/>
  </si>
  <si>
    <t>4,255（277）</t>
    <phoneticPr fontId="3"/>
  </si>
  <si>
    <t>　　 10-9．年齢別　 死亡数　　　　　　</t>
    <rPh sb="8" eb="10">
      <t>ネンレイ</t>
    </rPh>
    <phoneticPr fontId="2"/>
  </si>
  <si>
    <t>１時間値
の最高値</t>
    <rPh sb="1" eb="3">
      <t>ジカン</t>
    </rPh>
    <rPh sb="3" eb="4">
      <t>アタイ</t>
    </rPh>
    <phoneticPr fontId="4"/>
  </si>
  <si>
    <t>昼間の１時間値が</t>
    <rPh sb="0" eb="2">
      <t>チュウカン</t>
    </rPh>
    <rPh sb="4" eb="6">
      <t>ジカン</t>
    </rPh>
    <rPh sb="6" eb="7">
      <t>アタイ</t>
    </rPh>
    <phoneticPr fontId="4"/>
  </si>
  <si>
    <t>１時間値が</t>
    <rPh sb="1" eb="3">
      <t>ジカン</t>
    </rPh>
    <rPh sb="3" eb="4">
      <t>アタイ</t>
    </rPh>
    <phoneticPr fontId="4"/>
  </si>
  <si>
    <t>１時間値が0.20</t>
    <rPh sb="1" eb="3">
      <t>ジカン</t>
    </rPh>
    <rPh sb="3" eb="4">
      <t>アタイ</t>
    </rPh>
    <phoneticPr fontId="4"/>
  </si>
  <si>
    <t>８時間値が
20ppmを超えた
回数とその割合</t>
    <rPh sb="1" eb="3">
      <t>１ジカン</t>
    </rPh>
    <rPh sb="3" eb="4">
      <t>アタイ</t>
    </rPh>
    <phoneticPr fontId="4"/>
  </si>
  <si>
    <t>１時間値の</t>
    <rPh sb="1" eb="3">
      <t>ジカン</t>
    </rPh>
    <rPh sb="3" eb="4">
      <t>アタイ</t>
    </rPh>
    <phoneticPr fontId="4"/>
  </si>
  <si>
    <t>元</t>
    <rPh sb="0" eb="1">
      <t>ガン</t>
    </rPh>
    <phoneticPr fontId="9"/>
  </si>
  <si>
    <t>　　備考：本表は、市役所局（中町１番１号）で測定したものである。</t>
    <rPh sb="2" eb="4">
      <t>ビコウ</t>
    </rPh>
    <rPh sb="5" eb="6">
      <t>ホン</t>
    </rPh>
    <rPh sb="6" eb="7">
      <t>ヒョウ</t>
    </rPh>
    <rPh sb="9" eb="12">
      <t>シヤクショ</t>
    </rPh>
    <rPh sb="12" eb="13">
      <t>キョク</t>
    </rPh>
    <rPh sb="14" eb="16">
      <t>ナカマチ</t>
    </rPh>
    <rPh sb="15" eb="16">
      <t>カドナカ</t>
    </rPh>
    <rPh sb="17" eb="18">
      <t>バン</t>
    </rPh>
    <rPh sb="19" eb="20">
      <t>ゴウ</t>
    </rPh>
    <rPh sb="22" eb="24">
      <t>ソクテイ</t>
    </rPh>
    <phoneticPr fontId="4"/>
  </si>
  <si>
    <t>　　備考：本表は門真市南局（三ツ島１丁目６番）で測定したものである。</t>
    <rPh sb="2" eb="4">
      <t>ビコウ</t>
    </rPh>
    <rPh sb="5" eb="6">
      <t>ホン</t>
    </rPh>
    <rPh sb="6" eb="7">
      <t>ヒョウ</t>
    </rPh>
    <rPh sb="8" eb="11">
      <t>カドマシ</t>
    </rPh>
    <rPh sb="11" eb="12">
      <t>ミナミ</t>
    </rPh>
    <rPh sb="12" eb="13">
      <t>キョク</t>
    </rPh>
    <rPh sb="14" eb="15">
      <t>３</t>
    </rPh>
    <rPh sb="16" eb="17">
      <t>シマ</t>
    </rPh>
    <rPh sb="18" eb="20">
      <t>チョウメ</t>
    </rPh>
    <rPh sb="21" eb="22">
      <t>バン</t>
    </rPh>
    <rPh sb="24" eb="26">
      <t>ソクテイ</t>
    </rPh>
    <phoneticPr fontId="4"/>
  </si>
  <si>
    <t>10-11．し尿処理状況</t>
    <phoneticPr fontId="4"/>
  </si>
  <si>
    <t>10-12．ごみ処理状況</t>
    <phoneticPr fontId="4"/>
  </si>
  <si>
    <t>10-13．環境騒音測定</t>
    <phoneticPr fontId="4"/>
  </si>
  <si>
    <t xml:space="preserve"> </t>
    <phoneticPr fontId="3"/>
  </si>
  <si>
    <t>単位：db（ﾃﾞｼﾍﾞﾙ）</t>
    <phoneticPr fontId="3"/>
  </si>
  <si>
    <t>10-14．光化学スモッグ発令状況</t>
    <rPh sb="6" eb="7">
      <t>ヒカリ</t>
    </rPh>
    <rPh sb="7" eb="8">
      <t>カ</t>
    </rPh>
    <rPh sb="8" eb="9">
      <t>ガク</t>
    </rPh>
    <rPh sb="13" eb="14">
      <t>パツ</t>
    </rPh>
    <rPh sb="14" eb="15">
      <t>レイ</t>
    </rPh>
    <rPh sb="15" eb="16">
      <t>ジョウ</t>
    </rPh>
    <rPh sb="16" eb="17">
      <t>イワン</t>
    </rPh>
    <phoneticPr fontId="4"/>
  </si>
  <si>
    <t>14時間20分</t>
    <rPh sb="2" eb="4">
      <t>ジカン</t>
    </rPh>
    <rPh sb="6" eb="7">
      <t>フン</t>
    </rPh>
    <phoneticPr fontId="9"/>
  </si>
  <si>
    <t>4時間50分</t>
    <rPh sb="1" eb="3">
      <t>ジカン</t>
    </rPh>
    <rPh sb="5" eb="6">
      <t>フン</t>
    </rPh>
    <phoneticPr fontId="9"/>
  </si>
  <si>
    <t>10時間00分</t>
    <rPh sb="2" eb="4">
      <t>ジカン</t>
    </rPh>
    <rPh sb="6" eb="7">
      <t>フン</t>
    </rPh>
    <phoneticPr fontId="9"/>
  </si>
  <si>
    <t>6時間40分</t>
    <rPh sb="1" eb="3">
      <t>ジカン</t>
    </rPh>
    <rPh sb="5" eb="6">
      <t>フン</t>
    </rPh>
    <phoneticPr fontId="9"/>
  </si>
  <si>
    <t>5時間00分</t>
    <rPh sb="1" eb="3">
      <t>ジカン</t>
    </rPh>
    <rPh sb="5" eb="6">
      <t>フン</t>
    </rPh>
    <phoneticPr fontId="9"/>
  </si>
  <si>
    <t>8時間20分</t>
    <rPh sb="1" eb="3">
      <t>ジカン</t>
    </rPh>
    <rPh sb="5" eb="6">
      <t>フン</t>
    </rPh>
    <phoneticPr fontId="3"/>
  </si>
  <si>
    <t>4時間35分</t>
    <rPh sb="1" eb="3">
      <t>ジカン</t>
    </rPh>
    <rPh sb="5" eb="6">
      <t>フン</t>
    </rPh>
    <phoneticPr fontId="3"/>
  </si>
  <si>
    <t>　備考：大阪府下における光化学スモッグの発令地域は、７つの地域に分けられており、門真市は</t>
    <rPh sb="1" eb="3">
      <t>ビコウ</t>
    </rPh>
    <rPh sb="4" eb="6">
      <t>オオサカ</t>
    </rPh>
    <rPh sb="6" eb="8">
      <t>フカ</t>
    </rPh>
    <rPh sb="12" eb="15">
      <t>コウカガク</t>
    </rPh>
    <rPh sb="20" eb="22">
      <t>ハツレイ</t>
    </rPh>
    <rPh sb="22" eb="24">
      <t>チイキ</t>
    </rPh>
    <rPh sb="29" eb="31">
      <t>チイキ</t>
    </rPh>
    <rPh sb="32" eb="33">
      <t>ワ</t>
    </rPh>
    <rPh sb="40" eb="43">
      <t>カドマシ</t>
    </rPh>
    <phoneticPr fontId="4"/>
  </si>
  <si>
    <t>　　　　「東大阪地域」に分類されている。</t>
    <rPh sb="5" eb="8">
      <t>ヒガシオオサカ</t>
    </rPh>
    <rPh sb="8" eb="10">
      <t>チイキ</t>
    </rPh>
    <rPh sb="12" eb="14">
      <t>ブンルイ</t>
    </rPh>
    <phoneticPr fontId="4"/>
  </si>
  <si>
    <t>　資料：環境水道部環境政策課</t>
    <rPh sb="4" eb="6">
      <t>カンキョウ</t>
    </rPh>
    <rPh sb="6" eb="8">
      <t>スイドウ</t>
    </rPh>
    <rPh sb="8" eb="9">
      <t>ブ</t>
    </rPh>
    <rPh sb="9" eb="11">
      <t>カンキョウ</t>
    </rPh>
    <rPh sb="11" eb="13">
      <t>セイサク</t>
    </rPh>
    <rPh sb="13" eb="14">
      <t>カ</t>
    </rPh>
    <phoneticPr fontId="4"/>
  </si>
  <si>
    <t>10-15．公害苦情発生状況</t>
    <rPh sb="6" eb="7">
      <t>オオヤケ</t>
    </rPh>
    <rPh sb="7" eb="8">
      <t>ガイ</t>
    </rPh>
    <rPh sb="8" eb="9">
      <t>ク</t>
    </rPh>
    <rPh sb="9" eb="10">
      <t>ジョウ</t>
    </rPh>
    <rPh sb="10" eb="11">
      <t>パツ</t>
    </rPh>
    <rPh sb="11" eb="12">
      <t>ショウ</t>
    </rPh>
    <rPh sb="12" eb="13">
      <t>ジョウ</t>
    </rPh>
    <rPh sb="13" eb="14">
      <t>イワン</t>
    </rPh>
    <phoneticPr fontId="4"/>
  </si>
  <si>
    <t>単位：件</t>
    <phoneticPr fontId="3"/>
  </si>
  <si>
    <t>10-16．門真市内各駅周辺の放置自転車等の移送措置状況</t>
    <rPh sb="6" eb="10">
      <t>カドマシナイ</t>
    </rPh>
    <rPh sb="10" eb="11">
      <t>カク</t>
    </rPh>
    <rPh sb="11" eb="12">
      <t>エキ</t>
    </rPh>
    <rPh sb="12" eb="13">
      <t>シュウ</t>
    </rPh>
    <rPh sb="13" eb="14">
      <t>ヘン</t>
    </rPh>
    <rPh sb="15" eb="16">
      <t>ホウ</t>
    </rPh>
    <rPh sb="16" eb="17">
      <t>チ</t>
    </rPh>
    <rPh sb="17" eb="18">
      <t>ジ</t>
    </rPh>
    <rPh sb="18" eb="19">
      <t>テン</t>
    </rPh>
    <rPh sb="19" eb="20">
      <t>クルマ</t>
    </rPh>
    <rPh sb="20" eb="21">
      <t>トウ</t>
    </rPh>
    <rPh sb="22" eb="23">
      <t>ワタル</t>
    </rPh>
    <rPh sb="23" eb="24">
      <t>ソウ</t>
    </rPh>
    <rPh sb="24" eb="25">
      <t>ソ</t>
    </rPh>
    <rPh sb="25" eb="26">
      <t>チ</t>
    </rPh>
    <rPh sb="26" eb="27">
      <t>ジョウ</t>
    </rPh>
    <rPh sb="27" eb="28">
      <t>イワン</t>
    </rPh>
    <phoneticPr fontId="4"/>
  </si>
  <si>
    <t>単位：台</t>
    <phoneticPr fontId="3"/>
  </si>
  <si>
    <t>10-17．飯盛霊園使用件数</t>
    <rPh sb="6" eb="7">
      <t>メシ</t>
    </rPh>
    <rPh sb="7" eb="8">
      <t>モリ</t>
    </rPh>
    <rPh sb="8" eb="10">
      <t>レイエン</t>
    </rPh>
    <rPh sb="10" eb="12">
      <t>シヨウ</t>
    </rPh>
    <rPh sb="12" eb="14">
      <t>ケンスウ</t>
    </rPh>
    <phoneticPr fontId="4"/>
  </si>
  <si>
    <t>10-18．飯盛霊園状況</t>
    <rPh sb="6" eb="7">
      <t>メシ</t>
    </rPh>
    <rPh sb="7" eb="8">
      <t>モリ</t>
    </rPh>
    <rPh sb="8" eb="10">
      <t>レイエン</t>
    </rPh>
    <rPh sb="10" eb="12">
      <t>ジョウキョウ</t>
    </rPh>
    <phoneticPr fontId="4"/>
  </si>
  <si>
    <t>備考：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</si>
  <si>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</si>
  <si>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</si>
  <si>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</si>
  <si>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</si>
  <si>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(肺がん及び
結核検診)</t>
    <rPh sb="1" eb="2">
      <t>ハイ</t>
    </rPh>
    <rPh sb="4" eb="5">
      <t>オヨ</t>
    </rPh>
    <rPh sb="7" eb="9">
      <t>ケッカク</t>
    </rPh>
    <rPh sb="9" eb="11">
      <t>ケンシン</t>
    </rPh>
    <phoneticPr fontId="4"/>
  </si>
  <si>
    <t>MR・麻しん</t>
    <rPh sb="3" eb="4">
      <t>マ</t>
    </rPh>
    <phoneticPr fontId="4"/>
  </si>
  <si>
    <t>風しん混合</t>
    <rPh sb="0" eb="1">
      <t>フウ</t>
    </rPh>
    <rPh sb="3" eb="5">
      <t>コンゴウ</t>
    </rPh>
    <phoneticPr fontId="4"/>
  </si>
  <si>
    <t>高齢者
ｲﾝﾌﾙｴﾝｻﾞ</t>
    <rPh sb="0" eb="3">
      <t>コウレイシャ</t>
    </rPh>
    <phoneticPr fontId="4"/>
  </si>
  <si>
    <t>高齢者肺炎球菌</t>
    <phoneticPr fontId="4"/>
  </si>
  <si>
    <t>　資料：保健福祉部健康増進課</t>
    <rPh sb="1" eb="3">
      <t>シリョウ</t>
    </rPh>
    <phoneticPr fontId="4"/>
  </si>
  <si>
    <t>　備考：本表の数値は、本市において乳幼児及び小、中学生を対象に実施したものである。なお、子宮
　　　　頸がん予防については、27歳以下のキャッチアップ接種者を含み、インフルエンザと高齢者
　　　　肺炎球菌については、原則的に65歳以上の市民を対象に実施したものである。</t>
    <phoneticPr fontId="4"/>
  </si>
  <si>
    <t xml:space="preserve">  資料：保健福祉部健康増進課、こども部こども家庭センター</t>
    <rPh sb="2" eb="4">
      <t>シリョウ</t>
    </rPh>
    <phoneticPr fontId="4"/>
  </si>
  <si>
    <t>　　備考：女子人口は、各年10月１日現在の住民基本台帳人口である。出生数は人口動態調査に</t>
    <rPh sb="2" eb="4">
      <t>ビコウ</t>
    </rPh>
    <rPh sb="33" eb="36">
      <t>シュッショウスウ</t>
    </rPh>
    <rPh sb="37" eb="39">
      <t>ジンコウ</t>
    </rPh>
    <rPh sb="39" eb="41">
      <t>ドウタイ</t>
    </rPh>
    <rPh sb="41" eb="43">
      <t>チョウサ</t>
    </rPh>
    <phoneticPr fontId="1"/>
  </si>
  <si>
    <t>　　　　　よるもので、住民基本台帳上の出生数（2-3）とは集計方法の違い（いわゆる里帰り</t>
    <phoneticPr fontId="3"/>
  </si>
  <si>
    <t>　　　　　出産を含めるかどうか等）から、数値が一致しない。</t>
    <phoneticPr fontId="3"/>
  </si>
  <si>
    <t>飼犬登録数
（年度登録数）</t>
    <rPh sb="4" eb="5">
      <t>カズ</t>
    </rPh>
    <phoneticPr fontId="4"/>
  </si>
  <si>
    <t>合計特殊
出生率</t>
    <phoneticPr fontId="3"/>
  </si>
  <si>
    <t>大気
汚染</t>
    <rPh sb="0" eb="2">
      <t>タイキ</t>
    </rPh>
    <rPh sb="3" eb="5">
      <t>オセン</t>
    </rPh>
    <phoneticPr fontId="4"/>
  </si>
  <si>
    <t>水質
汚濁</t>
    <rPh sb="0" eb="2">
      <t>スイシツ</t>
    </rPh>
    <rPh sb="3" eb="5">
      <t>オダク</t>
    </rPh>
    <phoneticPr fontId="4"/>
  </si>
  <si>
    <t>解決率
（％）</t>
    <rPh sb="0" eb="2">
      <t>カイケツ</t>
    </rPh>
    <rPh sb="2" eb="3">
      <t>リツ</t>
    </rPh>
    <phoneticPr fontId="4"/>
  </si>
  <si>
    <t>総　数</t>
    <phoneticPr fontId="4"/>
  </si>
  <si>
    <t>令和２・３年度については、新型コロナウイルス感染症の影響により、新型コロナウイルス感染症の疑いのある方へのPCR検査実施医療機関への紹介、インフルエンザ検査の未実施などにより受診者が減少している。令和４年度については、年度途中より発熱患者への新型コロナウイルス・インフルエンザ同時検査を開始したが、新型コロナウイルス感染症の蔓延防止のため、検査数に上限を設定したため、受診者が減少している。</t>
    <phoneticPr fontId="3"/>
  </si>
  <si>
    <t>　　資料：厚生労働省「人口動態調査」、市民文化部市民課</t>
    <rPh sb="5" eb="7">
      <t>コウセイ</t>
    </rPh>
    <rPh sb="7" eb="10">
      <t>ロウドウショウ</t>
    </rPh>
    <rPh sb="11" eb="13">
      <t>ジンコウ</t>
    </rPh>
    <rPh sb="13" eb="15">
      <t>ドウタイ</t>
    </rPh>
    <rPh sb="15" eb="17">
      <t>チョウサ</t>
    </rPh>
    <phoneticPr fontId="4"/>
  </si>
  <si>
    <t>10-10．大 気 汚 染 の　　</t>
    <rPh sb="6" eb="7">
      <t>ダイ</t>
    </rPh>
    <rPh sb="8" eb="9">
      <t>キ</t>
    </rPh>
    <rPh sb="10" eb="11">
      <t>キタナ</t>
    </rPh>
    <rPh sb="12" eb="13">
      <t>ソメ</t>
    </rPh>
    <phoneticPr fontId="4"/>
  </si>
  <si>
    <t>　　観 測 状 況　　そ の １</t>
    <phoneticPr fontId="3"/>
  </si>
  <si>
    <t>　　観 測 状 況　　そ の ２</t>
    <phoneticPr fontId="3"/>
  </si>
  <si>
    <t>　備考：胸部Ｘ線については、15歳以上の市民を対象にしたものである。
　　　　胃がん・大腸がん・乳がん検診においては、40歳以上の市民を対象にしたものである。
　　　　子宮がん検診については、20歳以上の市民を対象にしたものである。
　　　　令和２年度については、新型コロナウイルス感染症拡大防止のため、集団検診のみ令和２年
　　　　４月～８月まで中止とし、９月以降についても１回あたりの対象人数を制限して実施。
　　　　令和３年度については、コロナ禍前の検診体制で実施。また、令和３年10月より市内取扱医
　　　　療機関における胃がん検診（個別検診）において、胃内視鏡検査を導入した際に、国の指針
　　　　に基づいて、対象者を「40歳以上の市民」から「50歳以上の市民」に変更して実施。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</si>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</sst>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&quot;平&quot;&quot;成&quot;#,###&quot;年&quot;"/>
    <numFmt numFmtId="177" formatCode="#,##0;[Red]#,##0"/>
    <numFmt numFmtId="178" formatCode="\ \ ##"/>
    <numFmt numFmtId="180" formatCode="&quot;平&quot;&quot;成&quot;#,###&quot;年&quot;&quot;度&quot;"/>
    <numFmt numFmtId="181" formatCode="#"/>
    <numFmt numFmtId="183" formatCode="0.000"/>
    <numFmt numFmtId="186" formatCode="##"/>
    <numFmt numFmtId="187" formatCode="#,###"/>
    <numFmt numFmtId="189" formatCode="#,##0.0_);[Red]\(#,##0.0\)"/>
    <numFmt numFmtId="190" formatCode="#,##0;[Red]\-#,##0;\-"/>
  </numFmts>
  <fonts count="2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7"/>
      <name val="ＭＳ 明朝"/>
      <family val="1"/>
      <charset val="128"/>
    </font>
    <font>
      <sz val="9.5"/>
      <name val="ＭＳ 明朝"/>
      <family val="1"/>
      <charset val="128"/>
    </font>
    <font>
      <b/>
      <sz val="9.5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504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5" xfId="1" applyFont="1" applyFill="1" applyBorder="1" applyAlignment="1">
      <alignment vertical="center"/>
    </xf>
    <xf numFmtId="38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vertical="center"/>
    </xf>
    <xf numFmtId="38" fontId="5" fillId="0" borderId="19" xfId="2" applyFont="1" applyFill="1" applyBorder="1" applyAlignment="1">
      <alignment vertical="center"/>
    </xf>
    <xf numFmtId="38" fontId="5" fillId="0" borderId="7" xfId="2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10" xfId="1" applyFont="1" applyFill="1" applyBorder="1" applyAlignment="1">
      <alignment horizontal="distributed" vertical="center"/>
    </xf>
    <xf numFmtId="0" fontId="5" fillId="0" borderId="11" xfId="1" applyFont="1" applyFill="1" applyBorder="1" applyAlignment="1">
      <alignment horizontal="distributed"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13" xfId="1" applyFont="1" applyFill="1" applyBorder="1" applyAlignment="1">
      <alignment horizontal="distributed" vertical="center"/>
    </xf>
    <xf numFmtId="0" fontId="5" fillId="0" borderId="14" xfId="1" applyFont="1" applyFill="1" applyBorder="1" applyAlignment="1">
      <alignment horizontal="distributed" vertical="center"/>
    </xf>
    <xf numFmtId="180" fontId="5" fillId="0" borderId="4" xfId="1" applyNumberFormat="1" applyFont="1" applyFill="1" applyBorder="1" applyAlignment="1">
      <alignment horizontal="center" vertical="center"/>
    </xf>
    <xf numFmtId="181" fontId="5" fillId="0" borderId="4" xfId="1" applyNumberFormat="1" applyFont="1" applyFill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right" vertical="center"/>
    </xf>
    <xf numFmtId="49" fontId="5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20" xfId="1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vertical="center" shrinkToFit="1"/>
    </xf>
    <xf numFmtId="0" fontId="2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49" fontId="6" fillId="0" borderId="21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183" fontId="6" fillId="0" borderId="11" xfId="1" applyNumberFormat="1" applyFont="1" applyFill="1" applyBorder="1" applyAlignment="1">
      <alignment horizontal="right" vertical="center"/>
    </xf>
    <xf numFmtId="183" fontId="6" fillId="0" borderId="21" xfId="1" applyNumberFormat="1" applyFont="1" applyFill="1" applyBorder="1" applyAlignment="1">
      <alignment horizontal="right" vertical="center"/>
    </xf>
    <xf numFmtId="0" fontId="6" fillId="0" borderId="21" xfId="1" applyFont="1" applyFill="1" applyBorder="1" applyAlignment="1">
      <alignment horizontal="right" vertical="center"/>
    </xf>
    <xf numFmtId="0" fontId="6" fillId="0" borderId="21" xfId="1" applyNumberFormat="1" applyFont="1" applyFill="1" applyBorder="1" applyAlignment="1">
      <alignment horizontal="right" vertical="center"/>
    </xf>
    <xf numFmtId="183" fontId="6" fillId="0" borderId="5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57" fontId="6" fillId="0" borderId="0" xfId="1" applyNumberFormat="1" applyFont="1" applyFill="1" applyBorder="1" applyAlignment="1">
      <alignment horizontal="right" vertical="center"/>
    </xf>
    <xf numFmtId="0" fontId="5" fillId="0" borderId="28" xfId="1" applyFont="1" applyFill="1" applyBorder="1" applyAlignment="1">
      <alignment horizontal="center" vertical="center" shrinkToFit="1"/>
    </xf>
    <xf numFmtId="0" fontId="14" fillId="0" borderId="0" xfId="1" applyFont="1" applyFill="1" applyAlignment="1">
      <alignment vertical="center"/>
    </xf>
    <xf numFmtId="0" fontId="5" fillId="0" borderId="12" xfId="1" applyFont="1" applyFill="1" applyBorder="1" applyAlignment="1">
      <alignment horizontal="right" vertical="center" shrinkToFit="1"/>
    </xf>
    <xf numFmtId="189" fontId="5" fillId="0" borderId="5" xfId="1" applyNumberFormat="1" applyFont="1" applyFill="1" applyBorder="1" applyAlignment="1">
      <alignment horizontal="right" vertical="center" shrinkToFit="1"/>
    </xf>
    <xf numFmtId="0" fontId="5" fillId="0" borderId="3" xfId="1" applyFont="1" applyFill="1" applyBorder="1" applyAlignment="1">
      <alignment vertical="center"/>
    </xf>
    <xf numFmtId="0" fontId="5" fillId="0" borderId="1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14" fillId="0" borderId="0" xfId="3" applyNumberFormat="1" applyFont="1" applyFill="1">
      <alignment vertical="center"/>
    </xf>
    <xf numFmtId="0" fontId="14" fillId="0" borderId="0" xfId="3" applyFont="1" applyFill="1">
      <alignment vertical="center"/>
    </xf>
    <xf numFmtId="0" fontId="9" fillId="0" borderId="4" xfId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13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right" vertical="center"/>
    </xf>
    <xf numFmtId="0" fontId="10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41" fontId="5" fillId="0" borderId="5" xfId="2" applyNumberFormat="1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26" xfId="1" applyFont="1" applyFill="1" applyBorder="1" applyAlignment="1">
      <alignment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right" vertical="center"/>
    </xf>
    <xf numFmtId="0" fontId="5" fillId="0" borderId="21" xfId="1" applyFont="1" applyFill="1" applyBorder="1" applyAlignment="1">
      <alignment horizontal="right" vertical="center"/>
    </xf>
    <xf numFmtId="0" fontId="5" fillId="0" borderId="20" xfId="1" applyFont="1" applyFill="1" applyBorder="1" applyAlignment="1">
      <alignment horizontal="right" vertical="center"/>
    </xf>
    <xf numFmtId="38" fontId="5" fillId="0" borderId="18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vertical="center"/>
    </xf>
    <xf numFmtId="38" fontId="5" fillId="0" borderId="18" xfId="2" applyNumberFormat="1" applyFont="1" applyFill="1" applyBorder="1" applyAlignment="1">
      <alignment horizontal="right" vertical="center"/>
    </xf>
    <xf numFmtId="38" fontId="5" fillId="0" borderId="0" xfId="2" applyNumberFormat="1" applyFont="1" applyFill="1" applyBorder="1" applyAlignment="1">
      <alignment horizontal="right" vertical="center"/>
    </xf>
    <xf numFmtId="38" fontId="5" fillId="0" borderId="4" xfId="2" applyNumberFormat="1" applyFont="1" applyFill="1" applyBorder="1" applyAlignment="1">
      <alignment horizontal="right" vertical="center"/>
    </xf>
    <xf numFmtId="0" fontId="5" fillId="0" borderId="19" xfId="1" applyFont="1" applyFill="1" applyBorder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18" fillId="0" borderId="4" xfId="1" applyNumberFormat="1" applyFont="1" applyFill="1" applyBorder="1" applyAlignment="1">
      <alignment vertical="center"/>
    </xf>
    <xf numFmtId="3" fontId="18" fillId="0" borderId="18" xfId="1" applyNumberFormat="1" applyFont="1" applyFill="1" applyBorder="1" applyAlignment="1">
      <alignment horizontal="right" vertical="center"/>
    </xf>
    <xf numFmtId="3" fontId="18" fillId="0" borderId="5" xfId="1" applyNumberFormat="1" applyFont="1" applyFill="1" applyBorder="1" applyAlignment="1">
      <alignment horizontal="right" vertical="center"/>
    </xf>
    <xf numFmtId="3" fontId="18" fillId="0" borderId="0" xfId="1" applyNumberFormat="1" applyFont="1" applyFill="1" applyBorder="1" applyAlignment="1">
      <alignment horizontal="right" vertical="center"/>
    </xf>
    <xf numFmtId="3" fontId="18" fillId="0" borderId="6" xfId="1" applyNumberFormat="1" applyFont="1" applyFill="1" applyBorder="1" applyAlignment="1">
      <alignment vertical="center"/>
    </xf>
    <xf numFmtId="3" fontId="18" fillId="0" borderId="19" xfId="1" applyNumberFormat="1" applyFont="1" applyFill="1" applyBorder="1" applyAlignment="1">
      <alignment vertical="center"/>
    </xf>
    <xf numFmtId="3" fontId="18" fillId="0" borderId="15" xfId="1" applyNumberFormat="1" applyFont="1" applyFill="1" applyBorder="1" applyAlignment="1">
      <alignment vertical="center"/>
    </xf>
    <xf numFmtId="3" fontId="18" fillId="0" borderId="7" xfId="1" applyNumberFormat="1" applyFont="1" applyFill="1" applyBorder="1" applyAlignment="1">
      <alignment vertical="center"/>
    </xf>
    <xf numFmtId="3" fontId="18" fillId="0" borderId="0" xfId="1" applyNumberFormat="1" applyFont="1" applyFill="1" applyBorder="1" applyAlignment="1">
      <alignment vertical="center"/>
    </xf>
    <xf numFmtId="3" fontId="18" fillId="0" borderId="0" xfId="1" applyNumberFormat="1" applyFont="1" applyFill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177" fontId="14" fillId="0" borderId="0" xfId="1" applyNumberFormat="1" applyFont="1" applyFill="1" applyBorder="1" applyAlignment="1">
      <alignment vertical="center"/>
    </xf>
    <xf numFmtId="57" fontId="14" fillId="0" borderId="0" xfId="3" applyNumberFormat="1" applyFont="1" applyFill="1">
      <alignment vertical="center"/>
    </xf>
    <xf numFmtId="0" fontId="8" fillId="0" borderId="5" xfId="1" applyFont="1" applyFill="1" applyBorder="1" applyAlignment="1">
      <alignment horizontal="center" vertical="center"/>
    </xf>
    <xf numFmtId="3" fontId="18" fillId="0" borderId="25" xfId="1" applyNumberFormat="1" applyFont="1" applyFill="1" applyBorder="1" applyAlignment="1">
      <alignment horizontal="center" vertical="center"/>
    </xf>
    <xf numFmtId="3" fontId="18" fillId="0" borderId="24" xfId="1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8" fontId="15" fillId="2" borderId="0" xfId="7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90" fontId="16" fillId="0" borderId="0" xfId="7" applyNumberFormat="1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190" fontId="7" fillId="0" borderId="5" xfId="7" applyNumberFormat="1" applyFont="1" applyBorder="1" applyAlignment="1">
      <alignment vertical="center"/>
    </xf>
    <xf numFmtId="190" fontId="7" fillId="0" borderId="0" xfId="7" applyNumberFormat="1" applyFont="1" applyBorder="1" applyAlignment="1">
      <alignment vertical="center"/>
    </xf>
    <xf numFmtId="190" fontId="7" fillId="0" borderId="4" xfId="7" applyNumberFormat="1" applyFont="1" applyBorder="1" applyAlignment="1">
      <alignment vertical="center"/>
    </xf>
    <xf numFmtId="190" fontId="16" fillId="0" borderId="5" xfId="7" applyNumberFormat="1" applyFont="1" applyFill="1" applyBorder="1" applyAlignment="1">
      <alignment vertical="center"/>
    </xf>
    <xf numFmtId="190" fontId="18" fillId="0" borderId="18" xfId="2" applyNumberFormat="1" applyFont="1" applyFill="1" applyBorder="1" applyAlignment="1">
      <alignment horizontal="right" vertical="center"/>
    </xf>
    <xf numFmtId="190" fontId="18" fillId="0" borderId="5" xfId="2" applyNumberFormat="1" applyFont="1" applyFill="1" applyBorder="1" applyAlignment="1">
      <alignment horizontal="right" vertical="center"/>
    </xf>
    <xf numFmtId="190" fontId="18" fillId="0" borderId="0" xfId="2" applyNumberFormat="1" applyFont="1" applyFill="1" applyBorder="1" applyAlignment="1">
      <alignment horizontal="right" vertical="center"/>
    </xf>
    <xf numFmtId="190" fontId="5" fillId="0" borderId="5" xfId="1" applyNumberFormat="1" applyFont="1" applyFill="1" applyBorder="1" applyAlignment="1">
      <alignment horizontal="center" vertical="center"/>
    </xf>
    <xf numFmtId="190" fontId="5" fillId="0" borderId="0" xfId="1" applyNumberFormat="1" applyFont="1" applyFill="1" applyBorder="1" applyAlignment="1">
      <alignment horizontal="center" vertical="center"/>
    </xf>
    <xf numFmtId="190" fontId="5" fillId="0" borderId="0" xfId="2" applyNumberFormat="1" applyFont="1" applyFill="1" applyBorder="1" applyAlignment="1">
      <alignment horizontal="right" vertical="center"/>
    </xf>
    <xf numFmtId="190" fontId="9" fillId="0" borderId="0" xfId="2" applyNumberFormat="1" applyFont="1" applyFill="1" applyBorder="1" applyAlignment="1">
      <alignment horizontal="right" vertical="center"/>
    </xf>
    <xf numFmtId="190" fontId="5" fillId="0" borderId="0" xfId="7" applyNumberFormat="1" applyFont="1" applyFill="1" applyBorder="1" applyAlignment="1">
      <alignment vertical="center" shrinkToFit="1"/>
    </xf>
    <xf numFmtId="190" fontId="5" fillId="0" borderId="0" xfId="7" applyNumberFormat="1" applyFont="1" applyFill="1" applyBorder="1" applyAlignment="1">
      <alignment horizontal="right" vertical="center" shrinkToFit="1"/>
    </xf>
    <xf numFmtId="180" fontId="5" fillId="0" borderId="4" xfId="1" applyNumberFormat="1" applyFont="1" applyBorder="1" applyAlignment="1">
      <alignment horizontal="center" vertical="center"/>
    </xf>
    <xf numFmtId="181" fontId="5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38" fontId="9" fillId="0" borderId="0" xfId="2" applyFont="1" applyFill="1" applyBorder="1" applyAlignment="1">
      <alignment horizontal="right" vertical="center"/>
    </xf>
    <xf numFmtId="2" fontId="14" fillId="0" borderId="15" xfId="1" applyNumberFormat="1" applyFont="1" applyFill="1" applyBorder="1" applyAlignment="1">
      <alignment vertical="center"/>
    </xf>
    <xf numFmtId="2" fontId="14" fillId="0" borderId="7" xfId="1" applyNumberFormat="1" applyFont="1" applyFill="1" applyBorder="1" applyAlignment="1">
      <alignment vertical="center"/>
    </xf>
    <xf numFmtId="0" fontId="14" fillId="0" borderId="7" xfId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right" vertical="center"/>
    </xf>
    <xf numFmtId="177" fontId="15" fillId="0" borderId="4" xfId="1" applyNumberFormat="1" applyFont="1" applyFill="1" applyBorder="1" applyAlignment="1">
      <alignment vertical="center"/>
    </xf>
    <xf numFmtId="0" fontId="5" fillId="0" borderId="4" xfId="1" applyFont="1" applyBorder="1" applyAlignment="1">
      <alignment vertical="center"/>
    </xf>
    <xf numFmtId="49" fontId="6" fillId="0" borderId="0" xfId="1" applyNumberFormat="1" applyFont="1" applyAlignment="1">
      <alignment horizontal="distributed" vertical="center"/>
    </xf>
    <xf numFmtId="0" fontId="5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80" fontId="6" fillId="0" borderId="20" xfId="1" applyNumberFormat="1" applyFont="1" applyBorder="1" applyAlignment="1">
      <alignment horizontal="center" vertical="center"/>
    </xf>
    <xf numFmtId="181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right" vertical="center"/>
    </xf>
    <xf numFmtId="49" fontId="6" fillId="0" borderId="3" xfId="1" applyNumberFormat="1" applyFont="1" applyBorder="1" applyAlignment="1">
      <alignment vertical="center"/>
    </xf>
    <xf numFmtId="49" fontId="6" fillId="0" borderId="1" xfId="1" applyNumberFormat="1" applyFont="1" applyBorder="1" applyAlignment="1">
      <alignment vertical="center"/>
    </xf>
    <xf numFmtId="0" fontId="6" fillId="0" borderId="28" xfId="1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80" fontId="18" fillId="0" borderId="4" xfId="1" applyNumberFormat="1" applyFont="1" applyBorder="1" applyAlignment="1">
      <alignment horizontal="center" vertical="center"/>
    </xf>
    <xf numFmtId="3" fontId="18" fillId="0" borderId="4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horizontal="right" vertical="center"/>
    </xf>
    <xf numFmtId="190" fontId="5" fillId="0" borderId="5" xfId="1" applyNumberFormat="1" applyFont="1" applyBorder="1" applyAlignment="1">
      <alignment horizontal="center" vertical="center"/>
    </xf>
    <xf numFmtId="190" fontId="5" fillId="0" borderId="0" xfId="1" applyNumberFormat="1" applyFont="1" applyAlignment="1">
      <alignment horizontal="center" vertical="center"/>
    </xf>
    <xf numFmtId="187" fontId="5" fillId="0" borderId="4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41" fontId="9" fillId="0" borderId="5" xfId="2" applyNumberFormat="1" applyFont="1" applyFill="1" applyBorder="1" applyAlignment="1">
      <alignment horizontal="right" vertical="center"/>
    </xf>
    <xf numFmtId="41" fontId="9" fillId="0" borderId="0" xfId="2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vertical="top"/>
    </xf>
    <xf numFmtId="38" fontId="5" fillId="0" borderId="18" xfId="2" applyFont="1" applyFill="1" applyBorder="1" applyAlignment="1">
      <alignment vertical="center"/>
    </xf>
    <xf numFmtId="38" fontId="9" fillId="0" borderId="18" xfId="2" applyFont="1" applyFill="1" applyBorder="1" applyAlignment="1">
      <alignment vertical="center"/>
    </xf>
    <xf numFmtId="49" fontId="8" fillId="0" borderId="5" xfId="1" applyNumberFormat="1" applyFont="1" applyFill="1" applyBorder="1" applyAlignment="1">
      <alignment horizontal="center" vertical="center"/>
    </xf>
    <xf numFmtId="38" fontId="9" fillId="0" borderId="18" xfId="2" applyFont="1" applyFill="1" applyBorder="1" applyAlignment="1">
      <alignment horizontal="right" vertical="center"/>
    </xf>
    <xf numFmtId="38" fontId="9" fillId="0" borderId="18" xfId="1" applyNumberFormat="1" applyFont="1" applyFill="1" applyBorder="1" applyAlignment="1">
      <alignment vertical="center"/>
    </xf>
    <xf numFmtId="190" fontId="19" fillId="0" borderId="18" xfId="2" applyNumberFormat="1" applyFont="1" applyFill="1" applyBorder="1" applyAlignment="1">
      <alignment horizontal="right" vertical="center"/>
    </xf>
    <xf numFmtId="190" fontId="19" fillId="0" borderId="5" xfId="2" applyNumberFormat="1" applyFont="1" applyFill="1" applyBorder="1" applyAlignment="1">
      <alignment horizontal="right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distributed" vertical="center"/>
    </xf>
    <xf numFmtId="0" fontId="20" fillId="0" borderId="14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distributed" vertical="center"/>
    </xf>
    <xf numFmtId="0" fontId="5" fillId="0" borderId="13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80" fontId="14" fillId="0" borderId="2" xfId="1" applyNumberFormat="1" applyFont="1" applyBorder="1" applyAlignment="1">
      <alignment horizontal="center" vertical="center"/>
    </xf>
    <xf numFmtId="180" fontId="14" fillId="0" borderId="3" xfId="1" applyNumberFormat="1" applyFont="1" applyBorder="1" applyAlignment="1">
      <alignment horizontal="center" vertical="center"/>
    </xf>
    <xf numFmtId="180" fontId="15" fillId="0" borderId="26" xfId="1" applyNumberFormat="1" applyFont="1" applyBorder="1" applyAlignment="1">
      <alignment horizontal="center" vertical="center"/>
    </xf>
    <xf numFmtId="0" fontId="14" fillId="0" borderId="22" xfId="1" applyFont="1" applyFill="1" applyBorder="1" applyAlignment="1">
      <alignment horizontal="distributed" vertical="center"/>
    </xf>
    <xf numFmtId="0" fontId="14" fillId="0" borderId="23" xfId="1" applyFont="1" applyFill="1" applyBorder="1" applyAlignment="1">
      <alignment horizontal="right" vertical="center"/>
    </xf>
    <xf numFmtId="190" fontId="14" fillId="0" borderId="23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176" fontId="14" fillId="0" borderId="9" xfId="1" applyNumberFormat="1" applyFont="1" applyFill="1" applyBorder="1" applyAlignment="1">
      <alignment horizontal="center" vertical="center"/>
    </xf>
    <xf numFmtId="176" fontId="14" fillId="0" borderId="2" xfId="1" applyNumberFormat="1" applyFont="1" applyFill="1" applyBorder="1" applyAlignment="1">
      <alignment horizontal="center" vertical="center"/>
    </xf>
    <xf numFmtId="176" fontId="15" fillId="0" borderId="9" xfId="1" applyNumberFormat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 wrapText="1"/>
    </xf>
    <xf numFmtId="38" fontId="14" fillId="0" borderId="11" xfId="7" applyFont="1" applyFill="1" applyBorder="1" applyAlignment="1">
      <alignment vertical="center"/>
    </xf>
    <xf numFmtId="38" fontId="14" fillId="0" borderId="21" xfId="7" applyFont="1" applyFill="1" applyBorder="1" applyAlignment="1">
      <alignment vertical="center"/>
    </xf>
    <xf numFmtId="38" fontId="14" fillId="0" borderId="5" xfId="7" applyFont="1" applyFill="1" applyBorder="1" applyAlignment="1">
      <alignment vertical="center"/>
    </xf>
    <xf numFmtId="38" fontId="14" fillId="0" borderId="0" xfId="7" applyFont="1" applyFill="1" applyBorder="1" applyAlignment="1">
      <alignment vertical="center"/>
    </xf>
    <xf numFmtId="0" fontId="15" fillId="0" borderId="6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Fill="1" applyAlignment="1">
      <alignment horizontal="right" vertical="top"/>
    </xf>
    <xf numFmtId="0" fontId="6" fillId="0" borderId="4" xfId="1" applyFont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14" xfId="3" applyFont="1" applyFill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3" fontId="18" fillId="0" borderId="11" xfId="1" applyNumberFormat="1" applyFont="1" applyFill="1" applyBorder="1" applyAlignment="1">
      <alignment horizontal="center" vertical="center"/>
    </xf>
    <xf numFmtId="3" fontId="18" fillId="0" borderId="28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 shrinkToFit="1"/>
    </xf>
    <xf numFmtId="0" fontId="14" fillId="0" borderId="3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distributed" vertical="center" wrapTex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right" vertical="center" shrinkToFit="1"/>
    </xf>
    <xf numFmtId="41" fontId="5" fillId="0" borderId="0" xfId="1" applyNumberFormat="1" applyFont="1" applyFill="1" applyBorder="1" applyAlignment="1">
      <alignment horizontal="distributed" vertical="center" shrinkToFit="1"/>
    </xf>
    <xf numFmtId="0" fontId="9" fillId="0" borderId="7" xfId="1" applyFont="1" applyFill="1" applyBorder="1" applyAlignment="1">
      <alignment horizontal="center" vertical="center" shrinkToFit="1"/>
    </xf>
    <xf numFmtId="38" fontId="5" fillId="0" borderId="0" xfId="7" applyFont="1" applyFill="1" applyBorder="1" applyAlignment="1">
      <alignment horizontal="right" vertical="center" shrinkToFit="1"/>
    </xf>
    <xf numFmtId="38" fontId="5" fillId="0" borderId="0" xfId="7" applyFont="1" applyFill="1" applyAlignment="1">
      <alignment horizontal="right" vertical="center" shrinkToFit="1"/>
    </xf>
    <xf numFmtId="38" fontId="9" fillId="0" borderId="0" xfId="7" applyFont="1" applyFill="1" applyBorder="1" applyAlignment="1">
      <alignment horizontal="right" vertical="center" shrinkToFit="1"/>
    </xf>
    <xf numFmtId="0" fontId="5" fillId="0" borderId="25" xfId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center" vertical="center" shrinkToFit="1"/>
    </xf>
    <xf numFmtId="0" fontId="5" fillId="0" borderId="31" xfId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horizontal="center" vertical="center" shrinkToFit="1"/>
    </xf>
    <xf numFmtId="190" fontId="5" fillId="0" borderId="31" xfId="1" applyNumberFormat="1" applyFont="1" applyFill="1" applyBorder="1" applyAlignment="1">
      <alignment horizontal="right" vertical="center"/>
    </xf>
    <xf numFmtId="178" fontId="9" fillId="0" borderId="4" xfId="1" applyNumberFormat="1" applyFont="1" applyFill="1" applyBorder="1" applyAlignment="1">
      <alignment horizontal="center" vertical="center" shrinkToFit="1"/>
    </xf>
    <xf numFmtId="190" fontId="9" fillId="0" borderId="31" xfId="1" applyNumberFormat="1" applyFont="1" applyFill="1" applyBorder="1" applyAlignment="1">
      <alignment horizontal="right" vertical="center"/>
    </xf>
    <xf numFmtId="180" fontId="5" fillId="0" borderId="4" xfId="1" applyNumberFormat="1" applyFont="1" applyBorder="1" applyAlignment="1">
      <alignment horizontal="center" vertical="center" shrinkToFit="1"/>
    </xf>
    <xf numFmtId="181" fontId="5" fillId="0" borderId="4" xfId="1" applyNumberFormat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38" fontId="9" fillId="0" borderId="5" xfId="2" applyFont="1" applyFill="1" applyBorder="1" applyAlignment="1">
      <alignment vertical="center"/>
    </xf>
    <xf numFmtId="0" fontId="5" fillId="0" borderId="0" xfId="1" applyFont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190" fontId="15" fillId="0" borderId="23" xfId="1" applyNumberFormat="1" applyFont="1" applyFill="1" applyBorder="1" applyAlignment="1">
      <alignment horizontal="right" vertical="center"/>
    </xf>
    <xf numFmtId="38" fontId="15" fillId="0" borderId="21" xfId="7" applyFont="1" applyFill="1" applyBorder="1" applyAlignment="1">
      <alignment vertical="center"/>
    </xf>
    <xf numFmtId="38" fontId="15" fillId="0" borderId="0" xfId="7" applyFont="1" applyFill="1" applyBorder="1" applyAlignment="1">
      <alignment vertical="center"/>
    </xf>
    <xf numFmtId="2" fontId="15" fillId="0" borderId="7" xfId="1" applyNumberFormat="1" applyFont="1" applyFill="1" applyBorder="1" applyAlignment="1">
      <alignment vertical="center"/>
    </xf>
    <xf numFmtId="180" fontId="14" fillId="0" borderId="4" xfId="1" applyNumberFormat="1" applyFont="1" applyFill="1" applyBorder="1" applyAlignment="1">
      <alignment horizontal="center" vertical="center"/>
    </xf>
    <xf numFmtId="49" fontId="14" fillId="0" borderId="5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181" fontId="14" fillId="0" borderId="4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right" vertical="center"/>
    </xf>
    <xf numFmtId="38" fontId="15" fillId="0" borderId="4" xfId="7" applyFont="1" applyFill="1" applyBorder="1" applyAlignment="1">
      <alignment horizontal="center" vertical="center" shrinkToFit="1"/>
    </xf>
    <xf numFmtId="38" fontId="15" fillId="0" borderId="0" xfId="7" applyFont="1" applyFill="1" applyAlignment="1">
      <alignment vertical="center"/>
    </xf>
    <xf numFmtId="38" fontId="15" fillId="0" borderId="0" xfId="7" applyFont="1" applyFill="1" applyAlignment="1">
      <alignment horizontal="right" vertical="center"/>
    </xf>
    <xf numFmtId="49" fontId="15" fillId="0" borderId="0" xfId="7" applyNumberFormat="1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90" fontId="16" fillId="0" borderId="4" xfId="7" applyNumberFormat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183" fontId="10" fillId="0" borderId="15" xfId="1" applyNumberFormat="1" applyFont="1" applyFill="1" applyBorder="1" applyAlignment="1">
      <alignment horizontal="right" vertical="center"/>
    </xf>
    <xf numFmtId="183" fontId="10" fillId="0" borderId="7" xfId="1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right" vertical="center"/>
    </xf>
    <xf numFmtId="0" fontId="10" fillId="0" borderId="7" xfId="1" applyNumberFormat="1" applyFont="1" applyFill="1" applyBorder="1" applyAlignment="1">
      <alignment horizontal="right" vertical="center"/>
    </xf>
    <xf numFmtId="49" fontId="10" fillId="0" borderId="7" xfId="1" applyNumberFormat="1" applyFont="1" applyFill="1" applyBorder="1" applyAlignment="1">
      <alignment horizontal="right" vertical="center"/>
    </xf>
    <xf numFmtId="49" fontId="17" fillId="0" borderId="15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180" fontId="5" fillId="0" borderId="0" xfId="1" applyNumberFormat="1" applyFont="1" applyAlignment="1">
      <alignment horizontal="center" vertical="center"/>
    </xf>
    <xf numFmtId="181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38" fontId="9" fillId="0" borderId="18" xfId="2" applyNumberFormat="1" applyFont="1" applyFill="1" applyBorder="1" applyAlignment="1">
      <alignment horizontal="right" vertical="center"/>
    </xf>
    <xf numFmtId="38" fontId="9" fillId="0" borderId="0" xfId="2" applyNumberFormat="1" applyFont="1" applyFill="1" applyBorder="1" applyAlignment="1">
      <alignment horizontal="right" vertical="center"/>
    </xf>
    <xf numFmtId="38" fontId="9" fillId="0" borderId="4" xfId="2" applyNumberFormat="1" applyFont="1" applyFill="1" applyBorder="1" applyAlignment="1">
      <alignment horizontal="right" vertical="center"/>
    </xf>
    <xf numFmtId="190" fontId="19" fillId="0" borderId="0" xfId="2" applyNumberFormat="1" applyFont="1" applyFill="1" applyBorder="1" applyAlignment="1">
      <alignment horizontal="right" vertical="center"/>
    </xf>
    <xf numFmtId="190" fontId="9" fillId="0" borderId="5" xfId="1" applyNumberFormat="1" applyFont="1" applyFill="1" applyBorder="1" applyAlignment="1">
      <alignment horizontal="center" vertical="center"/>
    </xf>
    <xf numFmtId="190" fontId="9" fillId="0" borderId="0" xfId="1" applyNumberFormat="1" applyFont="1" applyFill="1" applyBorder="1" applyAlignment="1">
      <alignment horizontal="center" vertical="center"/>
    </xf>
    <xf numFmtId="190" fontId="9" fillId="0" borderId="0" xfId="1" applyNumberFormat="1" applyFont="1" applyFill="1" applyAlignment="1">
      <alignment horizontal="center" vertical="center"/>
    </xf>
    <xf numFmtId="180" fontId="5" fillId="0" borderId="0" xfId="1" applyNumberFormat="1" applyFont="1" applyAlignment="1">
      <alignment horizontal="center" vertical="center" shrinkToFit="1"/>
    </xf>
    <xf numFmtId="186" fontId="5" fillId="0" borderId="0" xfId="1" applyNumberFormat="1" applyFont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right" vertical="center" shrinkToFit="1"/>
    </xf>
    <xf numFmtId="0" fontId="9" fillId="0" borderId="0" xfId="1" applyNumberFormat="1" applyFont="1" applyFill="1" applyBorder="1" applyAlignment="1">
      <alignment horizontal="right" vertical="center" shrinkToFit="1"/>
    </xf>
    <xf numFmtId="0" fontId="9" fillId="0" borderId="0" xfId="1" applyFont="1" applyFill="1" applyBorder="1" applyAlignment="1">
      <alignment vertical="center" shrinkToFit="1"/>
    </xf>
    <xf numFmtId="41" fontId="9" fillId="0" borderId="0" xfId="1" applyNumberFormat="1" applyFont="1" applyFill="1" applyBorder="1" applyAlignment="1">
      <alignment horizontal="distributed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right" vertical="center" shrinkToFit="1"/>
    </xf>
    <xf numFmtId="0" fontId="9" fillId="0" borderId="7" xfId="1" applyNumberFormat="1" applyFont="1" applyFill="1" applyBorder="1" applyAlignment="1">
      <alignment horizontal="right" vertical="center" shrinkToFit="1"/>
    </xf>
    <xf numFmtId="0" fontId="9" fillId="0" borderId="7" xfId="1" applyFont="1" applyFill="1" applyBorder="1" applyAlignment="1">
      <alignment vertical="center" shrinkToFit="1"/>
    </xf>
    <xf numFmtId="41" fontId="9" fillId="0" borderId="7" xfId="1" applyNumberFormat="1" applyFont="1" applyFill="1" applyBorder="1" applyAlignment="1">
      <alignment horizontal="distributed" vertical="center" shrinkToFit="1"/>
    </xf>
    <xf numFmtId="1" fontId="9" fillId="0" borderId="7" xfId="1" applyNumberFormat="1" applyFont="1" applyFill="1" applyBorder="1" applyAlignment="1">
      <alignment horizontal="center" vertical="center" shrinkToFit="1"/>
    </xf>
    <xf numFmtId="190" fontId="9" fillId="0" borderId="0" xfId="7" applyNumberFormat="1" applyFont="1" applyFill="1" applyBorder="1" applyAlignment="1">
      <alignment vertical="center" shrinkToFit="1"/>
    </xf>
    <xf numFmtId="189" fontId="9" fillId="0" borderId="5" xfId="1" applyNumberFormat="1" applyFont="1" applyFill="1" applyBorder="1" applyAlignment="1">
      <alignment horizontal="right" vertical="center" shrinkToFit="1"/>
    </xf>
    <xf numFmtId="38" fontId="9" fillId="0" borderId="0" xfId="7" applyFont="1" applyFill="1" applyAlignment="1">
      <alignment horizontal="right" vertical="center" shrinkToFit="1"/>
    </xf>
    <xf numFmtId="0" fontId="21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top" wrapText="1"/>
    </xf>
    <xf numFmtId="0" fontId="5" fillId="0" borderId="10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9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180" fontId="14" fillId="0" borderId="0" xfId="1" applyNumberFormat="1" applyFont="1" applyBorder="1" applyAlignment="1">
      <alignment horizontal="center" vertical="center"/>
    </xf>
    <xf numFmtId="180" fontId="14" fillId="0" borderId="4" xfId="1" applyNumberFormat="1" applyFont="1" applyBorder="1" applyAlignment="1">
      <alignment horizontal="center" vertical="center"/>
    </xf>
    <xf numFmtId="181" fontId="14" fillId="0" borderId="0" xfId="1" applyNumberFormat="1" applyFont="1" applyBorder="1" applyAlignment="1">
      <alignment horizontal="center" vertical="center"/>
    </xf>
    <xf numFmtId="181" fontId="14" fillId="0" borderId="4" xfId="1" applyNumberFormat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4" fillId="0" borderId="5" xfId="7" applyNumberFormat="1" applyFont="1" applyFill="1" applyBorder="1" applyAlignment="1" applyProtection="1">
      <alignment horizontal="center" vertical="center"/>
      <protection locked="0"/>
    </xf>
    <xf numFmtId="0" fontId="14" fillId="0" borderId="0" xfId="7" applyNumberFormat="1" applyFont="1" applyFill="1" applyBorder="1" applyAlignment="1" applyProtection="1">
      <alignment horizontal="center" vertical="center"/>
      <protection locked="0"/>
    </xf>
    <xf numFmtId="0" fontId="15" fillId="0" borderId="5" xfId="7" applyNumberFormat="1" applyFont="1" applyFill="1" applyBorder="1" applyAlignment="1" applyProtection="1">
      <alignment horizontal="center" vertical="center"/>
      <protection locked="0"/>
    </xf>
    <xf numFmtId="0" fontId="15" fillId="0" borderId="0" xfId="7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>
      <alignment horizontal="right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shrinkToFit="1"/>
    </xf>
    <xf numFmtId="0" fontId="7" fillId="0" borderId="5" xfId="3" applyFont="1" applyFill="1" applyBorder="1" applyAlignment="1">
      <alignment horizontal="center" vertical="center" shrinkToFit="1"/>
    </xf>
    <xf numFmtId="0" fontId="7" fillId="0" borderId="14" xfId="3" applyFont="1" applyFill="1" applyBorder="1" applyAlignment="1">
      <alignment horizontal="center" vertical="center" shrinkToFit="1"/>
    </xf>
    <xf numFmtId="0" fontId="14" fillId="0" borderId="8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4" fillId="0" borderId="12" xfId="3" applyFont="1" applyFill="1" applyBorder="1" applyAlignment="1">
      <alignment horizontal="center" vertical="center" wrapText="1"/>
    </xf>
    <xf numFmtId="0" fontId="14" fillId="0" borderId="16" xfId="3" applyFont="1" applyFill="1" applyBorder="1" applyAlignment="1">
      <alignment horizontal="center" vertical="center" wrapText="1"/>
    </xf>
    <xf numFmtId="0" fontId="14" fillId="0" borderId="18" xfId="3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shrinkToFit="1"/>
    </xf>
    <xf numFmtId="0" fontId="5" fillId="0" borderId="18" xfId="3" applyFont="1" applyFill="1" applyBorder="1" applyAlignment="1">
      <alignment horizontal="center" vertical="center" shrinkToFi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17" xfId="3" applyFont="1" applyFill="1" applyBorder="1" applyAlignment="1">
      <alignment horizontal="center" vertical="center" shrinkToFit="1"/>
    </xf>
    <xf numFmtId="0" fontId="5" fillId="0" borderId="5" xfId="3" applyFont="1" applyFill="1" applyBorder="1" applyAlignment="1">
      <alignment horizontal="center" vertical="center" shrinkToFit="1"/>
    </xf>
    <xf numFmtId="0" fontId="5" fillId="0" borderId="14" xfId="3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3" fontId="18" fillId="0" borderId="29" xfId="1" applyNumberFormat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18" fillId="0" borderId="8" xfId="1" applyNumberFormat="1" applyFont="1" applyFill="1" applyBorder="1" applyAlignment="1">
      <alignment horizontal="center" vertical="center"/>
    </xf>
    <xf numFmtId="3" fontId="18" fillId="0" borderId="4" xfId="1" applyNumberFormat="1" applyFont="1" applyFill="1" applyBorder="1" applyAlignment="1">
      <alignment horizontal="center" vertical="center"/>
    </xf>
    <xf numFmtId="3" fontId="18" fillId="0" borderId="12" xfId="1" applyNumberFormat="1" applyFont="1" applyFill="1" applyBorder="1" applyAlignment="1">
      <alignment horizontal="center" vertical="center"/>
    </xf>
    <xf numFmtId="3" fontId="18" fillId="0" borderId="17" xfId="1" applyNumberFormat="1" applyFont="1" applyFill="1" applyBorder="1" applyAlignment="1">
      <alignment horizontal="center" vertical="center"/>
    </xf>
    <xf numFmtId="3" fontId="18" fillId="0" borderId="26" xfId="1" applyNumberFormat="1" applyFont="1" applyFill="1" applyBorder="1" applyAlignment="1">
      <alignment horizontal="center" vertical="center"/>
    </xf>
    <xf numFmtId="3" fontId="18" fillId="0" borderId="5" xfId="1" applyNumberFormat="1" applyFont="1" applyFill="1" applyBorder="1" applyAlignment="1">
      <alignment horizontal="center" vertical="center"/>
    </xf>
    <xf numFmtId="3" fontId="18" fillId="0" borderId="0" xfId="1" applyNumberFormat="1" applyFont="1" applyFill="1" applyBorder="1" applyAlignment="1">
      <alignment horizontal="center" vertical="center"/>
    </xf>
    <xf numFmtId="3" fontId="18" fillId="0" borderId="11" xfId="1" applyNumberFormat="1" applyFont="1" applyFill="1" applyBorder="1" applyAlignment="1">
      <alignment horizontal="center" vertical="center"/>
    </xf>
    <xf numFmtId="3" fontId="18" fillId="0" borderId="21" xfId="1" applyNumberFormat="1" applyFont="1" applyFill="1" applyBorder="1" applyAlignment="1">
      <alignment horizontal="center" vertical="center"/>
    </xf>
    <xf numFmtId="3" fontId="18" fillId="0" borderId="18" xfId="1" applyNumberFormat="1" applyFont="1" applyFill="1" applyBorder="1" applyAlignment="1">
      <alignment horizontal="center" vertical="center"/>
    </xf>
    <xf numFmtId="3" fontId="18" fillId="0" borderId="13" xfId="1" applyNumberFormat="1" applyFont="1" applyFill="1" applyBorder="1" applyAlignment="1">
      <alignment horizontal="center" vertical="center"/>
    </xf>
    <xf numFmtId="3" fontId="18" fillId="0" borderId="28" xfId="1" applyNumberFormat="1" applyFont="1" applyFill="1" applyBorder="1" applyAlignment="1">
      <alignment horizontal="center" vertical="center"/>
    </xf>
    <xf numFmtId="3" fontId="18" fillId="0" borderId="10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right" vertical="center" shrinkToFit="1"/>
    </xf>
    <xf numFmtId="0" fontId="5" fillId="0" borderId="0" xfId="1" applyFont="1" applyBorder="1" applyAlignment="1">
      <alignment horizontal="center" vertical="center"/>
    </xf>
    <xf numFmtId="190" fontId="5" fillId="0" borderId="5" xfId="7" applyNumberFormat="1" applyFont="1" applyFill="1" applyBorder="1" applyAlignment="1">
      <alignment horizontal="center" vertical="center" shrinkToFit="1"/>
    </xf>
    <xf numFmtId="190" fontId="5" fillId="0" borderId="0" xfId="7" applyNumberFormat="1" applyFont="1" applyFill="1" applyBorder="1" applyAlignment="1">
      <alignment horizontal="center" vertical="center" shrinkToFit="1"/>
    </xf>
    <xf numFmtId="190" fontId="9" fillId="0" borderId="5" xfId="7" applyNumberFormat="1" applyFont="1" applyFill="1" applyBorder="1" applyAlignment="1">
      <alignment horizontal="center" vertical="center" shrinkToFit="1"/>
    </xf>
    <xf numFmtId="190" fontId="9" fillId="0" borderId="0" xfId="7" applyNumberFormat="1" applyFont="1" applyFill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wrapText="1" shrinkToFit="1"/>
    </xf>
    <xf numFmtId="0" fontId="5" fillId="0" borderId="27" xfId="1" applyFont="1" applyFill="1" applyBorder="1" applyAlignment="1">
      <alignment horizontal="center" vertical="center" shrinkToFit="1"/>
    </xf>
    <xf numFmtId="1" fontId="5" fillId="0" borderId="0" xfId="1" applyNumberFormat="1" applyFont="1" applyFill="1" applyBorder="1" applyAlignment="1">
      <alignment horizontal="center" vertical="center" shrinkToFit="1"/>
    </xf>
    <xf numFmtId="1" fontId="9" fillId="0" borderId="0" xfId="1" applyNumberFormat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 shrinkToFit="1"/>
    </xf>
  </cellXfs>
  <cellStyles count="8">
    <cellStyle name="桁区切り" xfId="7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4" xr:uid="{00000000-0005-0000-0000-000004000000}"/>
    <cellStyle name="標準 3" xfId="3" xr:uid="{00000000-0005-0000-0000-000005000000}"/>
    <cellStyle name="標準 4" xfId="5" xr:uid="{00000000-0005-0000-0000-000006000000}"/>
    <cellStyle name="標準 5" xfId="6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55"/>
  <sheetViews>
    <sheetView tabSelected="1" view="pageBreakPreview" zoomScaleNormal="130" zoomScaleSheetLayoutView="100" workbookViewId="0">
      <selection activeCell="D20" sqref="D20"/>
    </sheetView>
  </sheetViews>
  <sheetFormatPr defaultColWidth="9" defaultRowHeight="12" x14ac:dyDescent="0.2"/>
  <cols>
    <col min="1" max="1" width="10.36328125" style="1" customWidth="1"/>
    <col min="2" max="10" width="8.453125" style="1" customWidth="1"/>
    <col min="11" max="16384" width="9" style="1"/>
  </cols>
  <sheetData>
    <row r="1" spans="1:10" ht="20" customHeight="1" x14ac:dyDescent="0.2">
      <c r="A1" s="335" t="s">
        <v>258</v>
      </c>
      <c r="B1" s="335"/>
      <c r="C1" s="335"/>
      <c r="D1" s="335"/>
      <c r="E1" s="335"/>
      <c r="F1" s="335"/>
      <c r="G1" s="335"/>
      <c r="H1" s="335"/>
      <c r="I1" s="335"/>
      <c r="J1" s="335"/>
    </row>
    <row r="2" spans="1:10" ht="7.5" customHeight="1" thickBot="1" x14ac:dyDescent="0.25"/>
    <row r="3" spans="1:10" ht="18" customHeight="1" x14ac:dyDescent="0.2">
      <c r="A3" s="336" t="s">
        <v>39</v>
      </c>
      <c r="B3" s="339" t="s">
        <v>40</v>
      </c>
      <c r="C3" s="340"/>
      <c r="D3" s="339" t="s">
        <v>41</v>
      </c>
      <c r="E3" s="340"/>
      <c r="F3" s="339" t="s">
        <v>42</v>
      </c>
      <c r="G3" s="340"/>
      <c r="H3" s="215" t="s">
        <v>193</v>
      </c>
      <c r="I3" s="339" t="s">
        <v>43</v>
      </c>
      <c r="J3" s="341"/>
    </row>
    <row r="4" spans="1:10" ht="18" customHeight="1" x14ac:dyDescent="0.2">
      <c r="A4" s="337"/>
      <c r="B4" s="332" t="s">
        <v>44</v>
      </c>
      <c r="C4" s="18" t="s">
        <v>45</v>
      </c>
      <c r="D4" s="332" t="s">
        <v>44</v>
      </c>
      <c r="E4" s="18" t="s">
        <v>45</v>
      </c>
      <c r="F4" s="332" t="s">
        <v>44</v>
      </c>
      <c r="G4" s="18" t="s">
        <v>45</v>
      </c>
      <c r="H4" s="332" t="s">
        <v>44</v>
      </c>
      <c r="I4" s="332" t="s">
        <v>44</v>
      </c>
      <c r="J4" s="19" t="s">
        <v>45</v>
      </c>
    </row>
    <row r="5" spans="1:10" ht="18" customHeight="1" x14ac:dyDescent="0.2">
      <c r="A5" s="337"/>
      <c r="B5" s="333"/>
      <c r="C5" s="20" t="s">
        <v>46</v>
      </c>
      <c r="D5" s="333"/>
      <c r="E5" s="20" t="s">
        <v>46</v>
      </c>
      <c r="F5" s="333"/>
      <c r="G5" s="20" t="s">
        <v>46</v>
      </c>
      <c r="H5" s="333"/>
      <c r="I5" s="333"/>
      <c r="J5" s="21" t="s">
        <v>46</v>
      </c>
    </row>
    <row r="6" spans="1:10" ht="18" customHeight="1" x14ac:dyDescent="0.2">
      <c r="A6" s="338"/>
      <c r="B6" s="334"/>
      <c r="C6" s="22" t="s">
        <v>47</v>
      </c>
      <c r="D6" s="334"/>
      <c r="E6" s="22" t="s">
        <v>47</v>
      </c>
      <c r="F6" s="334"/>
      <c r="G6" s="22" t="s">
        <v>47</v>
      </c>
      <c r="H6" s="334"/>
      <c r="I6" s="334"/>
      <c r="J6" s="23" t="s">
        <v>47</v>
      </c>
    </row>
    <row r="7" spans="1:10" ht="8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 x14ac:dyDescent="0.2">
      <c r="A8" s="143" t="s">
        <v>236</v>
      </c>
      <c r="B8" s="84">
        <f>D8+F8+H8+I8</f>
        <v>1372</v>
      </c>
      <c r="C8" s="85">
        <f>E8+G8+J8</f>
        <v>286</v>
      </c>
      <c r="D8" s="85">
        <v>663</v>
      </c>
      <c r="E8" s="85">
        <v>148</v>
      </c>
      <c r="F8" s="85">
        <v>536</v>
      </c>
      <c r="G8" s="85">
        <v>130</v>
      </c>
      <c r="H8" s="85">
        <v>95</v>
      </c>
      <c r="I8" s="85">
        <v>78</v>
      </c>
      <c r="J8" s="85">
        <v>8</v>
      </c>
    </row>
    <row r="9" spans="1:10" ht="18" customHeight="1" x14ac:dyDescent="0.2">
      <c r="A9" s="144" t="s">
        <v>259</v>
      </c>
      <c r="B9" s="84">
        <f t="shared" ref="B9:B11" si="0">D9+F9+H9+I9</f>
        <v>372</v>
      </c>
      <c r="C9" s="85">
        <f t="shared" ref="C9:C11" si="1">E9+G9+J9</f>
        <v>60</v>
      </c>
      <c r="D9" s="85">
        <v>171</v>
      </c>
      <c r="E9" s="85">
        <v>26</v>
      </c>
      <c r="F9" s="85">
        <v>115</v>
      </c>
      <c r="G9" s="85">
        <v>26</v>
      </c>
      <c r="H9" s="85">
        <v>65</v>
      </c>
      <c r="I9" s="85">
        <v>21</v>
      </c>
      <c r="J9" s="85">
        <v>8</v>
      </c>
    </row>
    <row r="10" spans="1:10" ht="18" customHeight="1" x14ac:dyDescent="0.2">
      <c r="A10" s="221" t="s">
        <v>260</v>
      </c>
      <c r="B10" s="84">
        <f t="shared" si="0"/>
        <v>321</v>
      </c>
      <c r="C10" s="85">
        <f t="shared" si="1"/>
        <v>55</v>
      </c>
      <c r="D10" s="85">
        <v>140</v>
      </c>
      <c r="E10" s="85">
        <v>18</v>
      </c>
      <c r="F10" s="85">
        <v>110</v>
      </c>
      <c r="G10" s="85">
        <v>32</v>
      </c>
      <c r="H10" s="85">
        <v>47</v>
      </c>
      <c r="I10" s="85">
        <v>24</v>
      </c>
      <c r="J10" s="85">
        <v>5</v>
      </c>
    </row>
    <row r="11" spans="1:10" ht="18" customHeight="1" x14ac:dyDescent="0.2">
      <c r="A11" s="221" t="s">
        <v>261</v>
      </c>
      <c r="B11" s="84">
        <f t="shared" si="0"/>
        <v>299</v>
      </c>
      <c r="C11" s="85">
        <f t="shared" si="1"/>
        <v>35</v>
      </c>
      <c r="D11" s="85">
        <v>135</v>
      </c>
      <c r="E11" s="85">
        <v>19</v>
      </c>
      <c r="F11" s="85">
        <v>89</v>
      </c>
      <c r="G11" s="85">
        <v>14</v>
      </c>
      <c r="H11" s="85">
        <v>55</v>
      </c>
      <c r="I11" s="85">
        <v>20</v>
      </c>
      <c r="J11" s="85">
        <v>2</v>
      </c>
    </row>
    <row r="12" spans="1:10" s="61" customFormat="1" ht="18" customHeight="1" x14ac:dyDescent="0.2">
      <c r="A12" s="145" t="s">
        <v>262</v>
      </c>
      <c r="B12" s="179">
        <f t="shared" ref="B12:J12" si="2">SUM(B14:B25)</f>
        <v>785</v>
      </c>
      <c r="C12" s="180">
        <f t="shared" si="2"/>
        <v>44</v>
      </c>
      <c r="D12" s="180">
        <f t="shared" si="2"/>
        <v>510</v>
      </c>
      <c r="E12" s="180">
        <f t="shared" si="2"/>
        <v>26</v>
      </c>
      <c r="F12" s="180">
        <f t="shared" si="2"/>
        <v>217</v>
      </c>
      <c r="G12" s="180">
        <f t="shared" si="2"/>
        <v>18</v>
      </c>
      <c r="H12" s="180">
        <f t="shared" si="2"/>
        <v>55</v>
      </c>
      <c r="I12" s="180">
        <f t="shared" si="2"/>
        <v>3</v>
      </c>
      <c r="J12" s="180">
        <f t="shared" si="2"/>
        <v>0</v>
      </c>
    </row>
    <row r="13" spans="1:10" ht="18" customHeight="1" x14ac:dyDescent="0.2">
      <c r="A13" s="153"/>
      <c r="B13" s="84"/>
      <c r="C13" s="86"/>
      <c r="D13" s="86"/>
      <c r="E13" s="86"/>
      <c r="F13" s="86"/>
      <c r="G13" s="86"/>
      <c r="H13" s="86"/>
      <c r="I13" s="86"/>
      <c r="J13" s="86"/>
    </row>
    <row r="14" spans="1:10" ht="18" customHeight="1" x14ac:dyDescent="0.2">
      <c r="A14" s="154" t="s">
        <v>263</v>
      </c>
      <c r="B14" s="84">
        <f>+D14+F14+H14+I14</f>
        <v>18</v>
      </c>
      <c r="C14" s="86">
        <f>+E14+G14+J14</f>
        <v>2</v>
      </c>
      <c r="D14" s="86">
        <v>9</v>
      </c>
      <c r="E14" s="86">
        <v>1</v>
      </c>
      <c r="F14" s="86">
        <v>5</v>
      </c>
      <c r="G14" s="86">
        <v>1</v>
      </c>
      <c r="H14" s="85">
        <v>4</v>
      </c>
      <c r="I14" s="86">
        <v>0</v>
      </c>
      <c r="J14" s="258">
        <v>0</v>
      </c>
    </row>
    <row r="15" spans="1:10" ht="18" customHeight="1" x14ac:dyDescent="0.2">
      <c r="A15" s="154" t="s">
        <v>264</v>
      </c>
      <c r="B15" s="84">
        <f t="shared" ref="B15:B24" si="3">+D15+F15+H15+I15</f>
        <v>48</v>
      </c>
      <c r="C15" s="86">
        <f t="shared" ref="C15:C25" si="4">+E15+G15+J15</f>
        <v>8</v>
      </c>
      <c r="D15" s="86">
        <v>28</v>
      </c>
      <c r="E15" s="86">
        <v>4</v>
      </c>
      <c r="F15" s="86">
        <v>11</v>
      </c>
      <c r="G15" s="86">
        <v>4</v>
      </c>
      <c r="H15" s="85">
        <v>9</v>
      </c>
      <c r="I15" s="86">
        <v>0</v>
      </c>
      <c r="J15" s="86">
        <v>0</v>
      </c>
    </row>
    <row r="16" spans="1:10" ht="18" customHeight="1" x14ac:dyDescent="0.2">
      <c r="A16" s="154" t="s">
        <v>265</v>
      </c>
      <c r="B16" s="84">
        <f t="shared" si="3"/>
        <v>33</v>
      </c>
      <c r="C16" s="86">
        <f t="shared" si="4"/>
        <v>4</v>
      </c>
      <c r="D16" s="86">
        <v>19</v>
      </c>
      <c r="E16" s="86">
        <v>3</v>
      </c>
      <c r="F16" s="86">
        <v>11</v>
      </c>
      <c r="G16" s="86">
        <v>1</v>
      </c>
      <c r="H16" s="85">
        <v>3</v>
      </c>
      <c r="I16" s="86">
        <v>0</v>
      </c>
      <c r="J16" s="86">
        <v>0</v>
      </c>
    </row>
    <row r="17" spans="1:10" ht="18" customHeight="1" x14ac:dyDescent="0.2">
      <c r="A17" s="154" t="s">
        <v>266</v>
      </c>
      <c r="B17" s="84">
        <f t="shared" si="3"/>
        <v>67</v>
      </c>
      <c r="C17" s="86">
        <f t="shared" si="4"/>
        <v>4</v>
      </c>
      <c r="D17" s="86">
        <v>51</v>
      </c>
      <c r="E17" s="86">
        <v>2</v>
      </c>
      <c r="F17" s="86">
        <v>14</v>
      </c>
      <c r="G17" s="86">
        <v>2</v>
      </c>
      <c r="H17" s="85">
        <v>1</v>
      </c>
      <c r="I17" s="86">
        <v>1</v>
      </c>
      <c r="J17" s="86">
        <v>0</v>
      </c>
    </row>
    <row r="18" spans="1:10" ht="18" customHeight="1" x14ac:dyDescent="0.2">
      <c r="A18" s="154" t="s">
        <v>267</v>
      </c>
      <c r="B18" s="84">
        <f t="shared" si="3"/>
        <v>62</v>
      </c>
      <c r="C18" s="86">
        <f t="shared" si="4"/>
        <v>5</v>
      </c>
      <c r="D18" s="86">
        <v>49</v>
      </c>
      <c r="E18" s="86">
        <v>5</v>
      </c>
      <c r="F18" s="86">
        <v>10</v>
      </c>
      <c r="G18" s="86">
        <v>0</v>
      </c>
      <c r="H18" s="85">
        <v>2</v>
      </c>
      <c r="I18" s="86">
        <v>1</v>
      </c>
      <c r="J18" s="86">
        <v>0</v>
      </c>
    </row>
    <row r="19" spans="1:10" ht="18" customHeight="1" x14ac:dyDescent="0.2">
      <c r="A19" s="154" t="s">
        <v>268</v>
      </c>
      <c r="B19" s="84">
        <f t="shared" si="3"/>
        <v>76</v>
      </c>
      <c r="C19" s="86">
        <f t="shared" si="4"/>
        <v>4</v>
      </c>
      <c r="D19" s="86">
        <v>52</v>
      </c>
      <c r="E19" s="86">
        <v>2</v>
      </c>
      <c r="F19" s="86">
        <v>19</v>
      </c>
      <c r="G19" s="86">
        <v>2</v>
      </c>
      <c r="H19" s="85">
        <v>5</v>
      </c>
      <c r="I19" s="258">
        <v>0</v>
      </c>
      <c r="J19" s="258">
        <v>0</v>
      </c>
    </row>
    <row r="20" spans="1:10" ht="18" customHeight="1" x14ac:dyDescent="0.2">
      <c r="A20" s="154" t="s">
        <v>269</v>
      </c>
      <c r="B20" s="84">
        <f t="shared" si="3"/>
        <v>69</v>
      </c>
      <c r="C20" s="86">
        <f t="shared" si="4"/>
        <v>0</v>
      </c>
      <c r="D20" s="86">
        <v>41</v>
      </c>
      <c r="E20" s="86">
        <v>0</v>
      </c>
      <c r="F20" s="86">
        <v>26</v>
      </c>
      <c r="G20" s="86">
        <v>0</v>
      </c>
      <c r="H20" s="85">
        <v>2</v>
      </c>
      <c r="I20" s="258">
        <v>0</v>
      </c>
      <c r="J20" s="86">
        <v>0</v>
      </c>
    </row>
    <row r="21" spans="1:10" ht="18" customHeight="1" x14ac:dyDescent="0.2">
      <c r="A21" s="154" t="s">
        <v>270</v>
      </c>
      <c r="B21" s="84">
        <f t="shared" si="3"/>
        <v>66</v>
      </c>
      <c r="C21" s="86">
        <f t="shared" si="4"/>
        <v>5</v>
      </c>
      <c r="D21" s="86">
        <v>47</v>
      </c>
      <c r="E21" s="86">
        <v>2</v>
      </c>
      <c r="F21" s="86">
        <v>16</v>
      </c>
      <c r="G21" s="86">
        <v>3</v>
      </c>
      <c r="H21" s="85">
        <v>3</v>
      </c>
      <c r="I21" s="86">
        <v>0</v>
      </c>
      <c r="J21" s="258">
        <v>0</v>
      </c>
    </row>
    <row r="22" spans="1:10" ht="18" customHeight="1" x14ac:dyDescent="0.2">
      <c r="A22" s="154" t="s">
        <v>271</v>
      </c>
      <c r="B22" s="84">
        <f t="shared" si="3"/>
        <v>90</v>
      </c>
      <c r="C22" s="86">
        <f t="shared" si="4"/>
        <v>2</v>
      </c>
      <c r="D22" s="86">
        <v>48</v>
      </c>
      <c r="E22" s="86">
        <v>2</v>
      </c>
      <c r="F22" s="86">
        <v>33</v>
      </c>
      <c r="G22" s="86">
        <v>0</v>
      </c>
      <c r="H22" s="85">
        <v>9</v>
      </c>
      <c r="I22" s="86">
        <v>0</v>
      </c>
      <c r="J22" s="86">
        <v>0</v>
      </c>
    </row>
    <row r="23" spans="1:10" ht="18" customHeight="1" x14ac:dyDescent="0.2">
      <c r="A23" s="154" t="s">
        <v>272</v>
      </c>
      <c r="B23" s="84">
        <f t="shared" si="3"/>
        <v>146</v>
      </c>
      <c r="C23" s="86">
        <f t="shared" si="4"/>
        <v>4</v>
      </c>
      <c r="D23" s="86">
        <v>99</v>
      </c>
      <c r="E23" s="86">
        <v>2</v>
      </c>
      <c r="F23" s="86">
        <v>32</v>
      </c>
      <c r="G23" s="86">
        <v>2</v>
      </c>
      <c r="H23" s="85">
        <v>15</v>
      </c>
      <c r="I23" s="86">
        <v>0</v>
      </c>
      <c r="J23" s="86">
        <v>0</v>
      </c>
    </row>
    <row r="24" spans="1:10" ht="18" customHeight="1" x14ac:dyDescent="0.2">
      <c r="A24" s="154" t="s">
        <v>273</v>
      </c>
      <c r="B24" s="84">
        <f t="shared" si="3"/>
        <v>79</v>
      </c>
      <c r="C24" s="86">
        <f t="shared" si="4"/>
        <v>3</v>
      </c>
      <c r="D24" s="86">
        <v>50</v>
      </c>
      <c r="E24" s="86">
        <v>2</v>
      </c>
      <c r="F24" s="86">
        <v>27</v>
      </c>
      <c r="G24" s="86">
        <v>1</v>
      </c>
      <c r="H24" s="85">
        <v>1</v>
      </c>
      <c r="I24" s="86">
        <v>1</v>
      </c>
      <c r="J24" s="258">
        <v>0</v>
      </c>
    </row>
    <row r="25" spans="1:10" ht="18" customHeight="1" x14ac:dyDescent="0.2">
      <c r="A25" s="154" t="s">
        <v>274</v>
      </c>
      <c r="B25" s="84">
        <f>+D25+F25+H25+I25</f>
        <v>31</v>
      </c>
      <c r="C25" s="86">
        <f t="shared" si="4"/>
        <v>3</v>
      </c>
      <c r="D25" s="86">
        <v>17</v>
      </c>
      <c r="E25" s="86">
        <v>1</v>
      </c>
      <c r="F25" s="86">
        <v>13</v>
      </c>
      <c r="G25" s="86">
        <v>2</v>
      </c>
      <c r="H25" s="258">
        <v>1</v>
      </c>
      <c r="I25" s="86">
        <v>0</v>
      </c>
      <c r="J25" s="258">
        <v>0</v>
      </c>
    </row>
    <row r="26" spans="1:10" ht="8" customHeight="1" thickBot="1" x14ac:dyDescent="0.25">
      <c r="A26" s="4"/>
      <c r="B26" s="26"/>
      <c r="C26" s="26"/>
      <c r="D26" s="26"/>
      <c r="E26" s="26"/>
      <c r="F26" s="26"/>
      <c r="G26" s="26"/>
      <c r="H26" s="26"/>
      <c r="I26" s="26"/>
      <c r="J26" s="26"/>
    </row>
    <row r="27" spans="1:10" ht="8" customHeight="1" x14ac:dyDescent="0.2"/>
    <row r="28" spans="1:10" ht="12" customHeight="1" x14ac:dyDescent="0.2">
      <c r="A28" s="225" t="s">
        <v>331</v>
      </c>
      <c r="B28" s="331" t="s">
        <v>353</v>
      </c>
      <c r="C28" s="331"/>
      <c r="D28" s="331"/>
      <c r="E28" s="331"/>
      <c r="F28" s="331"/>
      <c r="G28" s="331"/>
      <c r="H28" s="331"/>
      <c r="I28" s="331"/>
      <c r="J28" s="331"/>
    </row>
    <row r="29" spans="1:10" ht="12" customHeight="1" x14ac:dyDescent="0.2">
      <c r="A29" s="181"/>
      <c r="B29" s="331"/>
      <c r="C29" s="331"/>
      <c r="D29" s="331"/>
      <c r="E29" s="331"/>
      <c r="F29" s="331"/>
      <c r="G29" s="331"/>
      <c r="H29" s="331"/>
      <c r="I29" s="331"/>
      <c r="J29" s="331"/>
    </row>
    <row r="30" spans="1:10" ht="12" customHeight="1" x14ac:dyDescent="0.2">
      <c r="A30" s="181"/>
      <c r="B30" s="331"/>
      <c r="C30" s="331"/>
      <c r="D30" s="331"/>
      <c r="E30" s="331"/>
      <c r="F30" s="331"/>
      <c r="G30" s="331"/>
      <c r="H30" s="331"/>
      <c r="I30" s="331"/>
      <c r="J30" s="331"/>
    </row>
    <row r="31" spans="1:10" ht="12" customHeight="1" x14ac:dyDescent="0.2">
      <c r="A31" s="181"/>
      <c r="B31" s="331"/>
      <c r="C31" s="331"/>
      <c r="D31" s="331"/>
      <c r="E31" s="331"/>
      <c r="F31" s="331"/>
      <c r="G31" s="331"/>
      <c r="H31" s="331"/>
      <c r="I31" s="331"/>
      <c r="J31" s="331"/>
    </row>
    <row r="32" spans="1:10" ht="12" customHeight="1" x14ac:dyDescent="0.2">
      <c r="A32" s="181"/>
      <c r="B32" s="331"/>
      <c r="C32" s="331"/>
      <c r="D32" s="331"/>
      <c r="E32" s="331"/>
      <c r="F32" s="331"/>
      <c r="G32" s="331"/>
      <c r="H32" s="331"/>
      <c r="I32" s="331"/>
      <c r="J32" s="331"/>
    </row>
    <row r="33" spans="1:10" ht="15" customHeight="1" x14ac:dyDescent="0.2">
      <c r="A33" s="225" t="s">
        <v>133</v>
      </c>
      <c r="B33" s="181" t="s">
        <v>132</v>
      </c>
      <c r="C33" s="181"/>
      <c r="D33" s="181"/>
      <c r="E33" s="181"/>
      <c r="F33" s="181"/>
      <c r="G33" s="181"/>
      <c r="H33" s="181"/>
      <c r="I33" s="181"/>
      <c r="J33" s="181"/>
    </row>
    <row r="34" spans="1:10" ht="18" customHeight="1" x14ac:dyDescent="0.2"/>
    <row r="35" spans="1:10" x14ac:dyDescent="0.2">
      <c r="A35" s="2"/>
      <c r="B35" s="2"/>
      <c r="C35" s="27"/>
      <c r="D35" s="2"/>
      <c r="E35" s="2"/>
      <c r="F35" s="2"/>
      <c r="G35" s="2"/>
      <c r="H35" s="2"/>
      <c r="I35" s="2"/>
      <c r="J35" s="2"/>
    </row>
    <row r="36" spans="1:10" x14ac:dyDescent="0.2"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">
      <c r="A38" s="2"/>
      <c r="B38" s="28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">
      <c r="A44" s="2"/>
      <c r="B44" s="35"/>
      <c r="C44" s="35"/>
      <c r="D44" s="35"/>
      <c r="E44" s="35"/>
      <c r="F44" s="35"/>
      <c r="G44" s="35"/>
      <c r="H44" s="35"/>
      <c r="I44" s="35"/>
      <c r="J44" s="35"/>
    </row>
    <row r="45" spans="1:10" x14ac:dyDescent="0.2">
      <c r="A45" s="2"/>
      <c r="B45" s="28"/>
      <c r="C45" s="28"/>
      <c r="D45" s="28"/>
      <c r="E45" s="28"/>
      <c r="F45" s="28"/>
      <c r="G45" s="28"/>
      <c r="H45" s="28"/>
      <c r="I45" s="2"/>
      <c r="J45" s="2"/>
    </row>
    <row r="46" spans="1:10" x14ac:dyDescent="0.2">
      <c r="A46" s="2"/>
      <c r="B46" s="28"/>
      <c r="C46" s="28"/>
      <c r="D46" s="28"/>
      <c r="E46" s="28"/>
      <c r="F46" s="28"/>
      <c r="G46" s="28"/>
      <c r="H46" s="28"/>
      <c r="I46" s="2"/>
      <c r="J46" s="2"/>
    </row>
    <row r="47" spans="1:10" x14ac:dyDescent="0.2">
      <c r="A47" s="2"/>
      <c r="B47" s="28"/>
      <c r="C47" s="28"/>
      <c r="D47" s="28"/>
      <c r="E47" s="28"/>
      <c r="F47" s="28"/>
      <c r="G47" s="28"/>
      <c r="H47" s="28"/>
      <c r="I47" s="2"/>
      <c r="J47" s="2"/>
    </row>
    <row r="48" spans="1:10" x14ac:dyDescent="0.2">
      <c r="A48" s="2"/>
      <c r="B48" s="28"/>
      <c r="C48" s="28"/>
      <c r="D48" s="28"/>
      <c r="E48" s="28"/>
      <c r="F48" s="28"/>
      <c r="G48" s="28"/>
      <c r="H48" s="28"/>
      <c r="I48" s="2"/>
      <c r="J48" s="2"/>
    </row>
    <row r="49" spans="1:10" x14ac:dyDescent="0.2">
      <c r="A49" s="2"/>
      <c r="B49" s="28"/>
      <c r="C49" s="28"/>
      <c r="D49" s="28"/>
      <c r="E49" s="28"/>
      <c r="F49" s="28"/>
      <c r="G49" s="28"/>
      <c r="H49" s="28"/>
      <c r="I49" s="2"/>
      <c r="J49" s="2"/>
    </row>
    <row r="50" spans="1:10" x14ac:dyDescent="0.2">
      <c r="A50" s="2"/>
      <c r="B50" s="28"/>
      <c r="C50" s="28"/>
      <c r="D50" s="28"/>
      <c r="E50" s="28"/>
      <c r="F50" s="28"/>
      <c r="G50" s="28"/>
      <c r="H50" s="28"/>
      <c r="I50" s="2"/>
      <c r="J50" s="2"/>
    </row>
    <row r="51" spans="1:10" x14ac:dyDescent="0.2">
      <c r="A51" s="2"/>
      <c r="B51" s="28"/>
      <c r="C51" s="28"/>
      <c r="D51" s="28"/>
      <c r="E51" s="28"/>
      <c r="F51" s="28"/>
      <c r="G51" s="28"/>
      <c r="H51" s="28"/>
      <c r="I51" s="2"/>
      <c r="J51" s="2"/>
    </row>
    <row r="52" spans="1:10" x14ac:dyDescent="0.2">
      <c r="A52" s="2"/>
      <c r="B52" s="28"/>
      <c r="C52" s="28"/>
      <c r="D52" s="28"/>
      <c r="E52" s="28"/>
      <c r="F52" s="28"/>
      <c r="G52" s="28"/>
      <c r="H52" s="28"/>
      <c r="I52" s="2"/>
      <c r="J52" s="2"/>
    </row>
    <row r="53" spans="1:10" x14ac:dyDescent="0.2">
      <c r="A53" s="2"/>
      <c r="B53" s="28"/>
      <c r="C53" s="28"/>
      <c r="D53" s="28"/>
      <c r="E53" s="28"/>
      <c r="F53" s="28"/>
      <c r="G53" s="28"/>
      <c r="H53" s="28"/>
      <c r="I53" s="2"/>
      <c r="J53" s="2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</sheetData>
  <mergeCells count="12">
    <mergeCell ref="B28:J32"/>
    <mergeCell ref="H4:H6"/>
    <mergeCell ref="I4:I6"/>
    <mergeCell ref="A1:J1"/>
    <mergeCell ref="A3:A6"/>
    <mergeCell ref="B3:C3"/>
    <mergeCell ref="D3:E3"/>
    <mergeCell ref="F3:G3"/>
    <mergeCell ref="I3:J3"/>
    <mergeCell ref="B4:B6"/>
    <mergeCell ref="D4:D6"/>
    <mergeCell ref="F4:F6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firstPageNumber="125" orientation="portrait" useFirstPageNumber="1" r:id="rId1"/>
  <headerFooter alignWithMargins="0">
    <oddHeader>&amp;R〔10〕環境・保健・衛生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65"/>
  <sheetViews>
    <sheetView view="pageBreakPreview" topLeftCell="A31" zoomScaleNormal="100" zoomScaleSheetLayoutView="100" workbookViewId="0">
      <selection activeCell="D15" sqref="D15"/>
    </sheetView>
  </sheetViews>
  <sheetFormatPr defaultRowHeight="12" x14ac:dyDescent="0.2"/>
  <cols>
    <col min="1" max="1" width="10.36328125" style="1" customWidth="1"/>
    <col min="2" max="5" width="18.7265625" style="1" customWidth="1"/>
    <col min="6" max="256" width="9" style="1"/>
    <col min="257" max="257" width="10.36328125" style="1" customWidth="1"/>
    <col min="258" max="261" width="18.7265625" style="1" customWidth="1"/>
    <col min="262" max="512" width="9" style="1"/>
    <col min="513" max="513" width="10.36328125" style="1" customWidth="1"/>
    <col min="514" max="517" width="18.7265625" style="1" customWidth="1"/>
    <col min="518" max="768" width="9" style="1"/>
    <col min="769" max="769" width="10.36328125" style="1" customWidth="1"/>
    <col min="770" max="773" width="18.7265625" style="1" customWidth="1"/>
    <col min="774" max="1024" width="9" style="1"/>
    <col min="1025" max="1025" width="10.36328125" style="1" customWidth="1"/>
    <col min="1026" max="1029" width="18.7265625" style="1" customWidth="1"/>
    <col min="1030" max="1280" width="9" style="1"/>
    <col min="1281" max="1281" width="10.36328125" style="1" customWidth="1"/>
    <col min="1282" max="1285" width="18.7265625" style="1" customWidth="1"/>
    <col min="1286" max="1536" width="9" style="1"/>
    <col min="1537" max="1537" width="10.36328125" style="1" customWidth="1"/>
    <col min="1538" max="1541" width="18.7265625" style="1" customWidth="1"/>
    <col min="1542" max="1792" width="9" style="1"/>
    <col min="1793" max="1793" width="10.36328125" style="1" customWidth="1"/>
    <col min="1794" max="1797" width="18.7265625" style="1" customWidth="1"/>
    <col min="1798" max="2048" width="9" style="1"/>
    <col min="2049" max="2049" width="10.36328125" style="1" customWidth="1"/>
    <col min="2050" max="2053" width="18.7265625" style="1" customWidth="1"/>
    <col min="2054" max="2304" width="9" style="1"/>
    <col min="2305" max="2305" width="10.36328125" style="1" customWidth="1"/>
    <col min="2306" max="2309" width="18.7265625" style="1" customWidth="1"/>
    <col min="2310" max="2560" width="9" style="1"/>
    <col min="2561" max="2561" width="10.36328125" style="1" customWidth="1"/>
    <col min="2562" max="2565" width="18.7265625" style="1" customWidth="1"/>
    <col min="2566" max="2816" width="9" style="1"/>
    <col min="2817" max="2817" width="10.36328125" style="1" customWidth="1"/>
    <col min="2818" max="2821" width="18.7265625" style="1" customWidth="1"/>
    <col min="2822" max="3072" width="9" style="1"/>
    <col min="3073" max="3073" width="10.36328125" style="1" customWidth="1"/>
    <col min="3074" max="3077" width="18.7265625" style="1" customWidth="1"/>
    <col min="3078" max="3328" width="9" style="1"/>
    <col min="3329" max="3329" width="10.36328125" style="1" customWidth="1"/>
    <col min="3330" max="3333" width="18.7265625" style="1" customWidth="1"/>
    <col min="3334" max="3584" width="9" style="1"/>
    <col min="3585" max="3585" width="10.36328125" style="1" customWidth="1"/>
    <col min="3586" max="3589" width="18.7265625" style="1" customWidth="1"/>
    <col min="3590" max="3840" width="9" style="1"/>
    <col min="3841" max="3841" width="10.36328125" style="1" customWidth="1"/>
    <col min="3842" max="3845" width="18.7265625" style="1" customWidth="1"/>
    <col min="3846" max="4096" width="9" style="1"/>
    <col min="4097" max="4097" width="10.36328125" style="1" customWidth="1"/>
    <col min="4098" max="4101" width="18.7265625" style="1" customWidth="1"/>
    <col min="4102" max="4352" width="9" style="1"/>
    <col min="4353" max="4353" width="10.36328125" style="1" customWidth="1"/>
    <col min="4354" max="4357" width="18.7265625" style="1" customWidth="1"/>
    <col min="4358" max="4608" width="9" style="1"/>
    <col min="4609" max="4609" width="10.36328125" style="1" customWidth="1"/>
    <col min="4610" max="4613" width="18.7265625" style="1" customWidth="1"/>
    <col min="4614" max="4864" width="9" style="1"/>
    <col min="4865" max="4865" width="10.36328125" style="1" customWidth="1"/>
    <col min="4866" max="4869" width="18.7265625" style="1" customWidth="1"/>
    <col min="4870" max="5120" width="9" style="1"/>
    <col min="5121" max="5121" width="10.36328125" style="1" customWidth="1"/>
    <col min="5122" max="5125" width="18.7265625" style="1" customWidth="1"/>
    <col min="5126" max="5376" width="9" style="1"/>
    <col min="5377" max="5377" width="10.36328125" style="1" customWidth="1"/>
    <col min="5378" max="5381" width="18.7265625" style="1" customWidth="1"/>
    <col min="5382" max="5632" width="9" style="1"/>
    <col min="5633" max="5633" width="10.36328125" style="1" customWidth="1"/>
    <col min="5634" max="5637" width="18.7265625" style="1" customWidth="1"/>
    <col min="5638" max="5888" width="9" style="1"/>
    <col min="5889" max="5889" width="10.36328125" style="1" customWidth="1"/>
    <col min="5890" max="5893" width="18.7265625" style="1" customWidth="1"/>
    <col min="5894" max="6144" width="9" style="1"/>
    <col min="6145" max="6145" width="10.36328125" style="1" customWidth="1"/>
    <col min="6146" max="6149" width="18.7265625" style="1" customWidth="1"/>
    <col min="6150" max="6400" width="9" style="1"/>
    <col min="6401" max="6401" width="10.36328125" style="1" customWidth="1"/>
    <col min="6402" max="6405" width="18.7265625" style="1" customWidth="1"/>
    <col min="6406" max="6656" width="9" style="1"/>
    <col min="6657" max="6657" width="10.36328125" style="1" customWidth="1"/>
    <col min="6658" max="6661" width="18.7265625" style="1" customWidth="1"/>
    <col min="6662" max="6912" width="9" style="1"/>
    <col min="6913" max="6913" width="10.36328125" style="1" customWidth="1"/>
    <col min="6914" max="6917" width="18.7265625" style="1" customWidth="1"/>
    <col min="6918" max="7168" width="9" style="1"/>
    <col min="7169" max="7169" width="10.36328125" style="1" customWidth="1"/>
    <col min="7170" max="7173" width="18.7265625" style="1" customWidth="1"/>
    <col min="7174" max="7424" width="9" style="1"/>
    <col min="7425" max="7425" width="10.36328125" style="1" customWidth="1"/>
    <col min="7426" max="7429" width="18.7265625" style="1" customWidth="1"/>
    <col min="7430" max="7680" width="9" style="1"/>
    <col min="7681" max="7681" width="10.36328125" style="1" customWidth="1"/>
    <col min="7682" max="7685" width="18.7265625" style="1" customWidth="1"/>
    <col min="7686" max="7936" width="9" style="1"/>
    <col min="7937" max="7937" width="10.36328125" style="1" customWidth="1"/>
    <col min="7938" max="7941" width="18.7265625" style="1" customWidth="1"/>
    <col min="7942" max="8192" width="9" style="1"/>
    <col min="8193" max="8193" width="10.36328125" style="1" customWidth="1"/>
    <col min="8194" max="8197" width="18.7265625" style="1" customWidth="1"/>
    <col min="8198" max="8448" width="9" style="1"/>
    <col min="8449" max="8449" width="10.36328125" style="1" customWidth="1"/>
    <col min="8450" max="8453" width="18.7265625" style="1" customWidth="1"/>
    <col min="8454" max="8704" width="9" style="1"/>
    <col min="8705" max="8705" width="10.36328125" style="1" customWidth="1"/>
    <col min="8706" max="8709" width="18.7265625" style="1" customWidth="1"/>
    <col min="8710" max="8960" width="9" style="1"/>
    <col min="8961" max="8961" width="10.36328125" style="1" customWidth="1"/>
    <col min="8962" max="8965" width="18.7265625" style="1" customWidth="1"/>
    <col min="8966" max="9216" width="9" style="1"/>
    <col min="9217" max="9217" width="10.36328125" style="1" customWidth="1"/>
    <col min="9218" max="9221" width="18.7265625" style="1" customWidth="1"/>
    <col min="9222" max="9472" width="9" style="1"/>
    <col min="9473" max="9473" width="10.36328125" style="1" customWidth="1"/>
    <col min="9474" max="9477" width="18.7265625" style="1" customWidth="1"/>
    <col min="9478" max="9728" width="9" style="1"/>
    <col min="9729" max="9729" width="10.36328125" style="1" customWidth="1"/>
    <col min="9730" max="9733" width="18.7265625" style="1" customWidth="1"/>
    <col min="9734" max="9984" width="9" style="1"/>
    <col min="9985" max="9985" width="10.36328125" style="1" customWidth="1"/>
    <col min="9986" max="9989" width="18.7265625" style="1" customWidth="1"/>
    <col min="9990" max="10240" width="9" style="1"/>
    <col min="10241" max="10241" width="10.36328125" style="1" customWidth="1"/>
    <col min="10242" max="10245" width="18.7265625" style="1" customWidth="1"/>
    <col min="10246" max="10496" width="9" style="1"/>
    <col min="10497" max="10497" width="10.36328125" style="1" customWidth="1"/>
    <col min="10498" max="10501" width="18.7265625" style="1" customWidth="1"/>
    <col min="10502" max="10752" width="9" style="1"/>
    <col min="10753" max="10753" width="10.36328125" style="1" customWidth="1"/>
    <col min="10754" max="10757" width="18.7265625" style="1" customWidth="1"/>
    <col min="10758" max="11008" width="9" style="1"/>
    <col min="11009" max="11009" width="10.36328125" style="1" customWidth="1"/>
    <col min="11010" max="11013" width="18.7265625" style="1" customWidth="1"/>
    <col min="11014" max="11264" width="9" style="1"/>
    <col min="11265" max="11265" width="10.36328125" style="1" customWidth="1"/>
    <col min="11266" max="11269" width="18.7265625" style="1" customWidth="1"/>
    <col min="11270" max="11520" width="9" style="1"/>
    <col min="11521" max="11521" width="10.36328125" style="1" customWidth="1"/>
    <col min="11522" max="11525" width="18.7265625" style="1" customWidth="1"/>
    <col min="11526" max="11776" width="9" style="1"/>
    <col min="11777" max="11777" width="10.36328125" style="1" customWidth="1"/>
    <col min="11778" max="11781" width="18.7265625" style="1" customWidth="1"/>
    <col min="11782" max="12032" width="9" style="1"/>
    <col min="12033" max="12033" width="10.36328125" style="1" customWidth="1"/>
    <col min="12034" max="12037" width="18.7265625" style="1" customWidth="1"/>
    <col min="12038" max="12288" width="9" style="1"/>
    <col min="12289" max="12289" width="10.36328125" style="1" customWidth="1"/>
    <col min="12290" max="12293" width="18.7265625" style="1" customWidth="1"/>
    <col min="12294" max="12544" width="9" style="1"/>
    <col min="12545" max="12545" width="10.36328125" style="1" customWidth="1"/>
    <col min="12546" max="12549" width="18.7265625" style="1" customWidth="1"/>
    <col min="12550" max="12800" width="9" style="1"/>
    <col min="12801" max="12801" width="10.36328125" style="1" customWidth="1"/>
    <col min="12802" max="12805" width="18.7265625" style="1" customWidth="1"/>
    <col min="12806" max="13056" width="9" style="1"/>
    <col min="13057" max="13057" width="10.36328125" style="1" customWidth="1"/>
    <col min="13058" max="13061" width="18.7265625" style="1" customWidth="1"/>
    <col min="13062" max="13312" width="9" style="1"/>
    <col min="13313" max="13313" width="10.36328125" style="1" customWidth="1"/>
    <col min="13314" max="13317" width="18.7265625" style="1" customWidth="1"/>
    <col min="13318" max="13568" width="9" style="1"/>
    <col min="13569" max="13569" width="10.36328125" style="1" customWidth="1"/>
    <col min="13570" max="13573" width="18.7265625" style="1" customWidth="1"/>
    <col min="13574" max="13824" width="9" style="1"/>
    <col min="13825" max="13825" width="10.36328125" style="1" customWidth="1"/>
    <col min="13826" max="13829" width="18.7265625" style="1" customWidth="1"/>
    <col min="13830" max="14080" width="9" style="1"/>
    <col min="14081" max="14081" width="10.36328125" style="1" customWidth="1"/>
    <col min="14082" max="14085" width="18.7265625" style="1" customWidth="1"/>
    <col min="14086" max="14336" width="9" style="1"/>
    <col min="14337" max="14337" width="10.36328125" style="1" customWidth="1"/>
    <col min="14338" max="14341" width="18.7265625" style="1" customWidth="1"/>
    <col min="14342" max="14592" width="9" style="1"/>
    <col min="14593" max="14593" width="10.36328125" style="1" customWidth="1"/>
    <col min="14594" max="14597" width="18.7265625" style="1" customWidth="1"/>
    <col min="14598" max="14848" width="9" style="1"/>
    <col min="14849" max="14849" width="10.36328125" style="1" customWidth="1"/>
    <col min="14850" max="14853" width="18.7265625" style="1" customWidth="1"/>
    <col min="14854" max="15104" width="9" style="1"/>
    <col min="15105" max="15105" width="10.36328125" style="1" customWidth="1"/>
    <col min="15106" max="15109" width="18.7265625" style="1" customWidth="1"/>
    <col min="15110" max="15360" width="9" style="1"/>
    <col min="15361" max="15361" width="10.36328125" style="1" customWidth="1"/>
    <col min="15362" max="15365" width="18.7265625" style="1" customWidth="1"/>
    <col min="15366" max="15616" width="9" style="1"/>
    <col min="15617" max="15617" width="10.36328125" style="1" customWidth="1"/>
    <col min="15618" max="15621" width="18.7265625" style="1" customWidth="1"/>
    <col min="15622" max="15872" width="9" style="1"/>
    <col min="15873" max="15873" width="10.36328125" style="1" customWidth="1"/>
    <col min="15874" max="15877" width="18.7265625" style="1" customWidth="1"/>
    <col min="15878" max="16128" width="9" style="1"/>
    <col min="16129" max="16129" width="10.36328125" style="1" customWidth="1"/>
    <col min="16130" max="16133" width="18.7265625" style="1" customWidth="1"/>
    <col min="16134" max="16384" width="9" style="1"/>
  </cols>
  <sheetData>
    <row r="1" s="1" customFormat="1" ht="12" customHeight="1" x14ac:dyDescent="0.2"/>
    <row r="2" s="1" customFormat="1" ht="12" customHeight="1" x14ac:dyDescent="0.2"/>
    <row r="3" s="1" customFormat="1" ht="12" customHeight="1" x14ac:dyDescent="0.2"/>
    <row r="4" s="1" customFormat="1" ht="12" customHeight="1" x14ac:dyDescent="0.2"/>
    <row r="5" s="1" customFormat="1" ht="12" customHeight="1" x14ac:dyDescent="0.2"/>
    <row r="6" s="1" customFormat="1" ht="12" customHeight="1" x14ac:dyDescent="0.2"/>
    <row r="7" s="1" customFormat="1" ht="12" customHeight="1" x14ac:dyDescent="0.2"/>
    <row r="8" s="1" customFormat="1" ht="12" customHeight="1" x14ac:dyDescent="0.2"/>
    <row r="9" s="1" customFormat="1" ht="12" customHeight="1" x14ac:dyDescent="0.2"/>
    <row r="10" s="1" customFormat="1" ht="12" customHeight="1" x14ac:dyDescent="0.2"/>
    <row r="11" s="1" customFormat="1" ht="12" customHeight="1" x14ac:dyDescent="0.2"/>
    <row r="12" s="1" customFormat="1" ht="12" customHeight="1" x14ac:dyDescent="0.2"/>
    <row r="13" s="1" customFormat="1" ht="12" customHeight="1" x14ac:dyDescent="0.2"/>
    <row r="14" s="1" customFormat="1" ht="12" customHeight="1" x14ac:dyDescent="0.2"/>
    <row r="15" s="1" customFormat="1" ht="12" customHeight="1" x14ac:dyDescent="0.2"/>
    <row r="16" s="1" customFormat="1" ht="12" customHeight="1" x14ac:dyDescent="0.2"/>
    <row r="17" s="1" customFormat="1" ht="12" customHeight="1" x14ac:dyDescent="0.2"/>
    <row r="18" s="1" customFormat="1" ht="12" customHeight="1" x14ac:dyDescent="0.2"/>
    <row r="19" s="1" customFormat="1" ht="12" customHeight="1" x14ac:dyDescent="0.2"/>
    <row r="20" s="1" customFormat="1" ht="12" customHeight="1" x14ac:dyDescent="0.2"/>
    <row r="21" s="1" customFormat="1" ht="12" customHeight="1" x14ac:dyDescent="0.2"/>
    <row r="22" s="1" customFormat="1" ht="12" customHeight="1" x14ac:dyDescent="0.2"/>
    <row r="23" s="1" customFormat="1" ht="12" customHeight="1" x14ac:dyDescent="0.2"/>
    <row r="24" s="1" customFormat="1" ht="12" customHeight="1" x14ac:dyDescent="0.2"/>
    <row r="25" s="1" customFormat="1" ht="12" customHeight="1" x14ac:dyDescent="0.2"/>
    <row r="26" s="1" customFormat="1" ht="12" customHeight="1" x14ac:dyDescent="0.2"/>
    <row r="27" s="1" customFormat="1" ht="12" customHeight="1" x14ac:dyDescent="0.2"/>
    <row r="28" s="1" customFormat="1" ht="12" customHeight="1" x14ac:dyDescent="0.2"/>
    <row r="29" s="1" customFormat="1" ht="12" customHeight="1" x14ac:dyDescent="0.2"/>
    <row r="30" s="1" customFormat="1" ht="12" customHeight="1" x14ac:dyDescent="0.2"/>
    <row r="31" s="1" customFormat="1" ht="12" customHeight="1" x14ac:dyDescent="0.2"/>
    <row r="32" s="1" customFormat="1" ht="12" customHeight="1" x14ac:dyDescent="0.2"/>
    <row r="33" spans="1:5" ht="12" customHeight="1" x14ac:dyDescent="0.2"/>
    <row r="34" spans="1:5" ht="12" customHeight="1" x14ac:dyDescent="0.2"/>
    <row r="35" spans="1:5" ht="12" customHeight="1" x14ac:dyDescent="0.2"/>
    <row r="36" spans="1:5" ht="12" customHeight="1" x14ac:dyDescent="0.2"/>
    <row r="37" spans="1:5" ht="19.5" customHeight="1" x14ac:dyDescent="0.2">
      <c r="A37" s="335" t="s">
        <v>311</v>
      </c>
      <c r="B37" s="335"/>
      <c r="C37" s="335"/>
      <c r="D37" s="335"/>
      <c r="E37" s="335"/>
    </row>
    <row r="38" spans="1:5" ht="13.5" customHeight="1" thickBot="1" x14ac:dyDescent="0.25">
      <c r="A38" s="171" t="s">
        <v>312</v>
      </c>
      <c r="B38" s="171"/>
      <c r="C38" s="171"/>
      <c r="D38" s="171"/>
      <c r="E38" s="172" t="s">
        <v>313</v>
      </c>
    </row>
    <row r="39" spans="1:5" x14ac:dyDescent="0.2">
      <c r="A39" s="336" t="s">
        <v>84</v>
      </c>
      <c r="B39" s="339" t="s">
        <v>82</v>
      </c>
      <c r="C39" s="340"/>
      <c r="D39" s="341" t="s">
        <v>83</v>
      </c>
      <c r="E39" s="341"/>
    </row>
    <row r="40" spans="1:5" s="235" customFormat="1" ht="13.5" customHeight="1" x14ac:dyDescent="0.2">
      <c r="A40" s="338"/>
      <c r="B40" s="237" t="s">
        <v>85</v>
      </c>
      <c r="C40" s="237" t="s">
        <v>86</v>
      </c>
      <c r="D40" s="237" t="s">
        <v>85</v>
      </c>
      <c r="E40" s="238" t="s">
        <v>86</v>
      </c>
    </row>
    <row r="41" spans="1:5" s="235" customFormat="1" ht="6.65" customHeight="1" x14ac:dyDescent="0.2">
      <c r="A41" s="214"/>
      <c r="B41" s="222"/>
      <c r="C41" s="223"/>
      <c r="D41" s="222"/>
      <c r="E41" s="223"/>
    </row>
    <row r="42" spans="1:5" ht="15" customHeight="1" x14ac:dyDescent="0.2">
      <c r="A42" s="143" t="s">
        <v>236</v>
      </c>
      <c r="B42" s="137">
        <v>50</v>
      </c>
      <c r="C42" s="138">
        <v>52</v>
      </c>
      <c r="D42" s="137">
        <v>70</v>
      </c>
      <c r="E42" s="138">
        <v>66</v>
      </c>
    </row>
    <row r="43" spans="1:5" ht="15" customHeight="1" x14ac:dyDescent="0.2">
      <c r="A43" s="144" t="s">
        <v>289</v>
      </c>
      <c r="B43" s="137">
        <v>52</v>
      </c>
      <c r="C43" s="138">
        <v>45</v>
      </c>
      <c r="D43" s="137">
        <v>73</v>
      </c>
      <c r="E43" s="138">
        <v>68</v>
      </c>
    </row>
    <row r="44" spans="1:5" ht="15" customHeight="1" x14ac:dyDescent="0.2">
      <c r="A44" s="221" t="s">
        <v>260</v>
      </c>
      <c r="B44" s="137">
        <v>55</v>
      </c>
      <c r="C44" s="138">
        <v>48</v>
      </c>
      <c r="D44" s="137">
        <v>69</v>
      </c>
      <c r="E44" s="138">
        <v>65</v>
      </c>
    </row>
    <row r="45" spans="1:5" ht="15" customHeight="1" x14ac:dyDescent="0.2">
      <c r="A45" s="221" t="s">
        <v>261</v>
      </c>
      <c r="B45" s="137">
        <v>51</v>
      </c>
      <c r="C45" s="138">
        <v>44</v>
      </c>
      <c r="D45" s="137">
        <v>73</v>
      </c>
      <c r="E45" s="138">
        <v>70</v>
      </c>
    </row>
    <row r="46" spans="1:5" s="61" customFormat="1" ht="15" customHeight="1" x14ac:dyDescent="0.2">
      <c r="A46" s="157" t="s">
        <v>262</v>
      </c>
      <c r="B46" s="311">
        <v>48</v>
      </c>
      <c r="C46" s="312">
        <v>43</v>
      </c>
      <c r="D46" s="311">
        <v>72</v>
      </c>
      <c r="E46" s="312">
        <v>68</v>
      </c>
    </row>
    <row r="47" spans="1:5" ht="6.65" customHeight="1" thickBot="1" x14ac:dyDescent="0.25">
      <c r="A47" s="5"/>
      <c r="B47" s="7"/>
      <c r="C47" s="5"/>
      <c r="D47" s="7"/>
      <c r="E47" s="5"/>
    </row>
    <row r="48" spans="1:5" ht="12" customHeight="1" x14ac:dyDescent="0.2">
      <c r="A48" s="1" t="s">
        <v>87</v>
      </c>
    </row>
    <row r="49" spans="1:7" x14ac:dyDescent="0.2">
      <c r="A49" s="1" t="s">
        <v>234</v>
      </c>
    </row>
    <row r="50" spans="1:7" ht="12" customHeight="1" x14ac:dyDescent="0.2">
      <c r="G50" s="2"/>
    </row>
    <row r="51" spans="1:7" ht="12" customHeight="1" x14ac:dyDescent="0.2">
      <c r="G51" s="2"/>
    </row>
    <row r="52" spans="1:7" ht="19" x14ac:dyDescent="0.2">
      <c r="A52" s="335" t="s">
        <v>314</v>
      </c>
      <c r="B52" s="335"/>
      <c r="C52" s="335"/>
      <c r="D52" s="335"/>
      <c r="E52" s="335"/>
    </row>
    <row r="53" spans="1:7" ht="13.5" customHeight="1" thickBot="1" x14ac:dyDescent="0.25">
      <c r="A53" s="6"/>
      <c r="B53" s="6"/>
      <c r="C53" s="6"/>
      <c r="D53" s="6"/>
      <c r="E53" s="6" t="s">
        <v>105</v>
      </c>
    </row>
    <row r="54" spans="1:7" x14ac:dyDescent="0.2">
      <c r="A54" s="336" t="s">
        <v>99</v>
      </c>
      <c r="B54" s="339" t="s">
        <v>106</v>
      </c>
      <c r="C54" s="340"/>
      <c r="D54" s="339" t="s">
        <v>107</v>
      </c>
      <c r="E54" s="341"/>
    </row>
    <row r="55" spans="1:7" x14ac:dyDescent="0.2">
      <c r="A55" s="338"/>
      <c r="B55" s="237" t="s">
        <v>108</v>
      </c>
      <c r="C55" s="237" t="s">
        <v>109</v>
      </c>
      <c r="D55" s="237" t="s">
        <v>108</v>
      </c>
      <c r="E55" s="236" t="s">
        <v>109</v>
      </c>
    </row>
    <row r="56" spans="1:7" ht="6.65" customHeight="1" x14ac:dyDescent="0.2">
      <c r="A56" s="214"/>
      <c r="B56" s="222"/>
      <c r="C56" s="223"/>
      <c r="D56" s="222"/>
      <c r="E56" s="223"/>
    </row>
    <row r="57" spans="1:7" ht="15" customHeight="1" x14ac:dyDescent="0.2">
      <c r="A57" s="143" t="str">
        <f>A42</f>
        <v>令和元年度</v>
      </c>
      <c r="B57" s="173" t="s">
        <v>237</v>
      </c>
      <c r="C57" s="174" t="s">
        <v>315</v>
      </c>
      <c r="D57" s="173" t="s">
        <v>238</v>
      </c>
      <c r="E57" s="174" t="s">
        <v>316</v>
      </c>
    </row>
    <row r="58" spans="1:7" ht="15" customHeight="1" x14ac:dyDescent="0.2">
      <c r="A58" s="144" t="str">
        <f>A43</f>
        <v>令和２年度</v>
      </c>
      <c r="B58" s="173" t="s">
        <v>237</v>
      </c>
      <c r="C58" s="174" t="s">
        <v>317</v>
      </c>
      <c r="D58" s="173" t="s">
        <v>237</v>
      </c>
      <c r="E58" s="174" t="s">
        <v>318</v>
      </c>
    </row>
    <row r="59" spans="1:7" ht="15" customHeight="1" x14ac:dyDescent="0.2">
      <c r="A59" s="221" t="str">
        <f>A44</f>
        <v>令和３年度</v>
      </c>
      <c r="B59" s="173" t="s">
        <v>238</v>
      </c>
      <c r="C59" s="174" t="s">
        <v>319</v>
      </c>
      <c r="D59" s="173" t="s">
        <v>21</v>
      </c>
      <c r="E59" s="174" t="s">
        <v>21</v>
      </c>
    </row>
    <row r="60" spans="1:7" ht="15" customHeight="1" x14ac:dyDescent="0.2">
      <c r="A60" s="221" t="str">
        <f>A45</f>
        <v>令和４年度</v>
      </c>
      <c r="B60" s="173">
        <v>0</v>
      </c>
      <c r="C60" s="174">
        <v>0</v>
      </c>
      <c r="D60" s="173">
        <v>0</v>
      </c>
      <c r="E60" s="174">
        <v>0</v>
      </c>
    </row>
    <row r="61" spans="1:7" s="61" customFormat="1" ht="15" customHeight="1" x14ac:dyDescent="0.2">
      <c r="A61" s="157" t="str">
        <f>A46</f>
        <v>令和５年度</v>
      </c>
      <c r="B61" s="311">
        <v>3</v>
      </c>
      <c r="C61" s="313" t="s">
        <v>320</v>
      </c>
      <c r="D61" s="311">
        <v>2</v>
      </c>
      <c r="E61" s="313" t="s">
        <v>321</v>
      </c>
    </row>
    <row r="62" spans="1:7" ht="6.65" customHeight="1" thickBot="1" x14ac:dyDescent="0.25">
      <c r="A62" s="4" t="s">
        <v>110</v>
      </c>
      <c r="B62" s="7"/>
      <c r="C62" s="5"/>
      <c r="D62" s="7"/>
      <c r="E62" s="5"/>
    </row>
    <row r="63" spans="1:7" ht="12" customHeight="1" x14ac:dyDescent="0.2">
      <c r="A63" s="6" t="s">
        <v>322</v>
      </c>
    </row>
    <row r="64" spans="1:7" ht="12" customHeight="1" x14ac:dyDescent="0.2">
      <c r="A64" s="6" t="s">
        <v>323</v>
      </c>
    </row>
    <row r="65" spans="1:1" x14ac:dyDescent="0.2">
      <c r="A65" s="6" t="s">
        <v>324</v>
      </c>
    </row>
  </sheetData>
  <mergeCells count="8">
    <mergeCell ref="A54:A55"/>
    <mergeCell ref="B54:C54"/>
    <mergeCell ref="D54:E54"/>
    <mergeCell ref="A37:E37"/>
    <mergeCell ref="A39:A40"/>
    <mergeCell ref="B39:C39"/>
    <mergeCell ref="D39:E39"/>
    <mergeCell ref="A52:E52"/>
  </mergeCells>
  <phoneticPr fontId="3"/>
  <printOptions horizontalCentered="1"/>
  <pageMargins left="0.59055118110236227" right="0.78740157480314965" top="0.78740157480314965" bottom="0.78740157480314965" header="0.51181102362204722" footer="0.59055118110236227"/>
  <pageSetup paperSize="9" scale="96" firstPageNumber="130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0777-47D7-4115-BCDA-BCDBC77C8F8E}">
  <dimension ref="A1:P57"/>
  <sheetViews>
    <sheetView view="pageBreakPreview" zoomScaleNormal="120" zoomScaleSheetLayoutView="100" workbookViewId="0">
      <selection activeCell="S29" sqref="S29"/>
    </sheetView>
  </sheetViews>
  <sheetFormatPr defaultRowHeight="12" x14ac:dyDescent="0.2"/>
  <cols>
    <col min="1" max="1" width="8.90625" style="1" customWidth="1"/>
    <col min="2" max="15" width="6.6328125" style="1" customWidth="1"/>
    <col min="16" max="256" width="8.7265625" style="1"/>
    <col min="257" max="257" width="8.90625" style="1" customWidth="1"/>
    <col min="258" max="258" width="6" style="1" customWidth="1"/>
    <col min="259" max="259" width="5" style="1" customWidth="1"/>
    <col min="260" max="260" width="6" style="1" customWidth="1"/>
    <col min="261" max="261" width="5" style="1" customWidth="1"/>
    <col min="262" max="262" width="6" style="1" customWidth="1"/>
    <col min="263" max="263" width="5" style="1" customWidth="1"/>
    <col min="264" max="264" width="6" style="1" customWidth="1"/>
    <col min="265" max="265" width="5" style="1" customWidth="1"/>
    <col min="266" max="266" width="6" style="1" customWidth="1"/>
    <col min="267" max="267" width="5" style="1" customWidth="1"/>
    <col min="268" max="268" width="6" style="1" customWidth="1"/>
    <col min="269" max="269" width="5" style="1" customWidth="1"/>
    <col min="270" max="270" width="6" style="1" customWidth="1"/>
    <col min="271" max="271" width="5" style="1" customWidth="1"/>
    <col min="272" max="512" width="8.7265625" style="1"/>
    <col min="513" max="513" width="8.90625" style="1" customWidth="1"/>
    <col min="514" max="514" width="6" style="1" customWidth="1"/>
    <col min="515" max="515" width="5" style="1" customWidth="1"/>
    <col min="516" max="516" width="6" style="1" customWidth="1"/>
    <col min="517" max="517" width="5" style="1" customWidth="1"/>
    <col min="518" max="518" width="6" style="1" customWidth="1"/>
    <col min="519" max="519" width="5" style="1" customWidth="1"/>
    <col min="520" max="520" width="6" style="1" customWidth="1"/>
    <col min="521" max="521" width="5" style="1" customWidth="1"/>
    <col min="522" max="522" width="6" style="1" customWidth="1"/>
    <col min="523" max="523" width="5" style="1" customWidth="1"/>
    <col min="524" max="524" width="6" style="1" customWidth="1"/>
    <col min="525" max="525" width="5" style="1" customWidth="1"/>
    <col min="526" max="526" width="6" style="1" customWidth="1"/>
    <col min="527" max="527" width="5" style="1" customWidth="1"/>
    <col min="528" max="768" width="8.7265625" style="1"/>
    <col min="769" max="769" width="8.90625" style="1" customWidth="1"/>
    <col min="770" max="770" width="6" style="1" customWidth="1"/>
    <col min="771" max="771" width="5" style="1" customWidth="1"/>
    <col min="772" max="772" width="6" style="1" customWidth="1"/>
    <col min="773" max="773" width="5" style="1" customWidth="1"/>
    <col min="774" max="774" width="6" style="1" customWidth="1"/>
    <col min="775" max="775" width="5" style="1" customWidth="1"/>
    <col min="776" max="776" width="6" style="1" customWidth="1"/>
    <col min="777" max="777" width="5" style="1" customWidth="1"/>
    <col min="778" max="778" width="6" style="1" customWidth="1"/>
    <col min="779" max="779" width="5" style="1" customWidth="1"/>
    <col min="780" max="780" width="6" style="1" customWidth="1"/>
    <col min="781" max="781" width="5" style="1" customWidth="1"/>
    <col min="782" max="782" width="6" style="1" customWidth="1"/>
    <col min="783" max="783" width="5" style="1" customWidth="1"/>
    <col min="784" max="1024" width="8.7265625" style="1"/>
    <col min="1025" max="1025" width="8.90625" style="1" customWidth="1"/>
    <col min="1026" max="1026" width="6" style="1" customWidth="1"/>
    <col min="1027" max="1027" width="5" style="1" customWidth="1"/>
    <col min="1028" max="1028" width="6" style="1" customWidth="1"/>
    <col min="1029" max="1029" width="5" style="1" customWidth="1"/>
    <col min="1030" max="1030" width="6" style="1" customWidth="1"/>
    <col min="1031" max="1031" width="5" style="1" customWidth="1"/>
    <col min="1032" max="1032" width="6" style="1" customWidth="1"/>
    <col min="1033" max="1033" width="5" style="1" customWidth="1"/>
    <col min="1034" max="1034" width="6" style="1" customWidth="1"/>
    <col min="1035" max="1035" width="5" style="1" customWidth="1"/>
    <col min="1036" max="1036" width="6" style="1" customWidth="1"/>
    <col min="1037" max="1037" width="5" style="1" customWidth="1"/>
    <col min="1038" max="1038" width="6" style="1" customWidth="1"/>
    <col min="1039" max="1039" width="5" style="1" customWidth="1"/>
    <col min="1040" max="1280" width="8.7265625" style="1"/>
    <col min="1281" max="1281" width="8.90625" style="1" customWidth="1"/>
    <col min="1282" max="1282" width="6" style="1" customWidth="1"/>
    <col min="1283" max="1283" width="5" style="1" customWidth="1"/>
    <col min="1284" max="1284" width="6" style="1" customWidth="1"/>
    <col min="1285" max="1285" width="5" style="1" customWidth="1"/>
    <col min="1286" max="1286" width="6" style="1" customWidth="1"/>
    <col min="1287" max="1287" width="5" style="1" customWidth="1"/>
    <col min="1288" max="1288" width="6" style="1" customWidth="1"/>
    <col min="1289" max="1289" width="5" style="1" customWidth="1"/>
    <col min="1290" max="1290" width="6" style="1" customWidth="1"/>
    <col min="1291" max="1291" width="5" style="1" customWidth="1"/>
    <col min="1292" max="1292" width="6" style="1" customWidth="1"/>
    <col min="1293" max="1293" width="5" style="1" customWidth="1"/>
    <col min="1294" max="1294" width="6" style="1" customWidth="1"/>
    <col min="1295" max="1295" width="5" style="1" customWidth="1"/>
    <col min="1296" max="1536" width="8.7265625" style="1"/>
    <col min="1537" max="1537" width="8.90625" style="1" customWidth="1"/>
    <col min="1538" max="1538" width="6" style="1" customWidth="1"/>
    <col min="1539" max="1539" width="5" style="1" customWidth="1"/>
    <col min="1540" max="1540" width="6" style="1" customWidth="1"/>
    <col min="1541" max="1541" width="5" style="1" customWidth="1"/>
    <col min="1542" max="1542" width="6" style="1" customWidth="1"/>
    <col min="1543" max="1543" width="5" style="1" customWidth="1"/>
    <col min="1544" max="1544" width="6" style="1" customWidth="1"/>
    <col min="1545" max="1545" width="5" style="1" customWidth="1"/>
    <col min="1546" max="1546" width="6" style="1" customWidth="1"/>
    <col min="1547" max="1547" width="5" style="1" customWidth="1"/>
    <col min="1548" max="1548" width="6" style="1" customWidth="1"/>
    <col min="1549" max="1549" width="5" style="1" customWidth="1"/>
    <col min="1550" max="1550" width="6" style="1" customWidth="1"/>
    <col min="1551" max="1551" width="5" style="1" customWidth="1"/>
    <col min="1552" max="1792" width="8.7265625" style="1"/>
    <col min="1793" max="1793" width="8.90625" style="1" customWidth="1"/>
    <col min="1794" max="1794" width="6" style="1" customWidth="1"/>
    <col min="1795" max="1795" width="5" style="1" customWidth="1"/>
    <col min="1796" max="1796" width="6" style="1" customWidth="1"/>
    <col min="1797" max="1797" width="5" style="1" customWidth="1"/>
    <col min="1798" max="1798" width="6" style="1" customWidth="1"/>
    <col min="1799" max="1799" width="5" style="1" customWidth="1"/>
    <col min="1800" max="1800" width="6" style="1" customWidth="1"/>
    <col min="1801" max="1801" width="5" style="1" customWidth="1"/>
    <col min="1802" max="1802" width="6" style="1" customWidth="1"/>
    <col min="1803" max="1803" width="5" style="1" customWidth="1"/>
    <col min="1804" max="1804" width="6" style="1" customWidth="1"/>
    <col min="1805" max="1805" width="5" style="1" customWidth="1"/>
    <col min="1806" max="1806" width="6" style="1" customWidth="1"/>
    <col min="1807" max="1807" width="5" style="1" customWidth="1"/>
    <col min="1808" max="2048" width="8.7265625" style="1"/>
    <col min="2049" max="2049" width="8.90625" style="1" customWidth="1"/>
    <col min="2050" max="2050" width="6" style="1" customWidth="1"/>
    <col min="2051" max="2051" width="5" style="1" customWidth="1"/>
    <col min="2052" max="2052" width="6" style="1" customWidth="1"/>
    <col min="2053" max="2053" width="5" style="1" customWidth="1"/>
    <col min="2054" max="2054" width="6" style="1" customWidth="1"/>
    <col min="2055" max="2055" width="5" style="1" customWidth="1"/>
    <col min="2056" max="2056" width="6" style="1" customWidth="1"/>
    <col min="2057" max="2057" width="5" style="1" customWidth="1"/>
    <col min="2058" max="2058" width="6" style="1" customWidth="1"/>
    <col min="2059" max="2059" width="5" style="1" customWidth="1"/>
    <col min="2060" max="2060" width="6" style="1" customWidth="1"/>
    <col min="2061" max="2061" width="5" style="1" customWidth="1"/>
    <col min="2062" max="2062" width="6" style="1" customWidth="1"/>
    <col min="2063" max="2063" width="5" style="1" customWidth="1"/>
    <col min="2064" max="2304" width="8.7265625" style="1"/>
    <col min="2305" max="2305" width="8.90625" style="1" customWidth="1"/>
    <col min="2306" max="2306" width="6" style="1" customWidth="1"/>
    <col min="2307" max="2307" width="5" style="1" customWidth="1"/>
    <col min="2308" max="2308" width="6" style="1" customWidth="1"/>
    <col min="2309" max="2309" width="5" style="1" customWidth="1"/>
    <col min="2310" max="2310" width="6" style="1" customWidth="1"/>
    <col min="2311" max="2311" width="5" style="1" customWidth="1"/>
    <col min="2312" max="2312" width="6" style="1" customWidth="1"/>
    <col min="2313" max="2313" width="5" style="1" customWidth="1"/>
    <col min="2314" max="2314" width="6" style="1" customWidth="1"/>
    <col min="2315" max="2315" width="5" style="1" customWidth="1"/>
    <col min="2316" max="2316" width="6" style="1" customWidth="1"/>
    <col min="2317" max="2317" width="5" style="1" customWidth="1"/>
    <col min="2318" max="2318" width="6" style="1" customWidth="1"/>
    <col min="2319" max="2319" width="5" style="1" customWidth="1"/>
    <col min="2320" max="2560" width="8.7265625" style="1"/>
    <col min="2561" max="2561" width="8.90625" style="1" customWidth="1"/>
    <col min="2562" max="2562" width="6" style="1" customWidth="1"/>
    <col min="2563" max="2563" width="5" style="1" customWidth="1"/>
    <col min="2564" max="2564" width="6" style="1" customWidth="1"/>
    <col min="2565" max="2565" width="5" style="1" customWidth="1"/>
    <col min="2566" max="2566" width="6" style="1" customWidth="1"/>
    <col min="2567" max="2567" width="5" style="1" customWidth="1"/>
    <col min="2568" max="2568" width="6" style="1" customWidth="1"/>
    <col min="2569" max="2569" width="5" style="1" customWidth="1"/>
    <col min="2570" max="2570" width="6" style="1" customWidth="1"/>
    <col min="2571" max="2571" width="5" style="1" customWidth="1"/>
    <col min="2572" max="2572" width="6" style="1" customWidth="1"/>
    <col min="2573" max="2573" width="5" style="1" customWidth="1"/>
    <col min="2574" max="2574" width="6" style="1" customWidth="1"/>
    <col min="2575" max="2575" width="5" style="1" customWidth="1"/>
    <col min="2576" max="2816" width="8.7265625" style="1"/>
    <col min="2817" max="2817" width="8.90625" style="1" customWidth="1"/>
    <col min="2818" max="2818" width="6" style="1" customWidth="1"/>
    <col min="2819" max="2819" width="5" style="1" customWidth="1"/>
    <col min="2820" max="2820" width="6" style="1" customWidth="1"/>
    <col min="2821" max="2821" width="5" style="1" customWidth="1"/>
    <col min="2822" max="2822" width="6" style="1" customWidth="1"/>
    <col min="2823" max="2823" width="5" style="1" customWidth="1"/>
    <col min="2824" max="2824" width="6" style="1" customWidth="1"/>
    <col min="2825" max="2825" width="5" style="1" customWidth="1"/>
    <col min="2826" max="2826" width="6" style="1" customWidth="1"/>
    <col min="2827" max="2827" width="5" style="1" customWidth="1"/>
    <col min="2828" max="2828" width="6" style="1" customWidth="1"/>
    <col min="2829" max="2829" width="5" style="1" customWidth="1"/>
    <col min="2830" max="2830" width="6" style="1" customWidth="1"/>
    <col min="2831" max="2831" width="5" style="1" customWidth="1"/>
    <col min="2832" max="3072" width="8.7265625" style="1"/>
    <col min="3073" max="3073" width="8.90625" style="1" customWidth="1"/>
    <col min="3074" max="3074" width="6" style="1" customWidth="1"/>
    <col min="3075" max="3075" width="5" style="1" customWidth="1"/>
    <col min="3076" max="3076" width="6" style="1" customWidth="1"/>
    <col min="3077" max="3077" width="5" style="1" customWidth="1"/>
    <col min="3078" max="3078" width="6" style="1" customWidth="1"/>
    <col min="3079" max="3079" width="5" style="1" customWidth="1"/>
    <col min="3080" max="3080" width="6" style="1" customWidth="1"/>
    <col min="3081" max="3081" width="5" style="1" customWidth="1"/>
    <col min="3082" max="3082" width="6" style="1" customWidth="1"/>
    <col min="3083" max="3083" width="5" style="1" customWidth="1"/>
    <col min="3084" max="3084" width="6" style="1" customWidth="1"/>
    <col min="3085" max="3085" width="5" style="1" customWidth="1"/>
    <col min="3086" max="3086" width="6" style="1" customWidth="1"/>
    <col min="3087" max="3087" width="5" style="1" customWidth="1"/>
    <col min="3088" max="3328" width="8.7265625" style="1"/>
    <col min="3329" max="3329" width="8.90625" style="1" customWidth="1"/>
    <col min="3330" max="3330" width="6" style="1" customWidth="1"/>
    <col min="3331" max="3331" width="5" style="1" customWidth="1"/>
    <col min="3332" max="3332" width="6" style="1" customWidth="1"/>
    <col min="3333" max="3333" width="5" style="1" customWidth="1"/>
    <col min="3334" max="3334" width="6" style="1" customWidth="1"/>
    <col min="3335" max="3335" width="5" style="1" customWidth="1"/>
    <col min="3336" max="3336" width="6" style="1" customWidth="1"/>
    <col min="3337" max="3337" width="5" style="1" customWidth="1"/>
    <col min="3338" max="3338" width="6" style="1" customWidth="1"/>
    <col min="3339" max="3339" width="5" style="1" customWidth="1"/>
    <col min="3340" max="3340" width="6" style="1" customWidth="1"/>
    <col min="3341" max="3341" width="5" style="1" customWidth="1"/>
    <col min="3342" max="3342" width="6" style="1" customWidth="1"/>
    <col min="3343" max="3343" width="5" style="1" customWidth="1"/>
    <col min="3344" max="3584" width="8.7265625" style="1"/>
    <col min="3585" max="3585" width="8.90625" style="1" customWidth="1"/>
    <col min="3586" max="3586" width="6" style="1" customWidth="1"/>
    <col min="3587" max="3587" width="5" style="1" customWidth="1"/>
    <col min="3588" max="3588" width="6" style="1" customWidth="1"/>
    <col min="3589" max="3589" width="5" style="1" customWidth="1"/>
    <col min="3590" max="3590" width="6" style="1" customWidth="1"/>
    <col min="3591" max="3591" width="5" style="1" customWidth="1"/>
    <col min="3592" max="3592" width="6" style="1" customWidth="1"/>
    <col min="3593" max="3593" width="5" style="1" customWidth="1"/>
    <col min="3594" max="3594" width="6" style="1" customWidth="1"/>
    <col min="3595" max="3595" width="5" style="1" customWidth="1"/>
    <col min="3596" max="3596" width="6" style="1" customWidth="1"/>
    <col min="3597" max="3597" width="5" style="1" customWidth="1"/>
    <col min="3598" max="3598" width="6" style="1" customWidth="1"/>
    <col min="3599" max="3599" width="5" style="1" customWidth="1"/>
    <col min="3600" max="3840" width="8.7265625" style="1"/>
    <col min="3841" max="3841" width="8.90625" style="1" customWidth="1"/>
    <col min="3842" max="3842" width="6" style="1" customWidth="1"/>
    <col min="3843" max="3843" width="5" style="1" customWidth="1"/>
    <col min="3844" max="3844" width="6" style="1" customWidth="1"/>
    <col min="3845" max="3845" width="5" style="1" customWidth="1"/>
    <col min="3846" max="3846" width="6" style="1" customWidth="1"/>
    <col min="3847" max="3847" width="5" style="1" customWidth="1"/>
    <col min="3848" max="3848" width="6" style="1" customWidth="1"/>
    <col min="3849" max="3849" width="5" style="1" customWidth="1"/>
    <col min="3850" max="3850" width="6" style="1" customWidth="1"/>
    <col min="3851" max="3851" width="5" style="1" customWidth="1"/>
    <col min="3852" max="3852" width="6" style="1" customWidth="1"/>
    <col min="3853" max="3853" width="5" style="1" customWidth="1"/>
    <col min="3854" max="3854" width="6" style="1" customWidth="1"/>
    <col min="3855" max="3855" width="5" style="1" customWidth="1"/>
    <col min="3856" max="4096" width="8.7265625" style="1"/>
    <col min="4097" max="4097" width="8.90625" style="1" customWidth="1"/>
    <col min="4098" max="4098" width="6" style="1" customWidth="1"/>
    <col min="4099" max="4099" width="5" style="1" customWidth="1"/>
    <col min="4100" max="4100" width="6" style="1" customWidth="1"/>
    <col min="4101" max="4101" width="5" style="1" customWidth="1"/>
    <col min="4102" max="4102" width="6" style="1" customWidth="1"/>
    <col min="4103" max="4103" width="5" style="1" customWidth="1"/>
    <col min="4104" max="4104" width="6" style="1" customWidth="1"/>
    <col min="4105" max="4105" width="5" style="1" customWidth="1"/>
    <col min="4106" max="4106" width="6" style="1" customWidth="1"/>
    <col min="4107" max="4107" width="5" style="1" customWidth="1"/>
    <col min="4108" max="4108" width="6" style="1" customWidth="1"/>
    <col min="4109" max="4109" width="5" style="1" customWidth="1"/>
    <col min="4110" max="4110" width="6" style="1" customWidth="1"/>
    <col min="4111" max="4111" width="5" style="1" customWidth="1"/>
    <col min="4112" max="4352" width="8.7265625" style="1"/>
    <col min="4353" max="4353" width="8.90625" style="1" customWidth="1"/>
    <col min="4354" max="4354" width="6" style="1" customWidth="1"/>
    <col min="4355" max="4355" width="5" style="1" customWidth="1"/>
    <col min="4356" max="4356" width="6" style="1" customWidth="1"/>
    <col min="4357" max="4357" width="5" style="1" customWidth="1"/>
    <col min="4358" max="4358" width="6" style="1" customWidth="1"/>
    <col min="4359" max="4359" width="5" style="1" customWidth="1"/>
    <col min="4360" max="4360" width="6" style="1" customWidth="1"/>
    <col min="4361" max="4361" width="5" style="1" customWidth="1"/>
    <col min="4362" max="4362" width="6" style="1" customWidth="1"/>
    <col min="4363" max="4363" width="5" style="1" customWidth="1"/>
    <col min="4364" max="4364" width="6" style="1" customWidth="1"/>
    <col min="4365" max="4365" width="5" style="1" customWidth="1"/>
    <col min="4366" max="4366" width="6" style="1" customWidth="1"/>
    <col min="4367" max="4367" width="5" style="1" customWidth="1"/>
    <col min="4368" max="4608" width="8.7265625" style="1"/>
    <col min="4609" max="4609" width="8.90625" style="1" customWidth="1"/>
    <col min="4610" max="4610" width="6" style="1" customWidth="1"/>
    <col min="4611" max="4611" width="5" style="1" customWidth="1"/>
    <col min="4612" max="4612" width="6" style="1" customWidth="1"/>
    <col min="4613" max="4613" width="5" style="1" customWidth="1"/>
    <col min="4614" max="4614" width="6" style="1" customWidth="1"/>
    <col min="4615" max="4615" width="5" style="1" customWidth="1"/>
    <col min="4616" max="4616" width="6" style="1" customWidth="1"/>
    <col min="4617" max="4617" width="5" style="1" customWidth="1"/>
    <col min="4618" max="4618" width="6" style="1" customWidth="1"/>
    <col min="4619" max="4619" width="5" style="1" customWidth="1"/>
    <col min="4620" max="4620" width="6" style="1" customWidth="1"/>
    <col min="4621" max="4621" width="5" style="1" customWidth="1"/>
    <col min="4622" max="4622" width="6" style="1" customWidth="1"/>
    <col min="4623" max="4623" width="5" style="1" customWidth="1"/>
    <col min="4624" max="4864" width="8.7265625" style="1"/>
    <col min="4865" max="4865" width="8.90625" style="1" customWidth="1"/>
    <col min="4866" max="4866" width="6" style="1" customWidth="1"/>
    <col min="4867" max="4867" width="5" style="1" customWidth="1"/>
    <col min="4868" max="4868" width="6" style="1" customWidth="1"/>
    <col min="4869" max="4869" width="5" style="1" customWidth="1"/>
    <col min="4870" max="4870" width="6" style="1" customWidth="1"/>
    <col min="4871" max="4871" width="5" style="1" customWidth="1"/>
    <col min="4872" max="4872" width="6" style="1" customWidth="1"/>
    <col min="4873" max="4873" width="5" style="1" customWidth="1"/>
    <col min="4874" max="4874" width="6" style="1" customWidth="1"/>
    <col min="4875" max="4875" width="5" style="1" customWidth="1"/>
    <col min="4876" max="4876" width="6" style="1" customWidth="1"/>
    <col min="4877" max="4877" width="5" style="1" customWidth="1"/>
    <col min="4878" max="4878" width="6" style="1" customWidth="1"/>
    <col min="4879" max="4879" width="5" style="1" customWidth="1"/>
    <col min="4880" max="5120" width="8.7265625" style="1"/>
    <col min="5121" max="5121" width="8.90625" style="1" customWidth="1"/>
    <col min="5122" max="5122" width="6" style="1" customWidth="1"/>
    <col min="5123" max="5123" width="5" style="1" customWidth="1"/>
    <col min="5124" max="5124" width="6" style="1" customWidth="1"/>
    <col min="5125" max="5125" width="5" style="1" customWidth="1"/>
    <col min="5126" max="5126" width="6" style="1" customWidth="1"/>
    <col min="5127" max="5127" width="5" style="1" customWidth="1"/>
    <col min="5128" max="5128" width="6" style="1" customWidth="1"/>
    <col min="5129" max="5129" width="5" style="1" customWidth="1"/>
    <col min="5130" max="5130" width="6" style="1" customWidth="1"/>
    <col min="5131" max="5131" width="5" style="1" customWidth="1"/>
    <col min="5132" max="5132" width="6" style="1" customWidth="1"/>
    <col min="5133" max="5133" width="5" style="1" customWidth="1"/>
    <col min="5134" max="5134" width="6" style="1" customWidth="1"/>
    <col min="5135" max="5135" width="5" style="1" customWidth="1"/>
    <col min="5136" max="5376" width="8.7265625" style="1"/>
    <col min="5377" max="5377" width="8.90625" style="1" customWidth="1"/>
    <col min="5378" max="5378" width="6" style="1" customWidth="1"/>
    <col min="5379" max="5379" width="5" style="1" customWidth="1"/>
    <col min="5380" max="5380" width="6" style="1" customWidth="1"/>
    <col min="5381" max="5381" width="5" style="1" customWidth="1"/>
    <col min="5382" max="5382" width="6" style="1" customWidth="1"/>
    <col min="5383" max="5383" width="5" style="1" customWidth="1"/>
    <col min="5384" max="5384" width="6" style="1" customWidth="1"/>
    <col min="5385" max="5385" width="5" style="1" customWidth="1"/>
    <col min="5386" max="5386" width="6" style="1" customWidth="1"/>
    <col min="5387" max="5387" width="5" style="1" customWidth="1"/>
    <col min="5388" max="5388" width="6" style="1" customWidth="1"/>
    <col min="5389" max="5389" width="5" style="1" customWidth="1"/>
    <col min="5390" max="5390" width="6" style="1" customWidth="1"/>
    <col min="5391" max="5391" width="5" style="1" customWidth="1"/>
    <col min="5392" max="5632" width="8.7265625" style="1"/>
    <col min="5633" max="5633" width="8.90625" style="1" customWidth="1"/>
    <col min="5634" max="5634" width="6" style="1" customWidth="1"/>
    <col min="5635" max="5635" width="5" style="1" customWidth="1"/>
    <col min="5636" max="5636" width="6" style="1" customWidth="1"/>
    <col min="5637" max="5637" width="5" style="1" customWidth="1"/>
    <col min="5638" max="5638" width="6" style="1" customWidth="1"/>
    <col min="5639" max="5639" width="5" style="1" customWidth="1"/>
    <col min="5640" max="5640" width="6" style="1" customWidth="1"/>
    <col min="5641" max="5641" width="5" style="1" customWidth="1"/>
    <col min="5642" max="5642" width="6" style="1" customWidth="1"/>
    <col min="5643" max="5643" width="5" style="1" customWidth="1"/>
    <col min="5644" max="5644" width="6" style="1" customWidth="1"/>
    <col min="5645" max="5645" width="5" style="1" customWidth="1"/>
    <col min="5646" max="5646" width="6" style="1" customWidth="1"/>
    <col min="5647" max="5647" width="5" style="1" customWidth="1"/>
    <col min="5648" max="5888" width="8.7265625" style="1"/>
    <col min="5889" max="5889" width="8.90625" style="1" customWidth="1"/>
    <col min="5890" max="5890" width="6" style="1" customWidth="1"/>
    <col min="5891" max="5891" width="5" style="1" customWidth="1"/>
    <col min="5892" max="5892" width="6" style="1" customWidth="1"/>
    <col min="5893" max="5893" width="5" style="1" customWidth="1"/>
    <col min="5894" max="5894" width="6" style="1" customWidth="1"/>
    <col min="5895" max="5895" width="5" style="1" customWidth="1"/>
    <col min="5896" max="5896" width="6" style="1" customWidth="1"/>
    <col min="5897" max="5897" width="5" style="1" customWidth="1"/>
    <col min="5898" max="5898" width="6" style="1" customWidth="1"/>
    <col min="5899" max="5899" width="5" style="1" customWidth="1"/>
    <col min="5900" max="5900" width="6" style="1" customWidth="1"/>
    <col min="5901" max="5901" width="5" style="1" customWidth="1"/>
    <col min="5902" max="5902" width="6" style="1" customWidth="1"/>
    <col min="5903" max="5903" width="5" style="1" customWidth="1"/>
    <col min="5904" max="6144" width="8.7265625" style="1"/>
    <col min="6145" max="6145" width="8.90625" style="1" customWidth="1"/>
    <col min="6146" max="6146" width="6" style="1" customWidth="1"/>
    <col min="6147" max="6147" width="5" style="1" customWidth="1"/>
    <col min="6148" max="6148" width="6" style="1" customWidth="1"/>
    <col min="6149" max="6149" width="5" style="1" customWidth="1"/>
    <col min="6150" max="6150" width="6" style="1" customWidth="1"/>
    <col min="6151" max="6151" width="5" style="1" customWidth="1"/>
    <col min="6152" max="6152" width="6" style="1" customWidth="1"/>
    <col min="6153" max="6153" width="5" style="1" customWidth="1"/>
    <col min="6154" max="6154" width="6" style="1" customWidth="1"/>
    <col min="6155" max="6155" width="5" style="1" customWidth="1"/>
    <col min="6156" max="6156" width="6" style="1" customWidth="1"/>
    <col min="6157" max="6157" width="5" style="1" customWidth="1"/>
    <col min="6158" max="6158" width="6" style="1" customWidth="1"/>
    <col min="6159" max="6159" width="5" style="1" customWidth="1"/>
    <col min="6160" max="6400" width="8.7265625" style="1"/>
    <col min="6401" max="6401" width="8.90625" style="1" customWidth="1"/>
    <col min="6402" max="6402" width="6" style="1" customWidth="1"/>
    <col min="6403" max="6403" width="5" style="1" customWidth="1"/>
    <col min="6404" max="6404" width="6" style="1" customWidth="1"/>
    <col min="6405" max="6405" width="5" style="1" customWidth="1"/>
    <col min="6406" max="6406" width="6" style="1" customWidth="1"/>
    <col min="6407" max="6407" width="5" style="1" customWidth="1"/>
    <col min="6408" max="6408" width="6" style="1" customWidth="1"/>
    <col min="6409" max="6409" width="5" style="1" customWidth="1"/>
    <col min="6410" max="6410" width="6" style="1" customWidth="1"/>
    <col min="6411" max="6411" width="5" style="1" customWidth="1"/>
    <col min="6412" max="6412" width="6" style="1" customWidth="1"/>
    <col min="6413" max="6413" width="5" style="1" customWidth="1"/>
    <col min="6414" max="6414" width="6" style="1" customWidth="1"/>
    <col min="6415" max="6415" width="5" style="1" customWidth="1"/>
    <col min="6416" max="6656" width="8.7265625" style="1"/>
    <col min="6657" max="6657" width="8.90625" style="1" customWidth="1"/>
    <col min="6658" max="6658" width="6" style="1" customWidth="1"/>
    <col min="6659" max="6659" width="5" style="1" customWidth="1"/>
    <col min="6660" max="6660" width="6" style="1" customWidth="1"/>
    <col min="6661" max="6661" width="5" style="1" customWidth="1"/>
    <col min="6662" max="6662" width="6" style="1" customWidth="1"/>
    <col min="6663" max="6663" width="5" style="1" customWidth="1"/>
    <col min="6664" max="6664" width="6" style="1" customWidth="1"/>
    <col min="6665" max="6665" width="5" style="1" customWidth="1"/>
    <col min="6666" max="6666" width="6" style="1" customWidth="1"/>
    <col min="6667" max="6667" width="5" style="1" customWidth="1"/>
    <col min="6668" max="6668" width="6" style="1" customWidth="1"/>
    <col min="6669" max="6669" width="5" style="1" customWidth="1"/>
    <col min="6670" max="6670" width="6" style="1" customWidth="1"/>
    <col min="6671" max="6671" width="5" style="1" customWidth="1"/>
    <col min="6672" max="6912" width="8.7265625" style="1"/>
    <col min="6913" max="6913" width="8.90625" style="1" customWidth="1"/>
    <col min="6914" max="6914" width="6" style="1" customWidth="1"/>
    <col min="6915" max="6915" width="5" style="1" customWidth="1"/>
    <col min="6916" max="6916" width="6" style="1" customWidth="1"/>
    <col min="6917" max="6917" width="5" style="1" customWidth="1"/>
    <col min="6918" max="6918" width="6" style="1" customWidth="1"/>
    <col min="6919" max="6919" width="5" style="1" customWidth="1"/>
    <col min="6920" max="6920" width="6" style="1" customWidth="1"/>
    <col min="6921" max="6921" width="5" style="1" customWidth="1"/>
    <col min="6922" max="6922" width="6" style="1" customWidth="1"/>
    <col min="6923" max="6923" width="5" style="1" customWidth="1"/>
    <col min="6924" max="6924" width="6" style="1" customWidth="1"/>
    <col min="6925" max="6925" width="5" style="1" customWidth="1"/>
    <col min="6926" max="6926" width="6" style="1" customWidth="1"/>
    <col min="6927" max="6927" width="5" style="1" customWidth="1"/>
    <col min="6928" max="7168" width="8.7265625" style="1"/>
    <col min="7169" max="7169" width="8.90625" style="1" customWidth="1"/>
    <col min="7170" max="7170" width="6" style="1" customWidth="1"/>
    <col min="7171" max="7171" width="5" style="1" customWidth="1"/>
    <col min="7172" max="7172" width="6" style="1" customWidth="1"/>
    <col min="7173" max="7173" width="5" style="1" customWidth="1"/>
    <col min="7174" max="7174" width="6" style="1" customWidth="1"/>
    <col min="7175" max="7175" width="5" style="1" customWidth="1"/>
    <col min="7176" max="7176" width="6" style="1" customWidth="1"/>
    <col min="7177" max="7177" width="5" style="1" customWidth="1"/>
    <col min="7178" max="7178" width="6" style="1" customWidth="1"/>
    <col min="7179" max="7179" width="5" style="1" customWidth="1"/>
    <col min="7180" max="7180" width="6" style="1" customWidth="1"/>
    <col min="7181" max="7181" width="5" style="1" customWidth="1"/>
    <col min="7182" max="7182" width="6" style="1" customWidth="1"/>
    <col min="7183" max="7183" width="5" style="1" customWidth="1"/>
    <col min="7184" max="7424" width="8.7265625" style="1"/>
    <col min="7425" max="7425" width="8.90625" style="1" customWidth="1"/>
    <col min="7426" max="7426" width="6" style="1" customWidth="1"/>
    <col min="7427" max="7427" width="5" style="1" customWidth="1"/>
    <col min="7428" max="7428" width="6" style="1" customWidth="1"/>
    <col min="7429" max="7429" width="5" style="1" customWidth="1"/>
    <col min="7430" max="7430" width="6" style="1" customWidth="1"/>
    <col min="7431" max="7431" width="5" style="1" customWidth="1"/>
    <col min="7432" max="7432" width="6" style="1" customWidth="1"/>
    <col min="7433" max="7433" width="5" style="1" customWidth="1"/>
    <col min="7434" max="7434" width="6" style="1" customWidth="1"/>
    <col min="7435" max="7435" width="5" style="1" customWidth="1"/>
    <col min="7436" max="7436" width="6" style="1" customWidth="1"/>
    <col min="7437" max="7437" width="5" style="1" customWidth="1"/>
    <col min="7438" max="7438" width="6" style="1" customWidth="1"/>
    <col min="7439" max="7439" width="5" style="1" customWidth="1"/>
    <col min="7440" max="7680" width="8.7265625" style="1"/>
    <col min="7681" max="7681" width="8.90625" style="1" customWidth="1"/>
    <col min="7682" max="7682" width="6" style="1" customWidth="1"/>
    <col min="7683" max="7683" width="5" style="1" customWidth="1"/>
    <col min="7684" max="7684" width="6" style="1" customWidth="1"/>
    <col min="7685" max="7685" width="5" style="1" customWidth="1"/>
    <col min="7686" max="7686" width="6" style="1" customWidth="1"/>
    <col min="7687" max="7687" width="5" style="1" customWidth="1"/>
    <col min="7688" max="7688" width="6" style="1" customWidth="1"/>
    <col min="7689" max="7689" width="5" style="1" customWidth="1"/>
    <col min="7690" max="7690" width="6" style="1" customWidth="1"/>
    <col min="7691" max="7691" width="5" style="1" customWidth="1"/>
    <col min="7692" max="7692" width="6" style="1" customWidth="1"/>
    <col min="7693" max="7693" width="5" style="1" customWidth="1"/>
    <col min="7694" max="7694" width="6" style="1" customWidth="1"/>
    <col min="7695" max="7695" width="5" style="1" customWidth="1"/>
    <col min="7696" max="7936" width="8.7265625" style="1"/>
    <col min="7937" max="7937" width="8.90625" style="1" customWidth="1"/>
    <col min="7938" max="7938" width="6" style="1" customWidth="1"/>
    <col min="7939" max="7939" width="5" style="1" customWidth="1"/>
    <col min="7940" max="7940" width="6" style="1" customWidth="1"/>
    <col min="7941" max="7941" width="5" style="1" customWidth="1"/>
    <col min="7942" max="7942" width="6" style="1" customWidth="1"/>
    <col min="7943" max="7943" width="5" style="1" customWidth="1"/>
    <col min="7944" max="7944" width="6" style="1" customWidth="1"/>
    <col min="7945" max="7945" width="5" style="1" customWidth="1"/>
    <col min="7946" max="7946" width="6" style="1" customWidth="1"/>
    <col min="7947" max="7947" width="5" style="1" customWidth="1"/>
    <col min="7948" max="7948" width="6" style="1" customWidth="1"/>
    <col min="7949" max="7949" width="5" style="1" customWidth="1"/>
    <col min="7950" max="7950" width="6" style="1" customWidth="1"/>
    <col min="7951" max="7951" width="5" style="1" customWidth="1"/>
    <col min="7952" max="8192" width="8.7265625" style="1"/>
    <col min="8193" max="8193" width="8.90625" style="1" customWidth="1"/>
    <col min="8194" max="8194" width="6" style="1" customWidth="1"/>
    <col min="8195" max="8195" width="5" style="1" customWidth="1"/>
    <col min="8196" max="8196" width="6" style="1" customWidth="1"/>
    <col min="8197" max="8197" width="5" style="1" customWidth="1"/>
    <col min="8198" max="8198" width="6" style="1" customWidth="1"/>
    <col min="8199" max="8199" width="5" style="1" customWidth="1"/>
    <col min="8200" max="8200" width="6" style="1" customWidth="1"/>
    <col min="8201" max="8201" width="5" style="1" customWidth="1"/>
    <col min="8202" max="8202" width="6" style="1" customWidth="1"/>
    <col min="8203" max="8203" width="5" style="1" customWidth="1"/>
    <col min="8204" max="8204" width="6" style="1" customWidth="1"/>
    <col min="8205" max="8205" width="5" style="1" customWidth="1"/>
    <col min="8206" max="8206" width="6" style="1" customWidth="1"/>
    <col min="8207" max="8207" width="5" style="1" customWidth="1"/>
    <col min="8208" max="8448" width="8.7265625" style="1"/>
    <col min="8449" max="8449" width="8.90625" style="1" customWidth="1"/>
    <col min="8450" max="8450" width="6" style="1" customWidth="1"/>
    <col min="8451" max="8451" width="5" style="1" customWidth="1"/>
    <col min="8452" max="8452" width="6" style="1" customWidth="1"/>
    <col min="8453" max="8453" width="5" style="1" customWidth="1"/>
    <col min="8454" max="8454" width="6" style="1" customWidth="1"/>
    <col min="8455" max="8455" width="5" style="1" customWidth="1"/>
    <col min="8456" max="8456" width="6" style="1" customWidth="1"/>
    <col min="8457" max="8457" width="5" style="1" customWidth="1"/>
    <col min="8458" max="8458" width="6" style="1" customWidth="1"/>
    <col min="8459" max="8459" width="5" style="1" customWidth="1"/>
    <col min="8460" max="8460" width="6" style="1" customWidth="1"/>
    <col min="8461" max="8461" width="5" style="1" customWidth="1"/>
    <col min="8462" max="8462" width="6" style="1" customWidth="1"/>
    <col min="8463" max="8463" width="5" style="1" customWidth="1"/>
    <col min="8464" max="8704" width="8.7265625" style="1"/>
    <col min="8705" max="8705" width="8.90625" style="1" customWidth="1"/>
    <col min="8706" max="8706" width="6" style="1" customWidth="1"/>
    <col min="8707" max="8707" width="5" style="1" customWidth="1"/>
    <col min="8708" max="8708" width="6" style="1" customWidth="1"/>
    <col min="8709" max="8709" width="5" style="1" customWidth="1"/>
    <col min="8710" max="8710" width="6" style="1" customWidth="1"/>
    <col min="8711" max="8711" width="5" style="1" customWidth="1"/>
    <col min="8712" max="8712" width="6" style="1" customWidth="1"/>
    <col min="8713" max="8713" width="5" style="1" customWidth="1"/>
    <col min="8714" max="8714" width="6" style="1" customWidth="1"/>
    <col min="8715" max="8715" width="5" style="1" customWidth="1"/>
    <col min="8716" max="8716" width="6" style="1" customWidth="1"/>
    <col min="8717" max="8717" width="5" style="1" customWidth="1"/>
    <col min="8718" max="8718" width="6" style="1" customWidth="1"/>
    <col min="8719" max="8719" width="5" style="1" customWidth="1"/>
    <col min="8720" max="8960" width="8.7265625" style="1"/>
    <col min="8961" max="8961" width="8.90625" style="1" customWidth="1"/>
    <col min="8962" max="8962" width="6" style="1" customWidth="1"/>
    <col min="8963" max="8963" width="5" style="1" customWidth="1"/>
    <col min="8964" max="8964" width="6" style="1" customWidth="1"/>
    <col min="8965" max="8965" width="5" style="1" customWidth="1"/>
    <col min="8966" max="8966" width="6" style="1" customWidth="1"/>
    <col min="8967" max="8967" width="5" style="1" customWidth="1"/>
    <col min="8968" max="8968" width="6" style="1" customWidth="1"/>
    <col min="8969" max="8969" width="5" style="1" customWidth="1"/>
    <col min="8970" max="8970" width="6" style="1" customWidth="1"/>
    <col min="8971" max="8971" width="5" style="1" customWidth="1"/>
    <col min="8972" max="8972" width="6" style="1" customWidth="1"/>
    <col min="8973" max="8973" width="5" style="1" customWidth="1"/>
    <col min="8974" max="8974" width="6" style="1" customWidth="1"/>
    <col min="8975" max="8975" width="5" style="1" customWidth="1"/>
    <col min="8976" max="9216" width="8.7265625" style="1"/>
    <col min="9217" max="9217" width="8.90625" style="1" customWidth="1"/>
    <col min="9218" max="9218" width="6" style="1" customWidth="1"/>
    <col min="9219" max="9219" width="5" style="1" customWidth="1"/>
    <col min="9220" max="9220" width="6" style="1" customWidth="1"/>
    <col min="9221" max="9221" width="5" style="1" customWidth="1"/>
    <col min="9222" max="9222" width="6" style="1" customWidth="1"/>
    <col min="9223" max="9223" width="5" style="1" customWidth="1"/>
    <col min="9224" max="9224" width="6" style="1" customWidth="1"/>
    <col min="9225" max="9225" width="5" style="1" customWidth="1"/>
    <col min="9226" max="9226" width="6" style="1" customWidth="1"/>
    <col min="9227" max="9227" width="5" style="1" customWidth="1"/>
    <col min="9228" max="9228" width="6" style="1" customWidth="1"/>
    <col min="9229" max="9229" width="5" style="1" customWidth="1"/>
    <col min="9230" max="9230" width="6" style="1" customWidth="1"/>
    <col min="9231" max="9231" width="5" style="1" customWidth="1"/>
    <col min="9232" max="9472" width="8.7265625" style="1"/>
    <col min="9473" max="9473" width="8.90625" style="1" customWidth="1"/>
    <col min="9474" max="9474" width="6" style="1" customWidth="1"/>
    <col min="9475" max="9475" width="5" style="1" customWidth="1"/>
    <col min="9476" max="9476" width="6" style="1" customWidth="1"/>
    <col min="9477" max="9477" width="5" style="1" customWidth="1"/>
    <col min="9478" max="9478" width="6" style="1" customWidth="1"/>
    <col min="9479" max="9479" width="5" style="1" customWidth="1"/>
    <col min="9480" max="9480" width="6" style="1" customWidth="1"/>
    <col min="9481" max="9481" width="5" style="1" customWidth="1"/>
    <col min="9482" max="9482" width="6" style="1" customWidth="1"/>
    <col min="9483" max="9483" width="5" style="1" customWidth="1"/>
    <col min="9484" max="9484" width="6" style="1" customWidth="1"/>
    <col min="9485" max="9485" width="5" style="1" customWidth="1"/>
    <col min="9486" max="9486" width="6" style="1" customWidth="1"/>
    <col min="9487" max="9487" width="5" style="1" customWidth="1"/>
    <col min="9488" max="9728" width="8.7265625" style="1"/>
    <col min="9729" max="9729" width="8.90625" style="1" customWidth="1"/>
    <col min="9730" max="9730" width="6" style="1" customWidth="1"/>
    <col min="9731" max="9731" width="5" style="1" customWidth="1"/>
    <col min="9732" max="9732" width="6" style="1" customWidth="1"/>
    <col min="9733" max="9733" width="5" style="1" customWidth="1"/>
    <col min="9734" max="9734" width="6" style="1" customWidth="1"/>
    <col min="9735" max="9735" width="5" style="1" customWidth="1"/>
    <col min="9736" max="9736" width="6" style="1" customWidth="1"/>
    <col min="9737" max="9737" width="5" style="1" customWidth="1"/>
    <col min="9738" max="9738" width="6" style="1" customWidth="1"/>
    <col min="9739" max="9739" width="5" style="1" customWidth="1"/>
    <col min="9740" max="9740" width="6" style="1" customWidth="1"/>
    <col min="9741" max="9741" width="5" style="1" customWidth="1"/>
    <col min="9742" max="9742" width="6" style="1" customWidth="1"/>
    <col min="9743" max="9743" width="5" style="1" customWidth="1"/>
    <col min="9744" max="9984" width="8.7265625" style="1"/>
    <col min="9985" max="9985" width="8.90625" style="1" customWidth="1"/>
    <col min="9986" max="9986" width="6" style="1" customWidth="1"/>
    <col min="9987" max="9987" width="5" style="1" customWidth="1"/>
    <col min="9988" max="9988" width="6" style="1" customWidth="1"/>
    <col min="9989" max="9989" width="5" style="1" customWidth="1"/>
    <col min="9990" max="9990" width="6" style="1" customWidth="1"/>
    <col min="9991" max="9991" width="5" style="1" customWidth="1"/>
    <col min="9992" max="9992" width="6" style="1" customWidth="1"/>
    <col min="9993" max="9993" width="5" style="1" customWidth="1"/>
    <col min="9994" max="9994" width="6" style="1" customWidth="1"/>
    <col min="9995" max="9995" width="5" style="1" customWidth="1"/>
    <col min="9996" max="9996" width="6" style="1" customWidth="1"/>
    <col min="9997" max="9997" width="5" style="1" customWidth="1"/>
    <col min="9998" max="9998" width="6" style="1" customWidth="1"/>
    <col min="9999" max="9999" width="5" style="1" customWidth="1"/>
    <col min="10000" max="10240" width="8.7265625" style="1"/>
    <col min="10241" max="10241" width="8.90625" style="1" customWidth="1"/>
    <col min="10242" max="10242" width="6" style="1" customWidth="1"/>
    <col min="10243" max="10243" width="5" style="1" customWidth="1"/>
    <col min="10244" max="10244" width="6" style="1" customWidth="1"/>
    <col min="10245" max="10245" width="5" style="1" customWidth="1"/>
    <col min="10246" max="10246" width="6" style="1" customWidth="1"/>
    <col min="10247" max="10247" width="5" style="1" customWidth="1"/>
    <col min="10248" max="10248" width="6" style="1" customWidth="1"/>
    <col min="10249" max="10249" width="5" style="1" customWidth="1"/>
    <col min="10250" max="10250" width="6" style="1" customWidth="1"/>
    <col min="10251" max="10251" width="5" style="1" customWidth="1"/>
    <col min="10252" max="10252" width="6" style="1" customWidth="1"/>
    <col min="10253" max="10253" width="5" style="1" customWidth="1"/>
    <col min="10254" max="10254" width="6" style="1" customWidth="1"/>
    <col min="10255" max="10255" width="5" style="1" customWidth="1"/>
    <col min="10256" max="10496" width="8.7265625" style="1"/>
    <col min="10497" max="10497" width="8.90625" style="1" customWidth="1"/>
    <col min="10498" max="10498" width="6" style="1" customWidth="1"/>
    <col min="10499" max="10499" width="5" style="1" customWidth="1"/>
    <col min="10500" max="10500" width="6" style="1" customWidth="1"/>
    <col min="10501" max="10501" width="5" style="1" customWidth="1"/>
    <col min="10502" max="10502" width="6" style="1" customWidth="1"/>
    <col min="10503" max="10503" width="5" style="1" customWidth="1"/>
    <col min="10504" max="10504" width="6" style="1" customWidth="1"/>
    <col min="10505" max="10505" width="5" style="1" customWidth="1"/>
    <col min="10506" max="10506" width="6" style="1" customWidth="1"/>
    <col min="10507" max="10507" width="5" style="1" customWidth="1"/>
    <col min="10508" max="10508" width="6" style="1" customWidth="1"/>
    <col min="10509" max="10509" width="5" style="1" customWidth="1"/>
    <col min="10510" max="10510" width="6" style="1" customWidth="1"/>
    <col min="10511" max="10511" width="5" style="1" customWidth="1"/>
    <col min="10512" max="10752" width="8.7265625" style="1"/>
    <col min="10753" max="10753" width="8.90625" style="1" customWidth="1"/>
    <col min="10754" max="10754" width="6" style="1" customWidth="1"/>
    <col min="10755" max="10755" width="5" style="1" customWidth="1"/>
    <col min="10756" max="10756" width="6" style="1" customWidth="1"/>
    <col min="10757" max="10757" width="5" style="1" customWidth="1"/>
    <col min="10758" max="10758" width="6" style="1" customWidth="1"/>
    <col min="10759" max="10759" width="5" style="1" customWidth="1"/>
    <col min="10760" max="10760" width="6" style="1" customWidth="1"/>
    <col min="10761" max="10761" width="5" style="1" customWidth="1"/>
    <col min="10762" max="10762" width="6" style="1" customWidth="1"/>
    <col min="10763" max="10763" width="5" style="1" customWidth="1"/>
    <col min="10764" max="10764" width="6" style="1" customWidth="1"/>
    <col min="10765" max="10765" width="5" style="1" customWidth="1"/>
    <col min="10766" max="10766" width="6" style="1" customWidth="1"/>
    <col min="10767" max="10767" width="5" style="1" customWidth="1"/>
    <col min="10768" max="11008" width="8.7265625" style="1"/>
    <col min="11009" max="11009" width="8.90625" style="1" customWidth="1"/>
    <col min="11010" max="11010" width="6" style="1" customWidth="1"/>
    <col min="11011" max="11011" width="5" style="1" customWidth="1"/>
    <col min="11012" max="11012" width="6" style="1" customWidth="1"/>
    <col min="11013" max="11013" width="5" style="1" customWidth="1"/>
    <col min="11014" max="11014" width="6" style="1" customWidth="1"/>
    <col min="11015" max="11015" width="5" style="1" customWidth="1"/>
    <col min="11016" max="11016" width="6" style="1" customWidth="1"/>
    <col min="11017" max="11017" width="5" style="1" customWidth="1"/>
    <col min="11018" max="11018" width="6" style="1" customWidth="1"/>
    <col min="11019" max="11019" width="5" style="1" customWidth="1"/>
    <col min="11020" max="11020" width="6" style="1" customWidth="1"/>
    <col min="11021" max="11021" width="5" style="1" customWidth="1"/>
    <col min="11022" max="11022" width="6" style="1" customWidth="1"/>
    <col min="11023" max="11023" width="5" style="1" customWidth="1"/>
    <col min="11024" max="11264" width="8.7265625" style="1"/>
    <col min="11265" max="11265" width="8.90625" style="1" customWidth="1"/>
    <col min="11266" max="11266" width="6" style="1" customWidth="1"/>
    <col min="11267" max="11267" width="5" style="1" customWidth="1"/>
    <col min="11268" max="11268" width="6" style="1" customWidth="1"/>
    <col min="11269" max="11269" width="5" style="1" customWidth="1"/>
    <col min="11270" max="11270" width="6" style="1" customWidth="1"/>
    <col min="11271" max="11271" width="5" style="1" customWidth="1"/>
    <col min="11272" max="11272" width="6" style="1" customWidth="1"/>
    <col min="11273" max="11273" width="5" style="1" customWidth="1"/>
    <col min="11274" max="11274" width="6" style="1" customWidth="1"/>
    <col min="11275" max="11275" width="5" style="1" customWidth="1"/>
    <col min="11276" max="11276" width="6" style="1" customWidth="1"/>
    <col min="11277" max="11277" width="5" style="1" customWidth="1"/>
    <col min="11278" max="11278" width="6" style="1" customWidth="1"/>
    <col min="11279" max="11279" width="5" style="1" customWidth="1"/>
    <col min="11280" max="11520" width="8.7265625" style="1"/>
    <col min="11521" max="11521" width="8.90625" style="1" customWidth="1"/>
    <col min="11522" max="11522" width="6" style="1" customWidth="1"/>
    <col min="11523" max="11523" width="5" style="1" customWidth="1"/>
    <col min="11524" max="11524" width="6" style="1" customWidth="1"/>
    <col min="11525" max="11525" width="5" style="1" customWidth="1"/>
    <col min="11526" max="11526" width="6" style="1" customWidth="1"/>
    <col min="11527" max="11527" width="5" style="1" customWidth="1"/>
    <col min="11528" max="11528" width="6" style="1" customWidth="1"/>
    <col min="11529" max="11529" width="5" style="1" customWidth="1"/>
    <col min="11530" max="11530" width="6" style="1" customWidth="1"/>
    <col min="11531" max="11531" width="5" style="1" customWidth="1"/>
    <col min="11532" max="11532" width="6" style="1" customWidth="1"/>
    <col min="11533" max="11533" width="5" style="1" customWidth="1"/>
    <col min="11534" max="11534" width="6" style="1" customWidth="1"/>
    <col min="11535" max="11535" width="5" style="1" customWidth="1"/>
    <col min="11536" max="11776" width="8.7265625" style="1"/>
    <col min="11777" max="11777" width="8.90625" style="1" customWidth="1"/>
    <col min="11778" max="11778" width="6" style="1" customWidth="1"/>
    <col min="11779" max="11779" width="5" style="1" customWidth="1"/>
    <col min="11780" max="11780" width="6" style="1" customWidth="1"/>
    <col min="11781" max="11781" width="5" style="1" customWidth="1"/>
    <col min="11782" max="11782" width="6" style="1" customWidth="1"/>
    <col min="11783" max="11783" width="5" style="1" customWidth="1"/>
    <col min="11784" max="11784" width="6" style="1" customWidth="1"/>
    <col min="11785" max="11785" width="5" style="1" customWidth="1"/>
    <col min="11786" max="11786" width="6" style="1" customWidth="1"/>
    <col min="11787" max="11787" width="5" style="1" customWidth="1"/>
    <col min="11788" max="11788" width="6" style="1" customWidth="1"/>
    <col min="11789" max="11789" width="5" style="1" customWidth="1"/>
    <col min="11790" max="11790" width="6" style="1" customWidth="1"/>
    <col min="11791" max="11791" width="5" style="1" customWidth="1"/>
    <col min="11792" max="12032" width="8.7265625" style="1"/>
    <col min="12033" max="12033" width="8.90625" style="1" customWidth="1"/>
    <col min="12034" max="12034" width="6" style="1" customWidth="1"/>
    <col min="12035" max="12035" width="5" style="1" customWidth="1"/>
    <col min="12036" max="12036" width="6" style="1" customWidth="1"/>
    <col min="12037" max="12037" width="5" style="1" customWidth="1"/>
    <col min="12038" max="12038" width="6" style="1" customWidth="1"/>
    <col min="12039" max="12039" width="5" style="1" customWidth="1"/>
    <col min="12040" max="12040" width="6" style="1" customWidth="1"/>
    <col min="12041" max="12041" width="5" style="1" customWidth="1"/>
    <col min="12042" max="12042" width="6" style="1" customWidth="1"/>
    <col min="12043" max="12043" width="5" style="1" customWidth="1"/>
    <col min="12044" max="12044" width="6" style="1" customWidth="1"/>
    <col min="12045" max="12045" width="5" style="1" customWidth="1"/>
    <col min="12046" max="12046" width="6" style="1" customWidth="1"/>
    <col min="12047" max="12047" width="5" style="1" customWidth="1"/>
    <col min="12048" max="12288" width="8.7265625" style="1"/>
    <col min="12289" max="12289" width="8.90625" style="1" customWidth="1"/>
    <col min="12290" max="12290" width="6" style="1" customWidth="1"/>
    <col min="12291" max="12291" width="5" style="1" customWidth="1"/>
    <col min="12292" max="12292" width="6" style="1" customWidth="1"/>
    <col min="12293" max="12293" width="5" style="1" customWidth="1"/>
    <col min="12294" max="12294" width="6" style="1" customWidth="1"/>
    <col min="12295" max="12295" width="5" style="1" customWidth="1"/>
    <col min="12296" max="12296" width="6" style="1" customWidth="1"/>
    <col min="12297" max="12297" width="5" style="1" customWidth="1"/>
    <col min="12298" max="12298" width="6" style="1" customWidth="1"/>
    <col min="12299" max="12299" width="5" style="1" customWidth="1"/>
    <col min="12300" max="12300" width="6" style="1" customWidth="1"/>
    <col min="12301" max="12301" width="5" style="1" customWidth="1"/>
    <col min="12302" max="12302" width="6" style="1" customWidth="1"/>
    <col min="12303" max="12303" width="5" style="1" customWidth="1"/>
    <col min="12304" max="12544" width="8.7265625" style="1"/>
    <col min="12545" max="12545" width="8.90625" style="1" customWidth="1"/>
    <col min="12546" max="12546" width="6" style="1" customWidth="1"/>
    <col min="12547" max="12547" width="5" style="1" customWidth="1"/>
    <col min="12548" max="12548" width="6" style="1" customWidth="1"/>
    <col min="12549" max="12549" width="5" style="1" customWidth="1"/>
    <col min="12550" max="12550" width="6" style="1" customWidth="1"/>
    <col min="12551" max="12551" width="5" style="1" customWidth="1"/>
    <col min="12552" max="12552" width="6" style="1" customWidth="1"/>
    <col min="12553" max="12553" width="5" style="1" customWidth="1"/>
    <col min="12554" max="12554" width="6" style="1" customWidth="1"/>
    <col min="12555" max="12555" width="5" style="1" customWidth="1"/>
    <col min="12556" max="12556" width="6" style="1" customWidth="1"/>
    <col min="12557" max="12557" width="5" style="1" customWidth="1"/>
    <col min="12558" max="12558" width="6" style="1" customWidth="1"/>
    <col min="12559" max="12559" width="5" style="1" customWidth="1"/>
    <col min="12560" max="12800" width="8.7265625" style="1"/>
    <col min="12801" max="12801" width="8.90625" style="1" customWidth="1"/>
    <col min="12802" max="12802" width="6" style="1" customWidth="1"/>
    <col min="12803" max="12803" width="5" style="1" customWidth="1"/>
    <col min="12804" max="12804" width="6" style="1" customWidth="1"/>
    <col min="12805" max="12805" width="5" style="1" customWidth="1"/>
    <col min="12806" max="12806" width="6" style="1" customWidth="1"/>
    <col min="12807" max="12807" width="5" style="1" customWidth="1"/>
    <col min="12808" max="12808" width="6" style="1" customWidth="1"/>
    <col min="12809" max="12809" width="5" style="1" customWidth="1"/>
    <col min="12810" max="12810" width="6" style="1" customWidth="1"/>
    <col min="12811" max="12811" width="5" style="1" customWidth="1"/>
    <col min="12812" max="12812" width="6" style="1" customWidth="1"/>
    <col min="12813" max="12813" width="5" style="1" customWidth="1"/>
    <col min="12814" max="12814" width="6" style="1" customWidth="1"/>
    <col min="12815" max="12815" width="5" style="1" customWidth="1"/>
    <col min="12816" max="13056" width="8.7265625" style="1"/>
    <col min="13057" max="13057" width="8.90625" style="1" customWidth="1"/>
    <col min="13058" max="13058" width="6" style="1" customWidth="1"/>
    <col min="13059" max="13059" width="5" style="1" customWidth="1"/>
    <col min="13060" max="13060" width="6" style="1" customWidth="1"/>
    <col min="13061" max="13061" width="5" style="1" customWidth="1"/>
    <col min="13062" max="13062" width="6" style="1" customWidth="1"/>
    <col min="13063" max="13063" width="5" style="1" customWidth="1"/>
    <col min="13064" max="13064" width="6" style="1" customWidth="1"/>
    <col min="13065" max="13065" width="5" style="1" customWidth="1"/>
    <col min="13066" max="13066" width="6" style="1" customWidth="1"/>
    <col min="13067" max="13067" width="5" style="1" customWidth="1"/>
    <col min="13068" max="13068" width="6" style="1" customWidth="1"/>
    <col min="13069" max="13069" width="5" style="1" customWidth="1"/>
    <col min="13070" max="13070" width="6" style="1" customWidth="1"/>
    <col min="13071" max="13071" width="5" style="1" customWidth="1"/>
    <col min="13072" max="13312" width="8.7265625" style="1"/>
    <col min="13313" max="13313" width="8.90625" style="1" customWidth="1"/>
    <col min="13314" max="13314" width="6" style="1" customWidth="1"/>
    <col min="13315" max="13315" width="5" style="1" customWidth="1"/>
    <col min="13316" max="13316" width="6" style="1" customWidth="1"/>
    <col min="13317" max="13317" width="5" style="1" customWidth="1"/>
    <col min="13318" max="13318" width="6" style="1" customWidth="1"/>
    <col min="13319" max="13319" width="5" style="1" customWidth="1"/>
    <col min="13320" max="13320" width="6" style="1" customWidth="1"/>
    <col min="13321" max="13321" width="5" style="1" customWidth="1"/>
    <col min="13322" max="13322" width="6" style="1" customWidth="1"/>
    <col min="13323" max="13323" width="5" style="1" customWidth="1"/>
    <col min="13324" max="13324" width="6" style="1" customWidth="1"/>
    <col min="13325" max="13325" width="5" style="1" customWidth="1"/>
    <col min="13326" max="13326" width="6" style="1" customWidth="1"/>
    <col min="13327" max="13327" width="5" style="1" customWidth="1"/>
    <col min="13328" max="13568" width="8.7265625" style="1"/>
    <col min="13569" max="13569" width="8.90625" style="1" customWidth="1"/>
    <col min="13570" max="13570" width="6" style="1" customWidth="1"/>
    <col min="13571" max="13571" width="5" style="1" customWidth="1"/>
    <col min="13572" max="13572" width="6" style="1" customWidth="1"/>
    <col min="13573" max="13573" width="5" style="1" customWidth="1"/>
    <col min="13574" max="13574" width="6" style="1" customWidth="1"/>
    <col min="13575" max="13575" width="5" style="1" customWidth="1"/>
    <col min="13576" max="13576" width="6" style="1" customWidth="1"/>
    <col min="13577" max="13577" width="5" style="1" customWidth="1"/>
    <col min="13578" max="13578" width="6" style="1" customWidth="1"/>
    <col min="13579" max="13579" width="5" style="1" customWidth="1"/>
    <col min="13580" max="13580" width="6" style="1" customWidth="1"/>
    <col min="13581" max="13581" width="5" style="1" customWidth="1"/>
    <col min="13582" max="13582" width="6" style="1" customWidth="1"/>
    <col min="13583" max="13583" width="5" style="1" customWidth="1"/>
    <col min="13584" max="13824" width="8.7265625" style="1"/>
    <col min="13825" max="13825" width="8.90625" style="1" customWidth="1"/>
    <col min="13826" max="13826" width="6" style="1" customWidth="1"/>
    <col min="13827" max="13827" width="5" style="1" customWidth="1"/>
    <col min="13828" max="13828" width="6" style="1" customWidth="1"/>
    <col min="13829" max="13829" width="5" style="1" customWidth="1"/>
    <col min="13830" max="13830" width="6" style="1" customWidth="1"/>
    <col min="13831" max="13831" width="5" style="1" customWidth="1"/>
    <col min="13832" max="13832" width="6" style="1" customWidth="1"/>
    <col min="13833" max="13833" width="5" style="1" customWidth="1"/>
    <col min="13834" max="13834" width="6" style="1" customWidth="1"/>
    <col min="13835" max="13835" width="5" style="1" customWidth="1"/>
    <col min="13836" max="13836" width="6" style="1" customWidth="1"/>
    <col min="13837" max="13837" width="5" style="1" customWidth="1"/>
    <col min="13838" max="13838" width="6" style="1" customWidth="1"/>
    <col min="13839" max="13839" width="5" style="1" customWidth="1"/>
    <col min="13840" max="14080" width="8.7265625" style="1"/>
    <col min="14081" max="14081" width="8.90625" style="1" customWidth="1"/>
    <col min="14082" max="14082" width="6" style="1" customWidth="1"/>
    <col min="14083" max="14083" width="5" style="1" customWidth="1"/>
    <col min="14084" max="14084" width="6" style="1" customWidth="1"/>
    <col min="14085" max="14085" width="5" style="1" customWidth="1"/>
    <col min="14086" max="14086" width="6" style="1" customWidth="1"/>
    <col min="14087" max="14087" width="5" style="1" customWidth="1"/>
    <col min="14088" max="14088" width="6" style="1" customWidth="1"/>
    <col min="14089" max="14089" width="5" style="1" customWidth="1"/>
    <col min="14090" max="14090" width="6" style="1" customWidth="1"/>
    <col min="14091" max="14091" width="5" style="1" customWidth="1"/>
    <col min="14092" max="14092" width="6" style="1" customWidth="1"/>
    <col min="14093" max="14093" width="5" style="1" customWidth="1"/>
    <col min="14094" max="14094" width="6" style="1" customWidth="1"/>
    <col min="14095" max="14095" width="5" style="1" customWidth="1"/>
    <col min="14096" max="14336" width="8.7265625" style="1"/>
    <col min="14337" max="14337" width="8.90625" style="1" customWidth="1"/>
    <col min="14338" max="14338" width="6" style="1" customWidth="1"/>
    <col min="14339" max="14339" width="5" style="1" customWidth="1"/>
    <col min="14340" max="14340" width="6" style="1" customWidth="1"/>
    <col min="14341" max="14341" width="5" style="1" customWidth="1"/>
    <col min="14342" max="14342" width="6" style="1" customWidth="1"/>
    <col min="14343" max="14343" width="5" style="1" customWidth="1"/>
    <col min="14344" max="14344" width="6" style="1" customWidth="1"/>
    <col min="14345" max="14345" width="5" style="1" customWidth="1"/>
    <col min="14346" max="14346" width="6" style="1" customWidth="1"/>
    <col min="14347" max="14347" width="5" style="1" customWidth="1"/>
    <col min="14348" max="14348" width="6" style="1" customWidth="1"/>
    <col min="14349" max="14349" width="5" style="1" customWidth="1"/>
    <col min="14350" max="14350" width="6" style="1" customWidth="1"/>
    <col min="14351" max="14351" width="5" style="1" customWidth="1"/>
    <col min="14352" max="14592" width="8.7265625" style="1"/>
    <col min="14593" max="14593" width="8.90625" style="1" customWidth="1"/>
    <col min="14594" max="14594" width="6" style="1" customWidth="1"/>
    <col min="14595" max="14595" width="5" style="1" customWidth="1"/>
    <col min="14596" max="14596" width="6" style="1" customWidth="1"/>
    <col min="14597" max="14597" width="5" style="1" customWidth="1"/>
    <col min="14598" max="14598" width="6" style="1" customWidth="1"/>
    <col min="14599" max="14599" width="5" style="1" customWidth="1"/>
    <col min="14600" max="14600" width="6" style="1" customWidth="1"/>
    <col min="14601" max="14601" width="5" style="1" customWidth="1"/>
    <col min="14602" max="14602" width="6" style="1" customWidth="1"/>
    <col min="14603" max="14603" width="5" style="1" customWidth="1"/>
    <col min="14604" max="14604" width="6" style="1" customWidth="1"/>
    <col min="14605" max="14605" width="5" style="1" customWidth="1"/>
    <col min="14606" max="14606" width="6" style="1" customWidth="1"/>
    <col min="14607" max="14607" width="5" style="1" customWidth="1"/>
    <col min="14608" max="14848" width="8.7265625" style="1"/>
    <col min="14849" max="14849" width="8.90625" style="1" customWidth="1"/>
    <col min="14850" max="14850" width="6" style="1" customWidth="1"/>
    <col min="14851" max="14851" width="5" style="1" customWidth="1"/>
    <col min="14852" max="14852" width="6" style="1" customWidth="1"/>
    <col min="14853" max="14853" width="5" style="1" customWidth="1"/>
    <col min="14854" max="14854" width="6" style="1" customWidth="1"/>
    <col min="14855" max="14855" width="5" style="1" customWidth="1"/>
    <col min="14856" max="14856" width="6" style="1" customWidth="1"/>
    <col min="14857" max="14857" width="5" style="1" customWidth="1"/>
    <col min="14858" max="14858" width="6" style="1" customWidth="1"/>
    <col min="14859" max="14859" width="5" style="1" customWidth="1"/>
    <col min="14860" max="14860" width="6" style="1" customWidth="1"/>
    <col min="14861" max="14861" width="5" style="1" customWidth="1"/>
    <col min="14862" max="14862" width="6" style="1" customWidth="1"/>
    <col min="14863" max="14863" width="5" style="1" customWidth="1"/>
    <col min="14864" max="15104" width="8.7265625" style="1"/>
    <col min="15105" max="15105" width="8.90625" style="1" customWidth="1"/>
    <col min="15106" max="15106" width="6" style="1" customWidth="1"/>
    <col min="15107" max="15107" width="5" style="1" customWidth="1"/>
    <col min="15108" max="15108" width="6" style="1" customWidth="1"/>
    <col min="15109" max="15109" width="5" style="1" customWidth="1"/>
    <col min="15110" max="15110" width="6" style="1" customWidth="1"/>
    <col min="15111" max="15111" width="5" style="1" customWidth="1"/>
    <col min="15112" max="15112" width="6" style="1" customWidth="1"/>
    <col min="15113" max="15113" width="5" style="1" customWidth="1"/>
    <col min="15114" max="15114" width="6" style="1" customWidth="1"/>
    <col min="15115" max="15115" width="5" style="1" customWidth="1"/>
    <col min="15116" max="15116" width="6" style="1" customWidth="1"/>
    <col min="15117" max="15117" width="5" style="1" customWidth="1"/>
    <col min="15118" max="15118" width="6" style="1" customWidth="1"/>
    <col min="15119" max="15119" width="5" style="1" customWidth="1"/>
    <col min="15120" max="15360" width="8.7265625" style="1"/>
    <col min="15361" max="15361" width="8.90625" style="1" customWidth="1"/>
    <col min="15362" max="15362" width="6" style="1" customWidth="1"/>
    <col min="15363" max="15363" width="5" style="1" customWidth="1"/>
    <col min="15364" max="15364" width="6" style="1" customWidth="1"/>
    <col min="15365" max="15365" width="5" style="1" customWidth="1"/>
    <col min="15366" max="15366" width="6" style="1" customWidth="1"/>
    <col min="15367" max="15367" width="5" style="1" customWidth="1"/>
    <col min="15368" max="15368" width="6" style="1" customWidth="1"/>
    <col min="15369" max="15369" width="5" style="1" customWidth="1"/>
    <col min="15370" max="15370" width="6" style="1" customWidth="1"/>
    <col min="15371" max="15371" width="5" style="1" customWidth="1"/>
    <col min="15372" max="15372" width="6" style="1" customWidth="1"/>
    <col min="15373" max="15373" width="5" style="1" customWidth="1"/>
    <col min="15374" max="15374" width="6" style="1" customWidth="1"/>
    <col min="15375" max="15375" width="5" style="1" customWidth="1"/>
    <col min="15376" max="15616" width="8.7265625" style="1"/>
    <col min="15617" max="15617" width="8.90625" style="1" customWidth="1"/>
    <col min="15618" max="15618" width="6" style="1" customWidth="1"/>
    <col min="15619" max="15619" width="5" style="1" customWidth="1"/>
    <col min="15620" max="15620" width="6" style="1" customWidth="1"/>
    <col min="15621" max="15621" width="5" style="1" customWidth="1"/>
    <col min="15622" max="15622" width="6" style="1" customWidth="1"/>
    <col min="15623" max="15623" width="5" style="1" customWidth="1"/>
    <col min="15624" max="15624" width="6" style="1" customWidth="1"/>
    <col min="15625" max="15625" width="5" style="1" customWidth="1"/>
    <col min="15626" max="15626" width="6" style="1" customWidth="1"/>
    <col min="15627" max="15627" width="5" style="1" customWidth="1"/>
    <col min="15628" max="15628" width="6" style="1" customWidth="1"/>
    <col min="15629" max="15629" width="5" style="1" customWidth="1"/>
    <col min="15630" max="15630" width="6" style="1" customWidth="1"/>
    <col min="15631" max="15631" width="5" style="1" customWidth="1"/>
    <col min="15632" max="15872" width="8.7265625" style="1"/>
    <col min="15873" max="15873" width="8.90625" style="1" customWidth="1"/>
    <col min="15874" max="15874" width="6" style="1" customWidth="1"/>
    <col min="15875" max="15875" width="5" style="1" customWidth="1"/>
    <col min="15876" max="15876" width="6" style="1" customWidth="1"/>
    <col min="15877" max="15877" width="5" style="1" customWidth="1"/>
    <col min="15878" max="15878" width="6" style="1" customWidth="1"/>
    <col min="15879" max="15879" width="5" style="1" customWidth="1"/>
    <col min="15880" max="15880" width="6" style="1" customWidth="1"/>
    <col min="15881" max="15881" width="5" style="1" customWidth="1"/>
    <col min="15882" max="15882" width="6" style="1" customWidth="1"/>
    <col min="15883" max="15883" width="5" style="1" customWidth="1"/>
    <col min="15884" max="15884" width="6" style="1" customWidth="1"/>
    <col min="15885" max="15885" width="5" style="1" customWidth="1"/>
    <col min="15886" max="15886" width="6" style="1" customWidth="1"/>
    <col min="15887" max="15887" width="5" style="1" customWidth="1"/>
    <col min="15888" max="16128" width="8.7265625" style="1"/>
    <col min="16129" max="16129" width="8.90625" style="1" customWidth="1"/>
    <col min="16130" max="16130" width="6" style="1" customWidth="1"/>
    <col min="16131" max="16131" width="5" style="1" customWidth="1"/>
    <col min="16132" max="16132" width="6" style="1" customWidth="1"/>
    <col min="16133" max="16133" width="5" style="1" customWidth="1"/>
    <col min="16134" max="16134" width="6" style="1" customWidth="1"/>
    <col min="16135" max="16135" width="5" style="1" customWidth="1"/>
    <col min="16136" max="16136" width="6" style="1" customWidth="1"/>
    <col min="16137" max="16137" width="5" style="1" customWidth="1"/>
    <col min="16138" max="16138" width="6" style="1" customWidth="1"/>
    <col min="16139" max="16139" width="5" style="1" customWidth="1"/>
    <col min="16140" max="16140" width="6" style="1" customWidth="1"/>
    <col min="16141" max="16141" width="5" style="1" customWidth="1"/>
    <col min="16142" max="16142" width="6" style="1" customWidth="1"/>
    <col min="16143" max="16143" width="5" style="1" customWidth="1"/>
    <col min="16144" max="16384" width="8.7265625" style="1"/>
  </cols>
  <sheetData>
    <row r="1" spans="1:16" ht="20" customHeight="1" x14ac:dyDescent="0.2">
      <c r="A1" s="499" t="s">
        <v>325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P1" s="330" t="s">
        <v>359</v>
      </c>
    </row>
    <row r="2" spans="1:16" ht="15" customHeight="1" thickBot="1" x14ac:dyDescent="0.2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8"/>
      <c r="M2" s="155" t="s">
        <v>326</v>
      </c>
    </row>
    <row r="3" spans="1:16" ht="18" customHeight="1" x14ac:dyDescent="0.2">
      <c r="A3" s="498" t="s">
        <v>99</v>
      </c>
      <c r="B3" s="355" t="s">
        <v>206</v>
      </c>
      <c r="C3" s="488"/>
      <c r="D3" s="243"/>
      <c r="E3" s="243"/>
      <c r="F3" s="243"/>
      <c r="G3" s="243"/>
      <c r="H3" s="243"/>
      <c r="I3" s="242"/>
      <c r="J3" s="355" t="s">
        <v>104</v>
      </c>
      <c r="K3" s="498"/>
      <c r="L3" s="494" t="s">
        <v>351</v>
      </c>
      <c r="M3" s="488"/>
    </row>
    <row r="4" spans="1:16" ht="30" customHeight="1" x14ac:dyDescent="0.2">
      <c r="A4" s="489"/>
      <c r="B4" s="356"/>
      <c r="C4" s="495"/>
      <c r="D4" s="257" t="s">
        <v>349</v>
      </c>
      <c r="E4" s="257" t="s">
        <v>350</v>
      </c>
      <c r="F4" s="31" t="s">
        <v>100</v>
      </c>
      <c r="G4" s="31" t="s">
        <v>101</v>
      </c>
      <c r="H4" s="31" t="s">
        <v>102</v>
      </c>
      <c r="I4" s="31" t="s">
        <v>103</v>
      </c>
      <c r="J4" s="356"/>
      <c r="K4" s="489"/>
      <c r="L4" s="356"/>
      <c r="M4" s="495"/>
    </row>
    <row r="5" spans="1:16" ht="8" customHeight="1" x14ac:dyDescent="0.2">
      <c r="A5" s="32"/>
      <c r="B5" s="249"/>
      <c r="C5" s="250"/>
      <c r="D5" s="32"/>
      <c r="E5" s="32"/>
      <c r="F5" s="32"/>
      <c r="G5" s="32"/>
      <c r="H5" s="32"/>
      <c r="I5" s="32"/>
      <c r="J5" s="481"/>
      <c r="K5" s="481"/>
      <c r="L5" s="482"/>
      <c r="M5" s="482"/>
    </row>
    <row r="6" spans="1:16" ht="18" customHeight="1" x14ac:dyDescent="0.2">
      <c r="A6" s="314" t="s">
        <v>236</v>
      </c>
      <c r="B6" s="490">
        <f t="shared" ref="B6:B9" si="0">SUM(D6:I6)</f>
        <v>85</v>
      </c>
      <c r="C6" s="491"/>
      <c r="D6" s="251">
        <v>9</v>
      </c>
      <c r="E6" s="251">
        <v>2</v>
      </c>
      <c r="F6" s="32">
        <v>49</v>
      </c>
      <c r="G6" s="251">
        <v>9</v>
      </c>
      <c r="H6" s="251">
        <v>10</v>
      </c>
      <c r="I6" s="251">
        <v>6</v>
      </c>
      <c r="J6" s="491">
        <v>85</v>
      </c>
      <c r="K6" s="491"/>
      <c r="L6" s="496">
        <v>100</v>
      </c>
      <c r="M6" s="496"/>
    </row>
    <row r="7" spans="1:16" ht="18" customHeight="1" x14ac:dyDescent="0.2">
      <c r="A7" s="315" t="s">
        <v>289</v>
      </c>
      <c r="B7" s="490">
        <f t="shared" si="0"/>
        <v>80</v>
      </c>
      <c r="C7" s="491"/>
      <c r="D7" s="251">
        <v>8</v>
      </c>
      <c r="E7" s="251">
        <v>2</v>
      </c>
      <c r="F7" s="32">
        <v>52</v>
      </c>
      <c r="G7" s="251">
        <v>9</v>
      </c>
      <c r="H7" s="251">
        <v>9</v>
      </c>
      <c r="I7" s="252">
        <v>0</v>
      </c>
      <c r="J7" s="491">
        <v>80</v>
      </c>
      <c r="K7" s="491"/>
      <c r="L7" s="496">
        <v>100</v>
      </c>
      <c r="M7" s="496"/>
    </row>
    <row r="8" spans="1:16" ht="18" customHeight="1" x14ac:dyDescent="0.2">
      <c r="A8" s="177" t="s">
        <v>260</v>
      </c>
      <c r="B8" s="490">
        <f t="shared" si="0"/>
        <v>51</v>
      </c>
      <c r="C8" s="491"/>
      <c r="D8" s="251">
        <v>2</v>
      </c>
      <c r="E8" s="252">
        <v>0</v>
      </c>
      <c r="F8" s="32">
        <v>27</v>
      </c>
      <c r="G8" s="251">
        <v>15</v>
      </c>
      <c r="H8" s="251">
        <v>7</v>
      </c>
      <c r="I8" s="252">
        <v>0</v>
      </c>
      <c r="J8" s="491">
        <v>51</v>
      </c>
      <c r="K8" s="491"/>
      <c r="L8" s="496">
        <v>100</v>
      </c>
      <c r="M8" s="496"/>
    </row>
    <row r="9" spans="1:16" ht="18" customHeight="1" x14ac:dyDescent="0.2">
      <c r="A9" s="177" t="s">
        <v>261</v>
      </c>
      <c r="B9" s="490">
        <f t="shared" si="0"/>
        <v>51</v>
      </c>
      <c r="C9" s="491"/>
      <c r="D9" s="251">
        <v>5</v>
      </c>
      <c r="E9" s="252">
        <v>0</v>
      </c>
      <c r="F9" s="32">
        <v>29</v>
      </c>
      <c r="G9" s="251">
        <v>11</v>
      </c>
      <c r="H9" s="251">
        <v>6</v>
      </c>
      <c r="I9" s="252">
        <v>0</v>
      </c>
      <c r="J9" s="491">
        <v>51</v>
      </c>
      <c r="K9" s="491"/>
      <c r="L9" s="496">
        <v>100</v>
      </c>
      <c r="M9" s="496"/>
    </row>
    <row r="10" spans="1:16" ht="18" customHeight="1" x14ac:dyDescent="0.2">
      <c r="A10" s="316" t="s">
        <v>262</v>
      </c>
      <c r="B10" s="492">
        <f>SUM(D10:I10)</f>
        <v>51</v>
      </c>
      <c r="C10" s="493"/>
      <c r="D10" s="317">
        <v>10</v>
      </c>
      <c r="E10" s="318">
        <v>1</v>
      </c>
      <c r="F10" s="319">
        <v>25</v>
      </c>
      <c r="G10" s="317">
        <v>11</v>
      </c>
      <c r="H10" s="317">
        <v>4</v>
      </c>
      <c r="I10" s="320">
        <v>0</v>
      </c>
      <c r="J10" s="493">
        <v>51</v>
      </c>
      <c r="K10" s="493"/>
      <c r="L10" s="497">
        <v>100</v>
      </c>
      <c r="M10" s="497"/>
    </row>
    <row r="11" spans="1:16" ht="8" customHeight="1" thickBot="1" x14ac:dyDescent="0.25">
      <c r="A11" s="321"/>
      <c r="B11" s="253"/>
      <c r="C11" s="253"/>
      <c r="D11" s="322"/>
      <c r="E11" s="323"/>
      <c r="F11" s="324"/>
      <c r="G11" s="322"/>
      <c r="H11" s="322"/>
      <c r="I11" s="325"/>
      <c r="J11" s="253"/>
      <c r="K11" s="253"/>
      <c r="L11" s="326"/>
      <c r="M11" s="326"/>
    </row>
    <row r="12" spans="1:16" ht="8" customHeight="1" x14ac:dyDescent="0.2">
      <c r="I12" s="2"/>
    </row>
    <row r="13" spans="1:16" ht="15" customHeight="1" x14ac:dyDescent="0.2">
      <c r="A13" s="6" t="s">
        <v>234</v>
      </c>
    </row>
    <row r="14" spans="1:16" ht="25" customHeight="1" x14ac:dyDescent="0.2"/>
    <row r="15" spans="1:16" ht="20" customHeight="1" x14ac:dyDescent="0.2">
      <c r="A15" s="335" t="s">
        <v>327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</row>
    <row r="16" spans="1:16" ht="15" customHeight="1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55" t="s">
        <v>328</v>
      </c>
    </row>
    <row r="17" spans="1:16" ht="18" customHeight="1" x14ac:dyDescent="0.2">
      <c r="A17" s="216" t="s">
        <v>88</v>
      </c>
      <c r="B17" s="339" t="s">
        <v>89</v>
      </c>
      <c r="C17" s="340"/>
      <c r="D17" s="339" t="s">
        <v>90</v>
      </c>
      <c r="E17" s="340"/>
      <c r="F17" s="339" t="s">
        <v>91</v>
      </c>
      <c r="G17" s="340"/>
      <c r="H17" s="339" t="s">
        <v>92</v>
      </c>
      <c r="I17" s="340"/>
      <c r="J17" s="339" t="s">
        <v>93</v>
      </c>
      <c r="K17" s="340"/>
      <c r="L17" s="339" t="s">
        <v>94</v>
      </c>
      <c r="M17" s="341"/>
      <c r="N17" s="339" t="s">
        <v>95</v>
      </c>
      <c r="O17" s="341"/>
    </row>
    <row r="18" spans="1:16" ht="18" customHeight="1" x14ac:dyDescent="0.2">
      <c r="A18" s="239" t="s">
        <v>96</v>
      </c>
      <c r="B18" s="237" t="s">
        <v>97</v>
      </c>
      <c r="C18" s="237" t="s">
        <v>98</v>
      </c>
      <c r="D18" s="237" t="s">
        <v>97</v>
      </c>
      <c r="E18" s="237" t="s">
        <v>98</v>
      </c>
      <c r="F18" s="237" t="s">
        <v>97</v>
      </c>
      <c r="G18" s="237" t="s">
        <v>98</v>
      </c>
      <c r="H18" s="237" t="s">
        <v>97</v>
      </c>
      <c r="I18" s="237" t="s">
        <v>98</v>
      </c>
      <c r="J18" s="237" t="s">
        <v>97</v>
      </c>
      <c r="K18" s="237" t="s">
        <v>98</v>
      </c>
      <c r="L18" s="237" t="s">
        <v>97</v>
      </c>
      <c r="M18" s="237" t="s">
        <v>98</v>
      </c>
      <c r="N18" s="237" t="s">
        <v>97</v>
      </c>
      <c r="O18" s="238" t="s">
        <v>98</v>
      </c>
      <c r="P18" s="2"/>
    </row>
    <row r="19" spans="1:16" ht="8" customHeight="1" x14ac:dyDescent="0.2">
      <c r="A19" s="32"/>
      <c r="B19" s="249"/>
      <c r="C19" s="250"/>
      <c r="D19" s="32"/>
      <c r="E19" s="32"/>
      <c r="F19" s="32"/>
      <c r="G19" s="32"/>
      <c r="H19" s="32"/>
      <c r="I19" s="32"/>
      <c r="J19" s="481"/>
      <c r="K19" s="481"/>
      <c r="L19" s="482"/>
      <c r="M19" s="482"/>
    </row>
    <row r="20" spans="1:16" ht="18" customHeight="1" x14ac:dyDescent="0.2">
      <c r="A20" s="265" t="s">
        <v>236</v>
      </c>
      <c r="B20" s="139">
        <f t="shared" ref="B20:B23" si="1">+D20+F20+H20+J20+L20+N20</f>
        <v>2952</v>
      </c>
      <c r="C20" s="139">
        <f t="shared" ref="C20:C23" si="2">+E20+G20+I20+K20+M20+O20</f>
        <v>68</v>
      </c>
      <c r="D20" s="139">
        <v>70</v>
      </c>
      <c r="E20" s="139">
        <v>0</v>
      </c>
      <c r="F20" s="139">
        <v>373</v>
      </c>
      <c r="G20" s="139">
        <v>6</v>
      </c>
      <c r="H20" s="139">
        <v>1335</v>
      </c>
      <c r="I20" s="139">
        <v>18</v>
      </c>
      <c r="J20" s="139">
        <v>626</v>
      </c>
      <c r="K20" s="139">
        <v>15</v>
      </c>
      <c r="L20" s="139">
        <v>198</v>
      </c>
      <c r="M20" s="139">
        <v>21</v>
      </c>
      <c r="N20" s="139">
        <v>350</v>
      </c>
      <c r="O20" s="139">
        <v>8</v>
      </c>
    </row>
    <row r="21" spans="1:16" ht="18" customHeight="1" x14ac:dyDescent="0.2">
      <c r="A21" s="266" t="s">
        <v>289</v>
      </c>
      <c r="B21" s="139">
        <f t="shared" si="1"/>
        <v>1551</v>
      </c>
      <c r="C21" s="139">
        <f t="shared" si="2"/>
        <v>30</v>
      </c>
      <c r="D21" s="139">
        <v>26</v>
      </c>
      <c r="E21" s="139">
        <v>1</v>
      </c>
      <c r="F21" s="139">
        <v>265</v>
      </c>
      <c r="G21" s="139">
        <v>3</v>
      </c>
      <c r="H21" s="139">
        <v>638</v>
      </c>
      <c r="I21" s="139">
        <v>6</v>
      </c>
      <c r="J21" s="139">
        <v>353</v>
      </c>
      <c r="K21" s="139">
        <v>5</v>
      </c>
      <c r="L21" s="139">
        <v>91</v>
      </c>
      <c r="M21" s="139">
        <v>5</v>
      </c>
      <c r="N21" s="139">
        <v>178</v>
      </c>
      <c r="O21" s="139">
        <v>10</v>
      </c>
    </row>
    <row r="22" spans="1:16" ht="18" customHeight="1" x14ac:dyDescent="0.2">
      <c r="A22" s="176" t="s">
        <v>260</v>
      </c>
      <c r="B22" s="139">
        <f t="shared" si="1"/>
        <v>1330</v>
      </c>
      <c r="C22" s="139">
        <f t="shared" si="2"/>
        <v>27</v>
      </c>
      <c r="D22" s="139">
        <v>38</v>
      </c>
      <c r="E22" s="139">
        <v>0</v>
      </c>
      <c r="F22" s="139">
        <v>231</v>
      </c>
      <c r="G22" s="139">
        <v>5</v>
      </c>
      <c r="H22" s="139">
        <v>486</v>
      </c>
      <c r="I22" s="139">
        <v>11</v>
      </c>
      <c r="J22" s="139">
        <v>307</v>
      </c>
      <c r="K22" s="139">
        <v>4</v>
      </c>
      <c r="L22" s="139">
        <v>86</v>
      </c>
      <c r="M22" s="139">
        <v>3</v>
      </c>
      <c r="N22" s="139">
        <v>182</v>
      </c>
      <c r="O22" s="139">
        <v>4</v>
      </c>
    </row>
    <row r="23" spans="1:16" ht="18" customHeight="1" x14ac:dyDescent="0.2">
      <c r="A23" s="176" t="s">
        <v>261</v>
      </c>
      <c r="B23" s="139">
        <f t="shared" si="1"/>
        <v>1402</v>
      </c>
      <c r="C23" s="139">
        <f t="shared" si="2"/>
        <v>13</v>
      </c>
      <c r="D23" s="139">
        <v>29</v>
      </c>
      <c r="E23" s="139">
        <v>0</v>
      </c>
      <c r="F23" s="139">
        <v>232</v>
      </c>
      <c r="G23" s="139">
        <v>1</v>
      </c>
      <c r="H23" s="139">
        <v>416</v>
      </c>
      <c r="I23" s="139">
        <v>1</v>
      </c>
      <c r="J23" s="139">
        <v>366</v>
      </c>
      <c r="K23" s="139">
        <v>5</v>
      </c>
      <c r="L23" s="139">
        <v>138</v>
      </c>
      <c r="M23" s="139">
        <v>4</v>
      </c>
      <c r="N23" s="139">
        <v>221</v>
      </c>
      <c r="O23" s="139">
        <v>2</v>
      </c>
    </row>
    <row r="24" spans="1:16" s="61" customFormat="1" ht="18" customHeight="1" x14ac:dyDescent="0.2">
      <c r="A24" s="267" t="s">
        <v>262</v>
      </c>
      <c r="B24" s="140">
        <f>+D24+F24+H24+J24+L24+N24</f>
        <v>1285</v>
      </c>
      <c r="C24" s="140">
        <f>+E24+G24+I24+K24+M24+O24</f>
        <v>12</v>
      </c>
      <c r="D24" s="140">
        <v>16</v>
      </c>
      <c r="E24" s="140">
        <v>0</v>
      </c>
      <c r="F24" s="140">
        <v>279</v>
      </c>
      <c r="G24" s="140">
        <v>1</v>
      </c>
      <c r="H24" s="140">
        <v>362</v>
      </c>
      <c r="I24" s="140">
        <v>3</v>
      </c>
      <c r="J24" s="140">
        <v>300</v>
      </c>
      <c r="K24" s="140">
        <v>3</v>
      </c>
      <c r="L24" s="140">
        <v>120</v>
      </c>
      <c r="M24" s="140">
        <v>4</v>
      </c>
      <c r="N24" s="140">
        <v>208</v>
      </c>
      <c r="O24" s="140">
        <v>1</v>
      </c>
    </row>
    <row r="25" spans="1:16" ht="8" customHeight="1" thickBot="1" x14ac:dyDescent="0.25">
      <c r="A25" s="321"/>
      <c r="B25" s="253"/>
      <c r="C25" s="253"/>
      <c r="D25" s="322"/>
      <c r="E25" s="323"/>
      <c r="F25" s="324"/>
      <c r="G25" s="322"/>
      <c r="H25" s="322"/>
      <c r="I25" s="325"/>
      <c r="J25" s="253"/>
      <c r="K25" s="253"/>
      <c r="L25" s="326"/>
      <c r="M25" s="326"/>
      <c r="N25" s="5"/>
      <c r="O25" s="5"/>
    </row>
    <row r="26" spans="1:16" ht="8" customHeight="1" x14ac:dyDescent="0.2">
      <c r="I26" s="2"/>
      <c r="N26" s="93"/>
      <c r="O26" s="93"/>
    </row>
    <row r="27" spans="1:16" ht="15" customHeight="1" x14ac:dyDescent="0.2">
      <c r="A27" s="1" t="s">
        <v>240</v>
      </c>
    </row>
    <row r="28" spans="1:16" ht="25" customHeight="1" x14ac:dyDescent="0.2"/>
    <row r="29" spans="1:16" ht="20" customHeight="1" x14ac:dyDescent="0.2">
      <c r="A29" s="335" t="s">
        <v>329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</row>
    <row r="30" spans="1:16" ht="8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6" ht="15" customHeight="1" x14ac:dyDescent="0.2">
      <c r="A31" s="483" t="s">
        <v>135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</row>
    <row r="32" spans="1:16" ht="8" customHeight="1" thickBot="1" x14ac:dyDescent="0.25">
      <c r="I32" s="2"/>
      <c r="N32" s="2"/>
    </row>
    <row r="33" spans="1:14" ht="18" customHeight="1" x14ac:dyDescent="0.2">
      <c r="A33" s="498" t="s">
        <v>88</v>
      </c>
      <c r="B33" s="355" t="s">
        <v>118</v>
      </c>
      <c r="C33" s="488"/>
      <c r="D33" s="488"/>
      <c r="E33" s="488"/>
      <c r="F33" s="488"/>
      <c r="G33" s="498"/>
      <c r="H33" s="355" t="s">
        <v>119</v>
      </c>
      <c r="I33" s="488"/>
      <c r="J33" s="488"/>
      <c r="K33" s="488"/>
      <c r="L33" s="488"/>
      <c r="M33" s="488"/>
      <c r="N33" s="488"/>
    </row>
    <row r="34" spans="1:14" ht="18" customHeight="1" x14ac:dyDescent="0.2">
      <c r="A34" s="489"/>
      <c r="B34" s="356" t="s">
        <v>352</v>
      </c>
      <c r="C34" s="489"/>
      <c r="D34" s="31" t="s">
        <v>111</v>
      </c>
      <c r="E34" s="31" t="s">
        <v>112</v>
      </c>
      <c r="F34" s="31" t="s">
        <v>91</v>
      </c>
      <c r="G34" s="31" t="s">
        <v>113</v>
      </c>
      <c r="H34" s="356" t="s">
        <v>76</v>
      </c>
      <c r="I34" s="489"/>
      <c r="J34" s="31" t="s">
        <v>111</v>
      </c>
      <c r="K34" s="31" t="s">
        <v>112</v>
      </c>
      <c r="L34" s="31" t="s">
        <v>91</v>
      </c>
      <c r="M34" s="31" t="s">
        <v>113</v>
      </c>
      <c r="N34" s="47" t="s">
        <v>117</v>
      </c>
    </row>
    <row r="35" spans="1:14" ht="8" customHeight="1" x14ac:dyDescent="0.2">
      <c r="A35" s="32"/>
      <c r="B35" s="249"/>
      <c r="C35" s="250"/>
      <c r="D35" s="32"/>
      <c r="E35" s="32"/>
      <c r="F35" s="32"/>
      <c r="G35" s="32"/>
      <c r="H35" s="32"/>
      <c r="I35" s="32"/>
      <c r="J35" s="481"/>
      <c r="K35" s="481"/>
      <c r="L35" s="482"/>
      <c r="M35" s="482"/>
    </row>
    <row r="36" spans="1:14" ht="18" customHeight="1" x14ac:dyDescent="0.2">
      <c r="A36" s="175" t="s">
        <v>236</v>
      </c>
      <c r="B36" s="484">
        <f t="shared" ref="B36:B39" si="3">SUM(D36:G36)</f>
        <v>64</v>
      </c>
      <c r="C36" s="485"/>
      <c r="D36" s="141">
        <v>50</v>
      </c>
      <c r="E36" s="141">
        <v>3</v>
      </c>
      <c r="F36" s="141">
        <v>10</v>
      </c>
      <c r="G36" s="141">
        <v>1</v>
      </c>
      <c r="H36" s="484">
        <f t="shared" ref="H36:H39" si="4">SUM(J36:N36)</f>
        <v>5630</v>
      </c>
      <c r="I36" s="485"/>
      <c r="J36" s="141">
        <v>1270</v>
      </c>
      <c r="K36" s="141">
        <v>1010</v>
      </c>
      <c r="L36" s="141">
        <v>1210</v>
      </c>
      <c r="M36" s="141">
        <v>481</v>
      </c>
      <c r="N36" s="141">
        <v>1659</v>
      </c>
    </row>
    <row r="37" spans="1:14" ht="18" customHeight="1" x14ac:dyDescent="0.2">
      <c r="A37" s="176" t="s">
        <v>289</v>
      </c>
      <c r="B37" s="484">
        <f t="shared" si="3"/>
        <v>87</v>
      </c>
      <c r="C37" s="485"/>
      <c r="D37" s="141">
        <v>64</v>
      </c>
      <c r="E37" s="141">
        <v>4</v>
      </c>
      <c r="F37" s="141">
        <v>19</v>
      </c>
      <c r="G37" s="141">
        <v>0</v>
      </c>
      <c r="H37" s="484">
        <f t="shared" si="4"/>
        <v>5887</v>
      </c>
      <c r="I37" s="485"/>
      <c r="J37" s="141">
        <v>1378</v>
      </c>
      <c r="K37" s="141">
        <v>1095</v>
      </c>
      <c r="L37" s="141">
        <v>1321</v>
      </c>
      <c r="M37" s="141">
        <v>522</v>
      </c>
      <c r="N37" s="141">
        <v>1571</v>
      </c>
    </row>
    <row r="38" spans="1:14" ht="18" customHeight="1" x14ac:dyDescent="0.2">
      <c r="A38" s="176" t="s">
        <v>260</v>
      </c>
      <c r="B38" s="484">
        <f t="shared" si="3"/>
        <v>81</v>
      </c>
      <c r="C38" s="485"/>
      <c r="D38" s="141">
        <v>65</v>
      </c>
      <c r="E38" s="141">
        <v>1</v>
      </c>
      <c r="F38" s="141">
        <v>13</v>
      </c>
      <c r="G38" s="141">
        <v>2</v>
      </c>
      <c r="H38" s="484">
        <f t="shared" si="4"/>
        <v>6283</v>
      </c>
      <c r="I38" s="485"/>
      <c r="J38" s="141">
        <v>1500</v>
      </c>
      <c r="K38" s="141">
        <v>1133</v>
      </c>
      <c r="L38" s="141">
        <v>1437</v>
      </c>
      <c r="M38" s="141">
        <v>550</v>
      </c>
      <c r="N38" s="141">
        <v>1663</v>
      </c>
    </row>
    <row r="39" spans="1:14" ht="18" customHeight="1" x14ac:dyDescent="0.2">
      <c r="A39" s="177" t="s">
        <v>261</v>
      </c>
      <c r="B39" s="484">
        <f t="shared" si="3"/>
        <v>27</v>
      </c>
      <c r="C39" s="485"/>
      <c r="D39" s="141">
        <v>21</v>
      </c>
      <c r="E39" s="141">
        <v>0</v>
      </c>
      <c r="F39" s="141">
        <v>6</v>
      </c>
      <c r="G39" s="142">
        <v>0</v>
      </c>
      <c r="H39" s="484">
        <f t="shared" si="4"/>
        <v>5707</v>
      </c>
      <c r="I39" s="485"/>
      <c r="J39" s="141">
        <v>1687</v>
      </c>
      <c r="K39" s="141">
        <v>1241</v>
      </c>
      <c r="L39" s="141">
        <v>1536</v>
      </c>
      <c r="M39" s="141">
        <v>591</v>
      </c>
      <c r="N39" s="141">
        <v>652</v>
      </c>
    </row>
    <row r="40" spans="1:14" ht="18" customHeight="1" x14ac:dyDescent="0.2">
      <c r="A40" s="178" t="s">
        <v>262</v>
      </c>
      <c r="B40" s="486">
        <f>SUM(D40:G40)</f>
        <v>13</v>
      </c>
      <c r="C40" s="487"/>
      <c r="D40" s="327">
        <v>12</v>
      </c>
      <c r="E40" s="327">
        <v>0</v>
      </c>
      <c r="F40" s="327">
        <v>1</v>
      </c>
      <c r="G40" s="327">
        <v>0</v>
      </c>
      <c r="H40" s="486">
        <f>SUM(J40:N40)</f>
        <v>6042</v>
      </c>
      <c r="I40" s="487"/>
      <c r="J40" s="327">
        <v>1713</v>
      </c>
      <c r="K40" s="327">
        <v>1241</v>
      </c>
      <c r="L40" s="327">
        <v>1523</v>
      </c>
      <c r="M40" s="327">
        <v>609</v>
      </c>
      <c r="N40" s="327">
        <v>956</v>
      </c>
    </row>
    <row r="41" spans="1:14" ht="8" customHeight="1" thickBot="1" x14ac:dyDescent="0.25">
      <c r="A41" s="321"/>
      <c r="B41" s="253"/>
      <c r="C41" s="253"/>
      <c r="D41" s="322"/>
      <c r="E41" s="323"/>
      <c r="F41" s="324"/>
      <c r="G41" s="322"/>
      <c r="H41" s="322"/>
      <c r="I41" s="325"/>
      <c r="J41" s="253"/>
      <c r="K41" s="253"/>
      <c r="L41" s="326"/>
      <c r="M41" s="326"/>
      <c r="N41" s="5"/>
    </row>
    <row r="42" spans="1:14" ht="8" customHeight="1" x14ac:dyDescent="0.2">
      <c r="I42" s="2"/>
      <c r="N42" s="93"/>
    </row>
    <row r="43" spans="1:14" ht="15" customHeight="1" x14ac:dyDescent="0.2">
      <c r="A43" s="6" t="s">
        <v>134</v>
      </c>
    </row>
    <row r="44" spans="1:14" ht="25" customHeight="1" x14ac:dyDescent="0.2"/>
    <row r="45" spans="1:14" ht="20" customHeight="1" x14ac:dyDescent="0.2">
      <c r="A45" s="335" t="s">
        <v>330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</row>
    <row r="46" spans="1:14" ht="15" customHeight="1" thickBot="1" x14ac:dyDescent="0.25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6"/>
      <c r="N46" s="172" t="s">
        <v>136</v>
      </c>
    </row>
    <row r="47" spans="1:14" ht="18" customHeight="1" x14ac:dyDescent="0.2">
      <c r="A47" s="503" t="s">
        <v>137</v>
      </c>
      <c r="B47" s="244" t="s">
        <v>138</v>
      </c>
      <c r="C47" s="500" t="s">
        <v>139</v>
      </c>
      <c r="D47" s="501"/>
      <c r="E47" s="500" t="s">
        <v>140</v>
      </c>
      <c r="F47" s="501"/>
      <c r="G47" s="500" t="s">
        <v>141</v>
      </c>
      <c r="H47" s="501"/>
      <c r="I47" s="500" t="s">
        <v>142</v>
      </c>
      <c r="J47" s="501"/>
      <c r="K47" s="500" t="s">
        <v>143</v>
      </c>
      <c r="L47" s="501"/>
      <c r="M47" s="500" t="s">
        <v>144</v>
      </c>
      <c r="N47" s="502"/>
    </row>
    <row r="48" spans="1:14" ht="18" customHeight="1" x14ac:dyDescent="0.2">
      <c r="A48" s="489"/>
      <c r="B48" s="49" t="s">
        <v>145</v>
      </c>
      <c r="C48" s="31" t="s">
        <v>146</v>
      </c>
      <c r="D48" s="31" t="s">
        <v>147</v>
      </c>
      <c r="E48" s="31" t="s">
        <v>146</v>
      </c>
      <c r="F48" s="31" t="s">
        <v>147</v>
      </c>
      <c r="G48" s="31" t="s">
        <v>146</v>
      </c>
      <c r="H48" s="31" t="s">
        <v>147</v>
      </c>
      <c r="I48" s="31" t="s">
        <v>146</v>
      </c>
      <c r="J48" s="31" t="s">
        <v>147</v>
      </c>
      <c r="K48" s="31" t="s">
        <v>146</v>
      </c>
      <c r="L48" s="31" t="s">
        <v>147</v>
      </c>
      <c r="M48" s="31" t="s">
        <v>146</v>
      </c>
      <c r="N48" s="47" t="s">
        <v>147</v>
      </c>
    </row>
    <row r="49" spans="1:14" ht="8" customHeight="1" x14ac:dyDescent="0.2">
      <c r="A49" s="32"/>
      <c r="B49" s="249"/>
      <c r="C49" s="250"/>
      <c r="D49" s="32"/>
      <c r="E49" s="32"/>
      <c r="F49" s="32"/>
      <c r="G49" s="32"/>
      <c r="H49" s="32"/>
      <c r="I49" s="32"/>
      <c r="J49" s="481"/>
      <c r="K49" s="481"/>
      <c r="L49" s="482"/>
      <c r="M49" s="482"/>
    </row>
    <row r="50" spans="1:14" ht="18" customHeight="1" x14ac:dyDescent="0.2">
      <c r="A50" s="175" t="s">
        <v>236</v>
      </c>
      <c r="B50" s="50">
        <v>57</v>
      </c>
      <c r="C50" s="254">
        <f t="shared" ref="C50:D53" si="5">E50+G50+I50+K50+M50</f>
        <v>21978</v>
      </c>
      <c r="D50" s="254">
        <f t="shared" si="5"/>
        <v>20857</v>
      </c>
      <c r="E50" s="255">
        <v>7123</v>
      </c>
      <c r="F50" s="255">
        <v>6590</v>
      </c>
      <c r="G50" s="255">
        <v>8590</v>
      </c>
      <c r="H50" s="255">
        <v>8259</v>
      </c>
      <c r="I50" s="255">
        <v>2899</v>
      </c>
      <c r="J50" s="255">
        <v>2789</v>
      </c>
      <c r="K50" s="255">
        <v>1696</v>
      </c>
      <c r="L50" s="255">
        <v>1618</v>
      </c>
      <c r="M50" s="255">
        <v>1670</v>
      </c>
      <c r="N50" s="255">
        <v>1601</v>
      </c>
    </row>
    <row r="51" spans="1:14" ht="18" customHeight="1" x14ac:dyDescent="0.2">
      <c r="A51" s="176" t="s">
        <v>289</v>
      </c>
      <c r="B51" s="50">
        <v>57</v>
      </c>
      <c r="C51" s="254">
        <f t="shared" si="5"/>
        <v>21978</v>
      </c>
      <c r="D51" s="254">
        <f t="shared" si="5"/>
        <v>20701</v>
      </c>
      <c r="E51" s="255">
        <v>7123</v>
      </c>
      <c r="F51" s="255">
        <v>6571</v>
      </c>
      <c r="G51" s="255">
        <v>8590</v>
      </c>
      <c r="H51" s="255">
        <v>8180</v>
      </c>
      <c r="I51" s="255">
        <v>2899</v>
      </c>
      <c r="J51" s="255">
        <v>2760</v>
      </c>
      <c r="K51" s="255">
        <v>1696</v>
      </c>
      <c r="L51" s="255">
        <v>1599</v>
      </c>
      <c r="M51" s="255">
        <v>1670</v>
      </c>
      <c r="N51" s="255">
        <v>1591</v>
      </c>
    </row>
    <row r="52" spans="1:14" ht="18" customHeight="1" x14ac:dyDescent="0.2">
      <c r="A52" s="176" t="s">
        <v>260</v>
      </c>
      <c r="B52" s="50">
        <v>57</v>
      </c>
      <c r="C52" s="254">
        <f t="shared" si="5"/>
        <v>21978</v>
      </c>
      <c r="D52" s="254">
        <f t="shared" si="5"/>
        <v>20039</v>
      </c>
      <c r="E52" s="255">
        <v>7123</v>
      </c>
      <c r="F52" s="255">
        <v>6439</v>
      </c>
      <c r="G52" s="255">
        <v>8590</v>
      </c>
      <c r="H52" s="255">
        <v>7867</v>
      </c>
      <c r="I52" s="255">
        <v>2899</v>
      </c>
      <c r="J52" s="255">
        <v>2660</v>
      </c>
      <c r="K52" s="255">
        <v>1696</v>
      </c>
      <c r="L52" s="255">
        <v>1543</v>
      </c>
      <c r="M52" s="255">
        <v>1670</v>
      </c>
      <c r="N52" s="255">
        <v>1530</v>
      </c>
    </row>
    <row r="53" spans="1:14" ht="18" customHeight="1" x14ac:dyDescent="0.2">
      <c r="A53" s="177" t="s">
        <v>261</v>
      </c>
      <c r="B53" s="50">
        <v>57</v>
      </c>
      <c r="C53" s="254">
        <f t="shared" si="5"/>
        <v>21978</v>
      </c>
      <c r="D53" s="254">
        <f t="shared" si="5"/>
        <v>20032</v>
      </c>
      <c r="E53" s="255">
        <v>7123</v>
      </c>
      <c r="F53" s="255">
        <v>6474</v>
      </c>
      <c r="G53" s="255">
        <v>8590</v>
      </c>
      <c r="H53" s="255">
        <v>7847</v>
      </c>
      <c r="I53" s="255">
        <v>2899</v>
      </c>
      <c r="J53" s="255">
        <v>2652</v>
      </c>
      <c r="K53" s="255">
        <v>1696</v>
      </c>
      <c r="L53" s="255">
        <v>1535</v>
      </c>
      <c r="M53" s="255">
        <v>1670</v>
      </c>
      <c r="N53" s="255">
        <v>1524</v>
      </c>
    </row>
    <row r="54" spans="1:14" ht="18" customHeight="1" x14ac:dyDescent="0.2">
      <c r="A54" s="178" t="s">
        <v>262</v>
      </c>
      <c r="B54" s="328">
        <v>57</v>
      </c>
      <c r="C54" s="256">
        <f>E54+G54+I54+K54+M54</f>
        <v>22233</v>
      </c>
      <c r="D54" s="256">
        <f>F54+H54+J54+L54+N54</f>
        <v>19982</v>
      </c>
      <c r="E54" s="329">
        <v>7338</v>
      </c>
      <c r="F54" s="329">
        <v>6489</v>
      </c>
      <c r="G54" s="329">
        <v>8630</v>
      </c>
      <c r="H54" s="329">
        <v>7814</v>
      </c>
      <c r="I54" s="329">
        <v>2899</v>
      </c>
      <c r="J54" s="329">
        <v>2632</v>
      </c>
      <c r="K54" s="329">
        <v>1696</v>
      </c>
      <c r="L54" s="329">
        <v>1529</v>
      </c>
      <c r="M54" s="329">
        <v>1670</v>
      </c>
      <c r="N54" s="329">
        <v>1518</v>
      </c>
    </row>
    <row r="55" spans="1:14" ht="8" customHeight="1" thickBot="1" x14ac:dyDescent="0.25">
      <c r="A55" s="321"/>
      <c r="B55" s="253"/>
      <c r="C55" s="253"/>
      <c r="D55" s="322"/>
      <c r="E55" s="323"/>
      <c r="F55" s="324"/>
      <c r="G55" s="322"/>
      <c r="H55" s="322"/>
      <c r="I55" s="325"/>
      <c r="J55" s="253"/>
      <c r="K55" s="253"/>
      <c r="L55" s="326"/>
      <c r="M55" s="326"/>
      <c r="N55" s="5"/>
    </row>
    <row r="56" spans="1:14" ht="8" customHeight="1" x14ac:dyDescent="0.2">
      <c r="I56" s="2"/>
      <c r="N56" s="93"/>
    </row>
    <row r="57" spans="1:14" ht="15" customHeight="1" x14ac:dyDescent="0.2">
      <c r="A57" s="6" t="s">
        <v>134</v>
      </c>
    </row>
  </sheetData>
  <mergeCells count="61">
    <mergeCell ref="K47:L47"/>
    <mergeCell ref="M47:N47"/>
    <mergeCell ref="A33:A34"/>
    <mergeCell ref="A45:N45"/>
    <mergeCell ref="A47:A48"/>
    <mergeCell ref="C47:D47"/>
    <mergeCell ref="E47:F47"/>
    <mergeCell ref="G47:H47"/>
    <mergeCell ref="I47:J47"/>
    <mergeCell ref="B33:G33"/>
    <mergeCell ref="B34:C34"/>
    <mergeCell ref="B36:C36"/>
    <mergeCell ref="B37:C37"/>
    <mergeCell ref="J19:K19"/>
    <mergeCell ref="L19:M19"/>
    <mergeCell ref="A3:A4"/>
    <mergeCell ref="B3:C4"/>
    <mergeCell ref="A1:M1"/>
    <mergeCell ref="A15:O15"/>
    <mergeCell ref="B17:C17"/>
    <mergeCell ref="D17:E17"/>
    <mergeCell ref="F17:G17"/>
    <mergeCell ref="H17:I17"/>
    <mergeCell ref="J17:K17"/>
    <mergeCell ref="L17:M17"/>
    <mergeCell ref="N17:O17"/>
    <mergeCell ref="B6:C6"/>
    <mergeCell ref="B7:C7"/>
    <mergeCell ref="B8:C8"/>
    <mergeCell ref="B9:C9"/>
    <mergeCell ref="B10:C10"/>
    <mergeCell ref="J9:K9"/>
    <mergeCell ref="J10:K10"/>
    <mergeCell ref="L3:M4"/>
    <mergeCell ref="L5:M5"/>
    <mergeCell ref="L6:M6"/>
    <mergeCell ref="L7:M7"/>
    <mergeCell ref="L8:M8"/>
    <mergeCell ref="L9:M9"/>
    <mergeCell ref="L10:M10"/>
    <mergeCell ref="J5:K5"/>
    <mergeCell ref="J3:K4"/>
    <mergeCell ref="J6:K6"/>
    <mergeCell ref="J7:K7"/>
    <mergeCell ref="J8:K8"/>
    <mergeCell ref="J49:K49"/>
    <mergeCell ref="L49:M49"/>
    <mergeCell ref="A29:N29"/>
    <mergeCell ref="A31:N31"/>
    <mergeCell ref="B38:C38"/>
    <mergeCell ref="B39:C39"/>
    <mergeCell ref="B40:C40"/>
    <mergeCell ref="H33:N33"/>
    <mergeCell ref="H34:I34"/>
    <mergeCell ref="H36:I36"/>
    <mergeCell ref="H37:I37"/>
    <mergeCell ref="H38:I38"/>
    <mergeCell ref="H39:I39"/>
    <mergeCell ref="H40:I40"/>
    <mergeCell ref="J35:K35"/>
    <mergeCell ref="L35:M35"/>
  </mergeCells>
  <phoneticPr fontId="3"/>
  <printOptions horizontalCentered="1"/>
  <pageMargins left="0.78740157480314965" right="0.78740157480314965" top="0.78740157480314965" bottom="0.78740157480314965" header="0.31496062992125984" footer="0.39370078740157483"/>
  <pageSetup paperSize="9" scale="85" firstPageNumber="131" orientation="portrait" useFirstPageNumber="1" r:id="rId1"/>
  <headerFooter differentOddEven="1" alignWithMargins="0">
    <oddHeader>&amp;R〔10〕環境・保健・衛生</oddHeader>
    <oddFooter>&amp;C&amp;P</oddFooter>
    <evenHeader>&amp;L〔10〕環境・保健・衛生</evenHead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68"/>
  <sheetViews>
    <sheetView view="pageBreakPreview" topLeftCell="A22" zoomScaleNormal="130" zoomScaleSheetLayoutView="100" workbookViewId="0">
      <selection activeCell="A22" sqref="A1:XFD1048576"/>
    </sheetView>
  </sheetViews>
  <sheetFormatPr defaultRowHeight="12" x14ac:dyDescent="0.2"/>
  <cols>
    <col min="1" max="1" width="7.7265625" style="1" customWidth="1"/>
    <col min="2" max="7" width="5.90625" style="1" customWidth="1"/>
    <col min="8" max="8" width="6.7265625" style="1" customWidth="1"/>
    <col min="9" max="14" width="6.08984375" style="1" customWidth="1"/>
    <col min="15" max="256" width="9" style="1"/>
    <col min="257" max="257" width="7.7265625" style="1" customWidth="1"/>
    <col min="258" max="262" width="6.08984375" style="1" customWidth="1"/>
    <col min="263" max="263" width="5" style="1" customWidth="1"/>
    <col min="264" max="270" width="6.08984375" style="1" customWidth="1"/>
    <col min="271" max="512" width="9" style="1"/>
    <col min="513" max="513" width="7.7265625" style="1" customWidth="1"/>
    <col min="514" max="518" width="6.08984375" style="1" customWidth="1"/>
    <col min="519" max="519" width="5" style="1" customWidth="1"/>
    <col min="520" max="526" width="6.08984375" style="1" customWidth="1"/>
    <col min="527" max="768" width="9" style="1"/>
    <col min="769" max="769" width="7.7265625" style="1" customWidth="1"/>
    <col min="770" max="774" width="6.08984375" style="1" customWidth="1"/>
    <col min="775" max="775" width="5" style="1" customWidth="1"/>
    <col min="776" max="782" width="6.08984375" style="1" customWidth="1"/>
    <col min="783" max="1024" width="9" style="1"/>
    <col min="1025" max="1025" width="7.7265625" style="1" customWidth="1"/>
    <col min="1026" max="1030" width="6.08984375" style="1" customWidth="1"/>
    <col min="1031" max="1031" width="5" style="1" customWidth="1"/>
    <col min="1032" max="1038" width="6.08984375" style="1" customWidth="1"/>
    <col min="1039" max="1280" width="9" style="1"/>
    <col min="1281" max="1281" width="7.7265625" style="1" customWidth="1"/>
    <col min="1282" max="1286" width="6.08984375" style="1" customWidth="1"/>
    <col min="1287" max="1287" width="5" style="1" customWidth="1"/>
    <col min="1288" max="1294" width="6.08984375" style="1" customWidth="1"/>
    <col min="1295" max="1536" width="9" style="1"/>
    <col min="1537" max="1537" width="7.7265625" style="1" customWidth="1"/>
    <col min="1538" max="1542" width="6.08984375" style="1" customWidth="1"/>
    <col min="1543" max="1543" width="5" style="1" customWidth="1"/>
    <col min="1544" max="1550" width="6.08984375" style="1" customWidth="1"/>
    <col min="1551" max="1792" width="9" style="1"/>
    <col min="1793" max="1793" width="7.7265625" style="1" customWidth="1"/>
    <col min="1794" max="1798" width="6.08984375" style="1" customWidth="1"/>
    <col min="1799" max="1799" width="5" style="1" customWidth="1"/>
    <col min="1800" max="1806" width="6.08984375" style="1" customWidth="1"/>
    <col min="1807" max="2048" width="9" style="1"/>
    <col min="2049" max="2049" width="7.7265625" style="1" customWidth="1"/>
    <col min="2050" max="2054" width="6.08984375" style="1" customWidth="1"/>
    <col min="2055" max="2055" width="5" style="1" customWidth="1"/>
    <col min="2056" max="2062" width="6.08984375" style="1" customWidth="1"/>
    <col min="2063" max="2304" width="9" style="1"/>
    <col min="2305" max="2305" width="7.7265625" style="1" customWidth="1"/>
    <col min="2306" max="2310" width="6.08984375" style="1" customWidth="1"/>
    <col min="2311" max="2311" width="5" style="1" customWidth="1"/>
    <col min="2312" max="2318" width="6.08984375" style="1" customWidth="1"/>
    <col min="2319" max="2560" width="9" style="1"/>
    <col min="2561" max="2561" width="7.7265625" style="1" customWidth="1"/>
    <col min="2562" max="2566" width="6.08984375" style="1" customWidth="1"/>
    <col min="2567" max="2567" width="5" style="1" customWidth="1"/>
    <col min="2568" max="2574" width="6.08984375" style="1" customWidth="1"/>
    <col min="2575" max="2816" width="9" style="1"/>
    <col min="2817" max="2817" width="7.7265625" style="1" customWidth="1"/>
    <col min="2818" max="2822" width="6.08984375" style="1" customWidth="1"/>
    <col min="2823" max="2823" width="5" style="1" customWidth="1"/>
    <col min="2824" max="2830" width="6.08984375" style="1" customWidth="1"/>
    <col min="2831" max="3072" width="9" style="1"/>
    <col min="3073" max="3073" width="7.7265625" style="1" customWidth="1"/>
    <col min="3074" max="3078" width="6.08984375" style="1" customWidth="1"/>
    <col min="3079" max="3079" width="5" style="1" customWidth="1"/>
    <col min="3080" max="3086" width="6.08984375" style="1" customWidth="1"/>
    <col min="3087" max="3328" width="9" style="1"/>
    <col min="3329" max="3329" width="7.7265625" style="1" customWidth="1"/>
    <col min="3330" max="3334" width="6.08984375" style="1" customWidth="1"/>
    <col min="3335" max="3335" width="5" style="1" customWidth="1"/>
    <col min="3336" max="3342" width="6.08984375" style="1" customWidth="1"/>
    <col min="3343" max="3584" width="9" style="1"/>
    <col min="3585" max="3585" width="7.7265625" style="1" customWidth="1"/>
    <col min="3586" max="3590" width="6.08984375" style="1" customWidth="1"/>
    <col min="3591" max="3591" width="5" style="1" customWidth="1"/>
    <col min="3592" max="3598" width="6.08984375" style="1" customWidth="1"/>
    <col min="3599" max="3840" width="9" style="1"/>
    <col min="3841" max="3841" width="7.7265625" style="1" customWidth="1"/>
    <col min="3842" max="3846" width="6.08984375" style="1" customWidth="1"/>
    <col min="3847" max="3847" width="5" style="1" customWidth="1"/>
    <col min="3848" max="3854" width="6.08984375" style="1" customWidth="1"/>
    <col min="3855" max="4096" width="9" style="1"/>
    <col min="4097" max="4097" width="7.7265625" style="1" customWidth="1"/>
    <col min="4098" max="4102" width="6.08984375" style="1" customWidth="1"/>
    <col min="4103" max="4103" width="5" style="1" customWidth="1"/>
    <col min="4104" max="4110" width="6.08984375" style="1" customWidth="1"/>
    <col min="4111" max="4352" width="9" style="1"/>
    <col min="4353" max="4353" width="7.7265625" style="1" customWidth="1"/>
    <col min="4354" max="4358" width="6.08984375" style="1" customWidth="1"/>
    <col min="4359" max="4359" width="5" style="1" customWidth="1"/>
    <col min="4360" max="4366" width="6.08984375" style="1" customWidth="1"/>
    <col min="4367" max="4608" width="9" style="1"/>
    <col min="4609" max="4609" width="7.7265625" style="1" customWidth="1"/>
    <col min="4610" max="4614" width="6.08984375" style="1" customWidth="1"/>
    <col min="4615" max="4615" width="5" style="1" customWidth="1"/>
    <col min="4616" max="4622" width="6.08984375" style="1" customWidth="1"/>
    <col min="4623" max="4864" width="9" style="1"/>
    <col min="4865" max="4865" width="7.7265625" style="1" customWidth="1"/>
    <col min="4866" max="4870" width="6.08984375" style="1" customWidth="1"/>
    <col min="4871" max="4871" width="5" style="1" customWidth="1"/>
    <col min="4872" max="4878" width="6.08984375" style="1" customWidth="1"/>
    <col min="4879" max="5120" width="9" style="1"/>
    <col min="5121" max="5121" width="7.7265625" style="1" customWidth="1"/>
    <col min="5122" max="5126" width="6.08984375" style="1" customWidth="1"/>
    <col min="5127" max="5127" width="5" style="1" customWidth="1"/>
    <col min="5128" max="5134" width="6.08984375" style="1" customWidth="1"/>
    <col min="5135" max="5376" width="9" style="1"/>
    <col min="5377" max="5377" width="7.7265625" style="1" customWidth="1"/>
    <col min="5378" max="5382" width="6.08984375" style="1" customWidth="1"/>
    <col min="5383" max="5383" width="5" style="1" customWidth="1"/>
    <col min="5384" max="5390" width="6.08984375" style="1" customWidth="1"/>
    <col min="5391" max="5632" width="9" style="1"/>
    <col min="5633" max="5633" width="7.7265625" style="1" customWidth="1"/>
    <col min="5634" max="5638" width="6.08984375" style="1" customWidth="1"/>
    <col min="5639" max="5639" width="5" style="1" customWidth="1"/>
    <col min="5640" max="5646" width="6.08984375" style="1" customWidth="1"/>
    <col min="5647" max="5888" width="9" style="1"/>
    <col min="5889" max="5889" width="7.7265625" style="1" customWidth="1"/>
    <col min="5890" max="5894" width="6.08984375" style="1" customWidth="1"/>
    <col min="5895" max="5895" width="5" style="1" customWidth="1"/>
    <col min="5896" max="5902" width="6.08984375" style="1" customWidth="1"/>
    <col min="5903" max="6144" width="9" style="1"/>
    <col min="6145" max="6145" width="7.7265625" style="1" customWidth="1"/>
    <col min="6146" max="6150" width="6.08984375" style="1" customWidth="1"/>
    <col min="6151" max="6151" width="5" style="1" customWidth="1"/>
    <col min="6152" max="6158" width="6.08984375" style="1" customWidth="1"/>
    <col min="6159" max="6400" width="9" style="1"/>
    <col min="6401" max="6401" width="7.7265625" style="1" customWidth="1"/>
    <col min="6402" max="6406" width="6.08984375" style="1" customWidth="1"/>
    <col min="6407" max="6407" width="5" style="1" customWidth="1"/>
    <col min="6408" max="6414" width="6.08984375" style="1" customWidth="1"/>
    <col min="6415" max="6656" width="9" style="1"/>
    <col min="6657" max="6657" width="7.7265625" style="1" customWidth="1"/>
    <col min="6658" max="6662" width="6.08984375" style="1" customWidth="1"/>
    <col min="6663" max="6663" width="5" style="1" customWidth="1"/>
    <col min="6664" max="6670" width="6.08984375" style="1" customWidth="1"/>
    <col min="6671" max="6912" width="9" style="1"/>
    <col min="6913" max="6913" width="7.7265625" style="1" customWidth="1"/>
    <col min="6914" max="6918" width="6.08984375" style="1" customWidth="1"/>
    <col min="6919" max="6919" width="5" style="1" customWidth="1"/>
    <col min="6920" max="6926" width="6.08984375" style="1" customWidth="1"/>
    <col min="6927" max="7168" width="9" style="1"/>
    <col min="7169" max="7169" width="7.7265625" style="1" customWidth="1"/>
    <col min="7170" max="7174" width="6.08984375" style="1" customWidth="1"/>
    <col min="7175" max="7175" width="5" style="1" customWidth="1"/>
    <col min="7176" max="7182" width="6.08984375" style="1" customWidth="1"/>
    <col min="7183" max="7424" width="9" style="1"/>
    <col min="7425" max="7425" width="7.7265625" style="1" customWidth="1"/>
    <col min="7426" max="7430" width="6.08984375" style="1" customWidth="1"/>
    <col min="7431" max="7431" width="5" style="1" customWidth="1"/>
    <col min="7432" max="7438" width="6.08984375" style="1" customWidth="1"/>
    <col min="7439" max="7680" width="9" style="1"/>
    <col min="7681" max="7681" width="7.7265625" style="1" customWidth="1"/>
    <col min="7682" max="7686" width="6.08984375" style="1" customWidth="1"/>
    <col min="7687" max="7687" width="5" style="1" customWidth="1"/>
    <col min="7688" max="7694" width="6.08984375" style="1" customWidth="1"/>
    <col min="7695" max="7936" width="9" style="1"/>
    <col min="7937" max="7937" width="7.7265625" style="1" customWidth="1"/>
    <col min="7938" max="7942" width="6.08984375" style="1" customWidth="1"/>
    <col min="7943" max="7943" width="5" style="1" customWidth="1"/>
    <col min="7944" max="7950" width="6.08984375" style="1" customWidth="1"/>
    <col min="7951" max="8192" width="9" style="1"/>
    <col min="8193" max="8193" width="7.7265625" style="1" customWidth="1"/>
    <col min="8194" max="8198" width="6.08984375" style="1" customWidth="1"/>
    <col min="8199" max="8199" width="5" style="1" customWidth="1"/>
    <col min="8200" max="8206" width="6.08984375" style="1" customWidth="1"/>
    <col min="8207" max="8448" width="9" style="1"/>
    <col min="8449" max="8449" width="7.7265625" style="1" customWidth="1"/>
    <col min="8450" max="8454" width="6.08984375" style="1" customWidth="1"/>
    <col min="8455" max="8455" width="5" style="1" customWidth="1"/>
    <col min="8456" max="8462" width="6.08984375" style="1" customWidth="1"/>
    <col min="8463" max="8704" width="9" style="1"/>
    <col min="8705" max="8705" width="7.7265625" style="1" customWidth="1"/>
    <col min="8706" max="8710" width="6.08984375" style="1" customWidth="1"/>
    <col min="8711" max="8711" width="5" style="1" customWidth="1"/>
    <col min="8712" max="8718" width="6.08984375" style="1" customWidth="1"/>
    <col min="8719" max="8960" width="9" style="1"/>
    <col min="8961" max="8961" width="7.7265625" style="1" customWidth="1"/>
    <col min="8962" max="8966" width="6.08984375" style="1" customWidth="1"/>
    <col min="8967" max="8967" width="5" style="1" customWidth="1"/>
    <col min="8968" max="8974" width="6.08984375" style="1" customWidth="1"/>
    <col min="8975" max="9216" width="9" style="1"/>
    <col min="9217" max="9217" width="7.7265625" style="1" customWidth="1"/>
    <col min="9218" max="9222" width="6.08984375" style="1" customWidth="1"/>
    <col min="9223" max="9223" width="5" style="1" customWidth="1"/>
    <col min="9224" max="9230" width="6.08984375" style="1" customWidth="1"/>
    <col min="9231" max="9472" width="9" style="1"/>
    <col min="9473" max="9473" width="7.7265625" style="1" customWidth="1"/>
    <col min="9474" max="9478" width="6.08984375" style="1" customWidth="1"/>
    <col min="9479" max="9479" width="5" style="1" customWidth="1"/>
    <col min="9480" max="9486" width="6.08984375" style="1" customWidth="1"/>
    <col min="9487" max="9728" width="9" style="1"/>
    <col min="9729" max="9729" width="7.7265625" style="1" customWidth="1"/>
    <col min="9730" max="9734" width="6.08984375" style="1" customWidth="1"/>
    <col min="9735" max="9735" width="5" style="1" customWidth="1"/>
    <col min="9736" max="9742" width="6.08984375" style="1" customWidth="1"/>
    <col min="9743" max="9984" width="9" style="1"/>
    <col min="9985" max="9985" width="7.7265625" style="1" customWidth="1"/>
    <col min="9986" max="9990" width="6.08984375" style="1" customWidth="1"/>
    <col min="9991" max="9991" width="5" style="1" customWidth="1"/>
    <col min="9992" max="9998" width="6.08984375" style="1" customWidth="1"/>
    <col min="9999" max="10240" width="9" style="1"/>
    <col min="10241" max="10241" width="7.7265625" style="1" customWidth="1"/>
    <col min="10242" max="10246" width="6.08984375" style="1" customWidth="1"/>
    <col min="10247" max="10247" width="5" style="1" customWidth="1"/>
    <col min="10248" max="10254" width="6.08984375" style="1" customWidth="1"/>
    <col min="10255" max="10496" width="9" style="1"/>
    <col min="10497" max="10497" width="7.7265625" style="1" customWidth="1"/>
    <col min="10498" max="10502" width="6.08984375" style="1" customWidth="1"/>
    <col min="10503" max="10503" width="5" style="1" customWidth="1"/>
    <col min="10504" max="10510" width="6.08984375" style="1" customWidth="1"/>
    <col min="10511" max="10752" width="9" style="1"/>
    <col min="10753" max="10753" width="7.7265625" style="1" customWidth="1"/>
    <col min="10754" max="10758" width="6.08984375" style="1" customWidth="1"/>
    <col min="10759" max="10759" width="5" style="1" customWidth="1"/>
    <col min="10760" max="10766" width="6.08984375" style="1" customWidth="1"/>
    <col min="10767" max="11008" width="9" style="1"/>
    <col min="11009" max="11009" width="7.7265625" style="1" customWidth="1"/>
    <col min="11010" max="11014" width="6.08984375" style="1" customWidth="1"/>
    <col min="11015" max="11015" width="5" style="1" customWidth="1"/>
    <col min="11016" max="11022" width="6.08984375" style="1" customWidth="1"/>
    <col min="11023" max="11264" width="9" style="1"/>
    <col min="11265" max="11265" width="7.7265625" style="1" customWidth="1"/>
    <col min="11266" max="11270" width="6.08984375" style="1" customWidth="1"/>
    <col min="11271" max="11271" width="5" style="1" customWidth="1"/>
    <col min="11272" max="11278" width="6.08984375" style="1" customWidth="1"/>
    <col min="11279" max="11520" width="9" style="1"/>
    <col min="11521" max="11521" width="7.7265625" style="1" customWidth="1"/>
    <col min="11522" max="11526" width="6.08984375" style="1" customWidth="1"/>
    <col min="11527" max="11527" width="5" style="1" customWidth="1"/>
    <col min="11528" max="11534" width="6.08984375" style="1" customWidth="1"/>
    <col min="11535" max="11776" width="9" style="1"/>
    <col min="11777" max="11777" width="7.7265625" style="1" customWidth="1"/>
    <col min="11778" max="11782" width="6.08984375" style="1" customWidth="1"/>
    <col min="11783" max="11783" width="5" style="1" customWidth="1"/>
    <col min="11784" max="11790" width="6.08984375" style="1" customWidth="1"/>
    <col min="11791" max="12032" width="9" style="1"/>
    <col min="12033" max="12033" width="7.7265625" style="1" customWidth="1"/>
    <col min="12034" max="12038" width="6.08984375" style="1" customWidth="1"/>
    <col min="12039" max="12039" width="5" style="1" customWidth="1"/>
    <col min="12040" max="12046" width="6.08984375" style="1" customWidth="1"/>
    <col min="12047" max="12288" width="9" style="1"/>
    <col min="12289" max="12289" width="7.7265625" style="1" customWidth="1"/>
    <col min="12290" max="12294" width="6.08984375" style="1" customWidth="1"/>
    <col min="12295" max="12295" width="5" style="1" customWidth="1"/>
    <col min="12296" max="12302" width="6.08984375" style="1" customWidth="1"/>
    <col min="12303" max="12544" width="9" style="1"/>
    <col min="12545" max="12545" width="7.7265625" style="1" customWidth="1"/>
    <col min="12546" max="12550" width="6.08984375" style="1" customWidth="1"/>
    <col min="12551" max="12551" width="5" style="1" customWidth="1"/>
    <col min="12552" max="12558" width="6.08984375" style="1" customWidth="1"/>
    <col min="12559" max="12800" width="9" style="1"/>
    <col min="12801" max="12801" width="7.7265625" style="1" customWidth="1"/>
    <col min="12802" max="12806" width="6.08984375" style="1" customWidth="1"/>
    <col min="12807" max="12807" width="5" style="1" customWidth="1"/>
    <col min="12808" max="12814" width="6.08984375" style="1" customWidth="1"/>
    <col min="12815" max="13056" width="9" style="1"/>
    <col min="13057" max="13057" width="7.7265625" style="1" customWidth="1"/>
    <col min="13058" max="13062" width="6.08984375" style="1" customWidth="1"/>
    <col min="13063" max="13063" width="5" style="1" customWidth="1"/>
    <col min="13064" max="13070" width="6.08984375" style="1" customWidth="1"/>
    <col min="13071" max="13312" width="9" style="1"/>
    <col min="13313" max="13313" width="7.7265625" style="1" customWidth="1"/>
    <col min="13314" max="13318" width="6.08984375" style="1" customWidth="1"/>
    <col min="13319" max="13319" width="5" style="1" customWidth="1"/>
    <col min="13320" max="13326" width="6.08984375" style="1" customWidth="1"/>
    <col min="13327" max="13568" width="9" style="1"/>
    <col min="13569" max="13569" width="7.7265625" style="1" customWidth="1"/>
    <col min="13570" max="13574" width="6.08984375" style="1" customWidth="1"/>
    <col min="13575" max="13575" width="5" style="1" customWidth="1"/>
    <col min="13576" max="13582" width="6.08984375" style="1" customWidth="1"/>
    <col min="13583" max="13824" width="9" style="1"/>
    <col min="13825" max="13825" width="7.7265625" style="1" customWidth="1"/>
    <col min="13826" max="13830" width="6.08984375" style="1" customWidth="1"/>
    <col min="13831" max="13831" width="5" style="1" customWidth="1"/>
    <col min="13832" max="13838" width="6.08984375" style="1" customWidth="1"/>
    <col min="13839" max="14080" width="9" style="1"/>
    <col min="14081" max="14081" width="7.7265625" style="1" customWidth="1"/>
    <col min="14082" max="14086" width="6.08984375" style="1" customWidth="1"/>
    <col min="14087" max="14087" width="5" style="1" customWidth="1"/>
    <col min="14088" max="14094" width="6.08984375" style="1" customWidth="1"/>
    <col min="14095" max="14336" width="9" style="1"/>
    <col min="14337" max="14337" width="7.7265625" style="1" customWidth="1"/>
    <col min="14338" max="14342" width="6.08984375" style="1" customWidth="1"/>
    <col min="14343" max="14343" width="5" style="1" customWidth="1"/>
    <col min="14344" max="14350" width="6.08984375" style="1" customWidth="1"/>
    <col min="14351" max="14592" width="9" style="1"/>
    <col min="14593" max="14593" width="7.7265625" style="1" customWidth="1"/>
    <col min="14594" max="14598" width="6.08984375" style="1" customWidth="1"/>
    <col min="14599" max="14599" width="5" style="1" customWidth="1"/>
    <col min="14600" max="14606" width="6.08984375" style="1" customWidth="1"/>
    <col min="14607" max="14848" width="9" style="1"/>
    <col min="14849" max="14849" width="7.7265625" style="1" customWidth="1"/>
    <col min="14850" max="14854" width="6.08984375" style="1" customWidth="1"/>
    <col min="14855" max="14855" width="5" style="1" customWidth="1"/>
    <col min="14856" max="14862" width="6.08984375" style="1" customWidth="1"/>
    <col min="14863" max="15104" width="9" style="1"/>
    <col min="15105" max="15105" width="7.7265625" style="1" customWidth="1"/>
    <col min="15106" max="15110" width="6.08984375" style="1" customWidth="1"/>
    <col min="15111" max="15111" width="5" style="1" customWidth="1"/>
    <col min="15112" max="15118" width="6.08984375" style="1" customWidth="1"/>
    <col min="15119" max="15360" width="9" style="1"/>
    <col min="15361" max="15361" width="7.7265625" style="1" customWidth="1"/>
    <col min="15362" max="15366" width="6.08984375" style="1" customWidth="1"/>
    <col min="15367" max="15367" width="5" style="1" customWidth="1"/>
    <col min="15368" max="15374" width="6.08984375" style="1" customWidth="1"/>
    <col min="15375" max="15616" width="9" style="1"/>
    <col min="15617" max="15617" width="7.7265625" style="1" customWidth="1"/>
    <col min="15618" max="15622" width="6.08984375" style="1" customWidth="1"/>
    <col min="15623" max="15623" width="5" style="1" customWidth="1"/>
    <col min="15624" max="15630" width="6.08984375" style="1" customWidth="1"/>
    <col min="15631" max="15872" width="9" style="1"/>
    <col min="15873" max="15873" width="7.7265625" style="1" customWidth="1"/>
    <col min="15874" max="15878" width="6.08984375" style="1" customWidth="1"/>
    <col min="15879" max="15879" width="5" style="1" customWidth="1"/>
    <col min="15880" max="15886" width="6.08984375" style="1" customWidth="1"/>
    <col min="15887" max="16128" width="9" style="1"/>
    <col min="16129" max="16129" width="7.7265625" style="1" customWidth="1"/>
    <col min="16130" max="16134" width="6.08984375" style="1" customWidth="1"/>
    <col min="16135" max="16135" width="5" style="1" customWidth="1"/>
    <col min="16136" max="16142" width="6.08984375" style="1" customWidth="1"/>
    <col min="16143" max="16384" width="9" style="1"/>
  </cols>
  <sheetData>
    <row r="1" s="1" customFormat="1" ht="13.5" customHeight="1" x14ac:dyDescent="0.2"/>
    <row r="2" s="1" customFormat="1" ht="13.5" customHeight="1" x14ac:dyDescent="0.2"/>
    <row r="3" s="1" customFormat="1" ht="13.5" customHeight="1" x14ac:dyDescent="0.2"/>
    <row r="4" s="1" customFormat="1" ht="13.5" customHeight="1" x14ac:dyDescent="0.2"/>
    <row r="5" s="1" customFormat="1" ht="13.5" customHeight="1" x14ac:dyDescent="0.2"/>
    <row r="6" s="1" customFormat="1" ht="13.5" customHeight="1" x14ac:dyDescent="0.2"/>
    <row r="7" s="1" customFormat="1" ht="13.5" customHeight="1" x14ac:dyDescent="0.2"/>
    <row r="8" s="1" customFormat="1" ht="13.5" customHeight="1" x14ac:dyDescent="0.2"/>
    <row r="9" s="1" customFormat="1" ht="13.5" customHeight="1" x14ac:dyDescent="0.2"/>
    <row r="10" s="1" customFormat="1" ht="13.5" customHeight="1" x14ac:dyDescent="0.2"/>
    <row r="11" s="1" customFormat="1" ht="13.5" customHeight="1" x14ac:dyDescent="0.2"/>
    <row r="12" s="1" customFormat="1" ht="13.5" customHeight="1" x14ac:dyDescent="0.2"/>
    <row r="13" s="1" customFormat="1" ht="13.5" customHeight="1" x14ac:dyDescent="0.2"/>
    <row r="14" s="1" customFormat="1" ht="13.5" customHeight="1" x14ac:dyDescent="0.2"/>
    <row r="15" s="1" customFormat="1" ht="13.5" customHeight="1" x14ac:dyDescent="0.2"/>
    <row r="16" s="1" customFormat="1" ht="13.5" customHeight="1" x14ac:dyDescent="0.2"/>
    <row r="17" s="1" customFormat="1" ht="13.5" customHeight="1" x14ac:dyDescent="0.2"/>
    <row r="18" s="1" customFormat="1" ht="13.5" customHeight="1" x14ac:dyDescent="0.2"/>
    <row r="19" s="1" customFormat="1" ht="13.5" customHeight="1" x14ac:dyDescent="0.2"/>
    <row r="20" s="1" customFormat="1" ht="13.5" customHeight="1" x14ac:dyDescent="0.2"/>
    <row r="21" s="1" customFormat="1" ht="13.5" customHeight="1" x14ac:dyDescent="0.2"/>
    <row r="22" s="1" customFormat="1" ht="13.5" customHeight="1" x14ac:dyDescent="0.2"/>
    <row r="23" s="1" customFormat="1" ht="13.5" customHeight="1" x14ac:dyDescent="0.2"/>
    <row r="24" s="1" customFormat="1" ht="13.5" customHeight="1" x14ac:dyDescent="0.2"/>
    <row r="25" s="1" customFormat="1" ht="13.5" customHeight="1" x14ac:dyDescent="0.2"/>
    <row r="26" s="1" customFormat="1" ht="13.5" customHeight="1" x14ac:dyDescent="0.2"/>
    <row r="27" s="1" customFormat="1" ht="13.5" customHeight="1" x14ac:dyDescent="0.2"/>
    <row r="28" s="1" customFormat="1" ht="13.5" customHeight="1" x14ac:dyDescent="0.2"/>
    <row r="29" s="1" customFormat="1" ht="13.5" customHeight="1" x14ac:dyDescent="0.2"/>
    <row r="30" s="1" customFormat="1" ht="13.5" customHeight="1" x14ac:dyDescent="0.2"/>
    <row r="31" s="1" customFormat="1" ht="13.5" customHeight="1" x14ac:dyDescent="0.2"/>
    <row r="32" s="1" customFormat="1" ht="13.5" customHeight="1" x14ac:dyDescent="0.2"/>
    <row r="33" spans="1:14" ht="13.5" customHeight="1" x14ac:dyDescent="0.2"/>
    <row r="34" spans="1:14" ht="13.5" customHeight="1" x14ac:dyDescent="0.2"/>
    <row r="35" spans="1:14" ht="13.5" customHeight="1" x14ac:dyDescent="0.2"/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21.75" customHeight="1" x14ac:dyDescent="0.2">
      <c r="A42" s="346" t="s">
        <v>275</v>
      </c>
      <c r="B42" s="346"/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</row>
    <row r="43" spans="1:14" ht="7.5" customHeight="1" x14ac:dyDescent="0.2"/>
    <row r="44" spans="1:14" x14ac:dyDescent="0.2">
      <c r="A44" s="347" t="s">
        <v>276</v>
      </c>
      <c r="B44" s="347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</row>
    <row r="45" spans="1:14" x14ac:dyDescent="0.2">
      <c r="A45" s="218" t="s">
        <v>6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</row>
    <row r="46" spans="1:14" x14ac:dyDescent="0.2">
      <c r="A46" s="218" t="s">
        <v>7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</row>
    <row r="47" spans="1:14" ht="7.5" customHeight="1" thickBo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336" t="s">
        <v>0</v>
      </c>
      <c r="B48" s="348" t="s">
        <v>8</v>
      </c>
      <c r="C48" s="349"/>
      <c r="D48" s="339" t="s">
        <v>9</v>
      </c>
      <c r="E48" s="340"/>
      <c r="F48" s="339" t="s">
        <v>10</v>
      </c>
      <c r="G48" s="340"/>
      <c r="H48" s="350" t="s">
        <v>11</v>
      </c>
      <c r="I48" s="351"/>
      <c r="J48" s="351"/>
      <c r="K48" s="351"/>
      <c r="L48" s="351"/>
      <c r="M48" s="351"/>
      <c r="N48" s="351"/>
    </row>
    <row r="49" spans="1:15" x14ac:dyDescent="0.2">
      <c r="A49" s="337"/>
      <c r="B49" s="332" t="s">
        <v>12</v>
      </c>
      <c r="C49" s="332" t="s">
        <v>13</v>
      </c>
      <c r="D49" s="332" t="s">
        <v>12</v>
      </c>
      <c r="E49" s="332" t="s">
        <v>13</v>
      </c>
      <c r="F49" s="332" t="s">
        <v>12</v>
      </c>
      <c r="G49" s="332" t="s">
        <v>13</v>
      </c>
      <c r="H49" s="333" t="s">
        <v>14</v>
      </c>
      <c r="I49" s="332" t="s">
        <v>15</v>
      </c>
      <c r="J49" s="344" t="s">
        <v>16</v>
      </c>
      <c r="K49" s="332" t="s">
        <v>17</v>
      </c>
      <c r="L49" s="332" t="s">
        <v>18</v>
      </c>
      <c r="M49" s="332" t="s">
        <v>19</v>
      </c>
      <c r="N49" s="342" t="s">
        <v>20</v>
      </c>
    </row>
    <row r="50" spans="1:15" x14ac:dyDescent="0.2">
      <c r="A50" s="338"/>
      <c r="B50" s="334"/>
      <c r="C50" s="334"/>
      <c r="D50" s="334"/>
      <c r="E50" s="334"/>
      <c r="F50" s="334"/>
      <c r="G50" s="334"/>
      <c r="H50" s="334"/>
      <c r="I50" s="334"/>
      <c r="J50" s="345"/>
      <c r="K50" s="334"/>
      <c r="L50" s="334"/>
      <c r="M50" s="334"/>
      <c r="N50" s="343"/>
      <c r="O50" s="2"/>
    </row>
    <row r="51" spans="1:15" ht="7.5" customHeight="1" x14ac:dyDescent="0.2">
      <c r="A51" s="3"/>
      <c r="B51" s="2"/>
      <c r="C51" s="2"/>
      <c r="D51" s="2"/>
      <c r="E51" s="2"/>
      <c r="F51" s="2"/>
      <c r="G51" s="116"/>
      <c r="H51" s="2"/>
      <c r="I51" s="2"/>
      <c r="J51" s="2"/>
      <c r="K51" s="2"/>
      <c r="L51" s="2"/>
      <c r="M51" s="2"/>
      <c r="N51" s="2"/>
      <c r="O51" s="2"/>
    </row>
    <row r="52" spans="1:15" ht="14.25" customHeight="1" x14ac:dyDescent="0.2">
      <c r="A52" s="259" t="s">
        <v>239</v>
      </c>
      <c r="B52" s="1">
        <v>5</v>
      </c>
      <c r="C52" s="1">
        <v>749</v>
      </c>
      <c r="D52" s="1">
        <v>116</v>
      </c>
      <c r="E52" s="1">
        <v>96</v>
      </c>
      <c r="F52" s="1">
        <v>74</v>
      </c>
      <c r="G52" s="260" t="s">
        <v>21</v>
      </c>
      <c r="H52" s="74" t="s">
        <v>22</v>
      </c>
      <c r="I52" s="28" t="s">
        <v>22</v>
      </c>
      <c r="J52" s="28" t="s">
        <v>22</v>
      </c>
      <c r="K52" s="28" t="s">
        <v>22</v>
      </c>
      <c r="L52" s="28" t="s">
        <v>22</v>
      </c>
      <c r="M52" s="28" t="s">
        <v>22</v>
      </c>
      <c r="N52" s="28" t="s">
        <v>22</v>
      </c>
    </row>
    <row r="53" spans="1:15" ht="14.25" customHeight="1" x14ac:dyDescent="0.2">
      <c r="A53" s="261" t="s">
        <v>277</v>
      </c>
      <c r="B53" s="1">
        <v>5</v>
      </c>
      <c r="C53" s="1">
        <v>749</v>
      </c>
      <c r="D53" s="1">
        <v>115</v>
      </c>
      <c r="E53" s="1">
        <v>96</v>
      </c>
      <c r="F53" s="1">
        <v>72</v>
      </c>
      <c r="G53" s="260" t="s">
        <v>21</v>
      </c>
      <c r="H53" s="74">
        <v>617</v>
      </c>
      <c r="I53" s="28">
        <v>194</v>
      </c>
      <c r="J53" s="28">
        <v>100</v>
      </c>
      <c r="K53" s="28">
        <v>323</v>
      </c>
      <c r="L53" s="28" t="s">
        <v>245</v>
      </c>
      <c r="M53" s="28" t="s">
        <v>245</v>
      </c>
      <c r="N53" s="28" t="s">
        <v>245</v>
      </c>
    </row>
    <row r="54" spans="1:15" ht="14.25" customHeight="1" x14ac:dyDescent="0.2">
      <c r="A54" s="261" t="s">
        <v>278</v>
      </c>
      <c r="B54" s="1">
        <v>5</v>
      </c>
      <c r="C54" s="1">
        <v>749</v>
      </c>
      <c r="D54" s="1">
        <v>115</v>
      </c>
      <c r="E54" s="1">
        <v>96</v>
      </c>
      <c r="F54" s="1">
        <v>71</v>
      </c>
      <c r="G54" s="262">
        <v>0</v>
      </c>
      <c r="H54" s="74" t="s">
        <v>22</v>
      </c>
      <c r="I54" s="28" t="s">
        <v>22</v>
      </c>
      <c r="J54" s="28" t="s">
        <v>22</v>
      </c>
      <c r="K54" s="28" t="s">
        <v>22</v>
      </c>
      <c r="L54" s="28" t="s">
        <v>22</v>
      </c>
      <c r="M54" s="28" t="s">
        <v>22</v>
      </c>
      <c r="N54" s="28" t="s">
        <v>22</v>
      </c>
    </row>
    <row r="55" spans="1:15" ht="14.25" customHeight="1" x14ac:dyDescent="0.2">
      <c r="A55" s="261" t="s">
        <v>279</v>
      </c>
      <c r="B55" s="1">
        <v>5</v>
      </c>
      <c r="C55" s="1">
        <v>749</v>
      </c>
      <c r="D55" s="1">
        <v>115</v>
      </c>
      <c r="E55" s="1">
        <v>96</v>
      </c>
      <c r="F55" s="1">
        <v>68</v>
      </c>
      <c r="G55" s="262">
        <v>0</v>
      </c>
      <c r="H55" s="123">
        <v>624</v>
      </c>
      <c r="I55" s="28">
        <v>198</v>
      </c>
      <c r="J55" s="28">
        <v>87</v>
      </c>
      <c r="K55" s="28">
        <v>339</v>
      </c>
      <c r="L55" s="28" t="s">
        <v>245</v>
      </c>
      <c r="M55" s="28" t="s">
        <v>245</v>
      </c>
      <c r="N55" s="28" t="s">
        <v>245</v>
      </c>
    </row>
    <row r="56" spans="1:15" s="61" customFormat="1" ht="14.25" customHeight="1" x14ac:dyDescent="0.2">
      <c r="A56" s="263" t="s">
        <v>280</v>
      </c>
      <c r="B56" s="61">
        <v>5</v>
      </c>
      <c r="C56" s="61">
        <v>749</v>
      </c>
      <c r="D56" s="61">
        <v>115</v>
      </c>
      <c r="E56" s="61">
        <v>96</v>
      </c>
      <c r="F56" s="61">
        <v>66</v>
      </c>
      <c r="G56" s="264">
        <v>0</v>
      </c>
      <c r="H56" s="150" t="s">
        <v>22</v>
      </c>
      <c r="I56" s="151" t="s">
        <v>22</v>
      </c>
      <c r="J56" s="151" t="s">
        <v>22</v>
      </c>
      <c r="K56" s="151" t="s">
        <v>22</v>
      </c>
      <c r="L56" s="151" t="s">
        <v>22</v>
      </c>
      <c r="M56" s="151" t="s">
        <v>22</v>
      </c>
      <c r="N56" s="151" t="s">
        <v>22</v>
      </c>
    </row>
    <row r="57" spans="1:15" ht="6" customHeight="1" thickBot="1" x14ac:dyDescent="0.25">
      <c r="A57" s="13"/>
      <c r="B57" s="7"/>
      <c r="C57" s="5"/>
      <c r="D57" s="5"/>
      <c r="E57" s="5"/>
      <c r="F57" s="5"/>
      <c r="G57" s="117"/>
      <c r="H57" s="5"/>
      <c r="I57" s="5"/>
      <c r="J57" s="5"/>
      <c r="K57" s="5"/>
      <c r="L57" s="5"/>
      <c r="M57" s="5"/>
      <c r="N57" s="5"/>
      <c r="O57" s="2"/>
    </row>
    <row r="58" spans="1:15" ht="6" customHeight="1" x14ac:dyDescent="0.2"/>
    <row r="59" spans="1:15" ht="12" customHeight="1" x14ac:dyDescent="0.2">
      <c r="A59" s="1" t="s">
        <v>281</v>
      </c>
    </row>
    <row r="60" spans="1:15" x14ac:dyDescent="0.2">
      <c r="A60" s="1" t="s">
        <v>114</v>
      </c>
    </row>
    <row r="68" spans="5:5" x14ac:dyDescent="0.2">
      <c r="E68" s="2"/>
    </row>
  </sheetData>
  <mergeCells count="20">
    <mergeCell ref="A42:N42"/>
    <mergeCell ref="A44:N44"/>
    <mergeCell ref="A48:A50"/>
    <mergeCell ref="B48:C48"/>
    <mergeCell ref="D48:E48"/>
    <mergeCell ref="F48:G48"/>
    <mergeCell ref="H48:N48"/>
    <mergeCell ref="B49:B50"/>
    <mergeCell ref="C49:C50"/>
    <mergeCell ref="D49:D50"/>
    <mergeCell ref="K49:K50"/>
    <mergeCell ref="L49:L50"/>
    <mergeCell ref="M49:M50"/>
    <mergeCell ref="N49:N50"/>
    <mergeCell ref="E49:E50"/>
    <mergeCell ref="F49:F50"/>
    <mergeCell ref="G49:G50"/>
    <mergeCell ref="H49:H50"/>
    <mergeCell ref="I49:I50"/>
    <mergeCell ref="J49:J50"/>
  </mergeCells>
  <phoneticPr fontId="3"/>
  <printOptions horizontalCentered="1"/>
  <pageMargins left="0.78740157480314965" right="0.78740157480314965" top="0.78740157480314965" bottom="0.59055118110236227" header="0.51181102362204722" footer="0.59055118110236227"/>
  <pageSetup paperSize="9" firstPageNumber="13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49E1-560C-4680-881D-D497D2C739DD}">
  <dimension ref="A1:L55"/>
  <sheetViews>
    <sheetView view="pageBreakPreview" zoomScaleNormal="100" zoomScaleSheetLayoutView="100" zoomScalePageLayoutView="190" workbookViewId="0">
      <selection activeCell="D8" sqref="D8"/>
    </sheetView>
  </sheetViews>
  <sheetFormatPr defaultColWidth="9" defaultRowHeight="12" x14ac:dyDescent="0.2"/>
  <cols>
    <col min="1" max="6" width="10.6328125" style="1" customWidth="1"/>
    <col min="7" max="7" width="21.6328125" style="1" customWidth="1"/>
    <col min="8" max="8" width="3.453125" style="1" customWidth="1"/>
    <col min="9" max="9" width="4" style="1" customWidth="1"/>
    <col min="10" max="10" width="5.36328125" style="1" customWidth="1"/>
    <col min="11" max="16384" width="9" style="1"/>
  </cols>
  <sheetData>
    <row r="1" spans="1:8" ht="18" customHeight="1" x14ac:dyDescent="0.2">
      <c r="A1" s="335" t="s">
        <v>282</v>
      </c>
      <c r="B1" s="335"/>
      <c r="C1" s="335"/>
      <c r="D1" s="335"/>
      <c r="E1" s="335"/>
      <c r="F1" s="335"/>
    </row>
    <row r="2" spans="1:8" ht="13" customHeight="1" thickBot="1" x14ac:dyDescent="0.25">
      <c r="A2" s="6"/>
      <c r="B2" s="6"/>
      <c r="C2" s="6"/>
      <c r="D2" s="6"/>
      <c r="E2" s="6"/>
      <c r="F2" s="155" t="s">
        <v>248</v>
      </c>
    </row>
    <row r="3" spans="1:8" ht="16" customHeight="1" x14ac:dyDescent="0.2">
      <c r="A3" s="336" t="s">
        <v>32</v>
      </c>
      <c r="B3" s="219" t="s">
        <v>33</v>
      </c>
      <c r="C3" s="352" t="s">
        <v>34</v>
      </c>
      <c r="D3" s="353" t="s">
        <v>35</v>
      </c>
      <c r="E3" s="220" t="s">
        <v>36</v>
      </c>
      <c r="F3" s="355" t="s">
        <v>37</v>
      </c>
    </row>
    <row r="4" spans="1:8" ht="16" customHeight="1" x14ac:dyDescent="0.2">
      <c r="A4" s="338"/>
      <c r="B4" s="191" t="s">
        <v>336</v>
      </c>
      <c r="C4" s="334"/>
      <c r="D4" s="354"/>
      <c r="E4" s="213" t="s">
        <v>38</v>
      </c>
      <c r="F4" s="356"/>
    </row>
    <row r="5" spans="1:8" ht="5" customHeight="1" x14ac:dyDescent="0.2">
      <c r="A5" s="29"/>
      <c r="B5" s="73"/>
      <c r="C5" s="73"/>
      <c r="D5" s="73"/>
      <c r="E5" s="73"/>
      <c r="F5" s="73"/>
    </row>
    <row r="6" spans="1:8" ht="16" customHeight="1" x14ac:dyDescent="0.2">
      <c r="A6" s="265" t="s">
        <v>236</v>
      </c>
      <c r="B6" s="30">
        <v>10077</v>
      </c>
      <c r="C6" s="35">
        <v>1314</v>
      </c>
      <c r="D6" s="35">
        <v>5549</v>
      </c>
      <c r="E6" s="35">
        <v>1250</v>
      </c>
      <c r="F6" s="35">
        <v>2325</v>
      </c>
    </row>
    <row r="7" spans="1:8" ht="16" customHeight="1" x14ac:dyDescent="0.2">
      <c r="A7" s="266" t="s">
        <v>259</v>
      </c>
      <c r="B7" s="30">
        <v>7891</v>
      </c>
      <c r="C7" s="35">
        <v>932</v>
      </c>
      <c r="D7" s="35">
        <v>4935</v>
      </c>
      <c r="E7" s="35">
        <v>814</v>
      </c>
      <c r="F7" s="35">
        <v>2208</v>
      </c>
    </row>
    <row r="8" spans="1:8" ht="16" customHeight="1" x14ac:dyDescent="0.2">
      <c r="A8" s="176" t="s">
        <v>260</v>
      </c>
      <c r="B8" s="30">
        <v>8163</v>
      </c>
      <c r="C8" s="35">
        <v>915</v>
      </c>
      <c r="D8" s="35">
        <v>5025</v>
      </c>
      <c r="E8" s="35">
        <v>1318</v>
      </c>
      <c r="F8" s="35">
        <v>3129</v>
      </c>
    </row>
    <row r="9" spans="1:8" ht="16" customHeight="1" x14ac:dyDescent="0.2">
      <c r="A9" s="176" t="s">
        <v>261</v>
      </c>
      <c r="B9" s="30">
        <v>8351</v>
      </c>
      <c r="C9" s="35">
        <v>827</v>
      </c>
      <c r="D9" s="35">
        <v>5087</v>
      </c>
      <c r="E9" s="35">
        <v>1262</v>
      </c>
      <c r="F9" s="35">
        <v>2471</v>
      </c>
    </row>
    <row r="10" spans="1:8" ht="16" customHeight="1" x14ac:dyDescent="0.2">
      <c r="A10" s="267" t="s">
        <v>262</v>
      </c>
      <c r="B10" s="268">
        <v>8975</v>
      </c>
      <c r="C10" s="68">
        <v>761</v>
      </c>
      <c r="D10" s="68">
        <v>4853</v>
      </c>
      <c r="E10" s="68">
        <v>1255</v>
      </c>
      <c r="F10" s="68">
        <v>2032</v>
      </c>
    </row>
    <row r="11" spans="1:8" ht="5" customHeight="1" thickBot="1" x14ac:dyDescent="0.25">
      <c r="A11" s="13"/>
      <c r="B11" s="15"/>
      <c r="C11" s="15"/>
      <c r="D11" s="15"/>
      <c r="E11" s="15"/>
      <c r="F11" s="15"/>
    </row>
    <row r="12" spans="1:8" ht="5" customHeight="1" x14ac:dyDescent="0.2">
      <c r="A12" s="2"/>
      <c r="B12" s="35"/>
      <c r="C12" s="35"/>
      <c r="D12" s="35"/>
      <c r="E12" s="35"/>
      <c r="F12" s="35"/>
    </row>
    <row r="13" spans="1:8" ht="100" customHeight="1" x14ac:dyDescent="0.2">
      <c r="A13" s="357" t="s">
        <v>358</v>
      </c>
      <c r="B13" s="358"/>
      <c r="C13" s="358"/>
      <c r="D13" s="358"/>
      <c r="E13" s="358"/>
      <c r="F13" s="358"/>
      <c r="G13" s="358"/>
      <c r="H13" s="358"/>
    </row>
    <row r="14" spans="1:8" ht="13" customHeight="1" x14ac:dyDescent="0.2">
      <c r="A14" s="218" t="s">
        <v>341</v>
      </c>
    </row>
    <row r="15" spans="1:8" ht="30" customHeight="1" x14ac:dyDescent="0.2"/>
    <row r="16" spans="1:8" ht="18" customHeight="1" x14ac:dyDescent="0.2">
      <c r="A16" s="335" t="s">
        <v>283</v>
      </c>
      <c r="B16" s="335"/>
      <c r="C16" s="335"/>
      <c r="D16" s="335"/>
      <c r="E16" s="335"/>
      <c r="F16" s="335"/>
      <c r="G16" s="335"/>
      <c r="H16" s="33"/>
    </row>
    <row r="17" spans="1:12" ht="13" customHeight="1" thickBot="1" x14ac:dyDescent="0.25">
      <c r="A17" s="6"/>
      <c r="B17" s="6"/>
      <c r="C17" s="6"/>
      <c r="D17" s="6"/>
      <c r="E17" s="6"/>
      <c r="F17" s="6"/>
      <c r="G17" s="155" t="s">
        <v>248</v>
      </c>
      <c r="H17" s="2"/>
      <c r="I17" s="2"/>
    </row>
    <row r="18" spans="1:12" s="10" customFormat="1" ht="16" customHeight="1" x14ac:dyDescent="0.2">
      <c r="A18" s="336" t="s">
        <v>75</v>
      </c>
      <c r="B18" s="352" t="s">
        <v>23</v>
      </c>
      <c r="C18" s="220"/>
      <c r="D18" s="220"/>
      <c r="E18" s="352" t="s">
        <v>150</v>
      </c>
      <c r="F18" s="220"/>
      <c r="G18" s="192" t="s">
        <v>24</v>
      </c>
      <c r="H18" s="34"/>
      <c r="I18" s="9"/>
    </row>
    <row r="19" spans="1:12" s="10" customFormat="1" ht="16" customHeight="1" x14ac:dyDescent="0.2">
      <c r="A19" s="337"/>
      <c r="B19" s="333"/>
      <c r="C19" s="333" t="s">
        <v>149</v>
      </c>
      <c r="D19" s="20" t="s">
        <v>25</v>
      </c>
      <c r="E19" s="333"/>
      <c r="F19" s="333" t="s">
        <v>233</v>
      </c>
      <c r="G19" s="21" t="s">
        <v>151</v>
      </c>
      <c r="H19" s="34"/>
      <c r="I19" s="9"/>
    </row>
    <row r="20" spans="1:12" s="10" customFormat="1" ht="16" customHeight="1" x14ac:dyDescent="0.2">
      <c r="A20" s="337"/>
      <c r="B20" s="333"/>
      <c r="C20" s="333"/>
      <c r="D20" s="20" t="s">
        <v>26</v>
      </c>
      <c r="E20" s="333"/>
      <c r="F20" s="333"/>
      <c r="G20" s="21" t="s">
        <v>27</v>
      </c>
      <c r="H20" s="34"/>
      <c r="I20" s="9"/>
    </row>
    <row r="21" spans="1:12" s="10" customFormat="1" ht="16" customHeight="1" x14ac:dyDescent="0.2">
      <c r="A21" s="338"/>
      <c r="B21" s="334"/>
      <c r="C21" s="213"/>
      <c r="D21" s="213"/>
      <c r="E21" s="334"/>
      <c r="F21" s="193"/>
      <c r="G21" s="23" t="s">
        <v>30</v>
      </c>
      <c r="H21" s="34"/>
      <c r="I21" s="9"/>
      <c r="J21" s="9"/>
    </row>
    <row r="22" spans="1:12" ht="5" customHeight="1" x14ac:dyDescent="0.2">
      <c r="A22" s="214"/>
      <c r="B22" s="11"/>
      <c r="C22" s="2"/>
      <c r="D22" s="12"/>
      <c r="E22" s="12"/>
      <c r="F22" s="12"/>
      <c r="G22" s="2"/>
      <c r="H22" s="2"/>
      <c r="I22" s="2"/>
      <c r="J22" s="2"/>
    </row>
    <row r="23" spans="1:12" ht="16" customHeight="1" x14ac:dyDescent="0.2">
      <c r="A23" s="143" t="s">
        <v>236</v>
      </c>
      <c r="B23" s="182">
        <f>+C23+D23+E23+F23+G23+B34+C34+D34+E34+F34+G34+B45+C45</f>
        <v>35030</v>
      </c>
      <c r="C23" s="17">
        <v>2806</v>
      </c>
      <c r="D23" s="17">
        <v>2910</v>
      </c>
      <c r="E23" s="17">
        <v>2174</v>
      </c>
      <c r="F23" s="35">
        <v>735</v>
      </c>
      <c r="G23" s="17">
        <v>2894</v>
      </c>
      <c r="H23" s="35"/>
      <c r="I23" s="2"/>
    </row>
    <row r="24" spans="1:12" ht="16" customHeight="1" x14ac:dyDescent="0.2">
      <c r="A24" s="144" t="s">
        <v>259</v>
      </c>
      <c r="B24" s="182">
        <f>+C24+D24+E24+F24+G24+B35+C35+D35+E35+F35+G35+B46+C46</f>
        <v>41656</v>
      </c>
      <c r="C24" s="17">
        <v>2863</v>
      </c>
      <c r="D24" s="17">
        <v>2759</v>
      </c>
      <c r="E24" s="17">
        <v>2066</v>
      </c>
      <c r="F24" s="35">
        <v>702</v>
      </c>
      <c r="G24" s="35">
        <v>2795</v>
      </c>
      <c r="H24" s="35"/>
      <c r="I24" s="2"/>
    </row>
    <row r="25" spans="1:12" ht="16" customHeight="1" x14ac:dyDescent="0.2">
      <c r="A25" s="221" t="s">
        <v>260</v>
      </c>
      <c r="B25" s="182">
        <f>+C25+D25+E25+F25+G25+B36+C36+D36+E36+F36+G36+B47+C47</f>
        <v>36550</v>
      </c>
      <c r="C25" s="35">
        <v>2640</v>
      </c>
      <c r="D25" s="35">
        <v>2650</v>
      </c>
      <c r="E25" s="17">
        <v>2011</v>
      </c>
      <c r="F25" s="35">
        <v>656</v>
      </c>
      <c r="G25" s="35">
        <v>2793</v>
      </c>
      <c r="H25" s="35"/>
      <c r="I25" s="2"/>
    </row>
    <row r="26" spans="1:12" ht="16" customHeight="1" x14ac:dyDescent="0.2">
      <c r="A26" s="221" t="s">
        <v>261</v>
      </c>
      <c r="B26" s="182">
        <f>+C26+D26+E26+F26+G26+B37+C37+D37+E37+F37+G37+B48+C48</f>
        <v>38961</v>
      </c>
      <c r="C26" s="35">
        <v>2501</v>
      </c>
      <c r="D26" s="35">
        <v>2507</v>
      </c>
      <c r="E26" s="17">
        <v>1833</v>
      </c>
      <c r="F26" s="35">
        <v>630</v>
      </c>
      <c r="G26" s="35">
        <v>2535</v>
      </c>
      <c r="H26" s="35"/>
      <c r="I26" s="2"/>
    </row>
    <row r="27" spans="1:12" s="61" customFormat="1" ht="16" customHeight="1" x14ac:dyDescent="0.2">
      <c r="A27" s="145" t="s">
        <v>262</v>
      </c>
      <c r="B27" s="183">
        <f>+C27+D27+E27+F27+G27+B38+C38+D38+E38+F38+G38+B49+C49</f>
        <v>35352</v>
      </c>
      <c r="C27" s="68">
        <v>2399</v>
      </c>
      <c r="D27" s="68">
        <v>2405</v>
      </c>
      <c r="E27" s="68">
        <v>1811</v>
      </c>
      <c r="F27" s="68">
        <v>616</v>
      </c>
      <c r="G27" s="68">
        <v>2577</v>
      </c>
      <c r="H27" s="68"/>
      <c r="I27" s="69"/>
    </row>
    <row r="28" spans="1:12" ht="5" customHeight="1" thickBot="1" x14ac:dyDescent="0.25">
      <c r="A28" s="13"/>
      <c r="B28" s="14"/>
      <c r="C28" s="15"/>
      <c r="D28" s="15"/>
      <c r="E28" s="15"/>
      <c r="F28" s="15"/>
      <c r="G28" s="15"/>
      <c r="H28" s="35"/>
      <c r="I28" s="2"/>
      <c r="J28" s="2"/>
    </row>
    <row r="29" spans="1:12" ht="5" customHeight="1" thickBot="1" x14ac:dyDescent="0.25">
      <c r="A29" s="2"/>
      <c r="B29" s="35"/>
      <c r="C29" s="35"/>
      <c r="D29" s="35"/>
      <c r="E29" s="35"/>
      <c r="F29" s="35"/>
      <c r="G29" s="35"/>
      <c r="H29" s="35"/>
      <c r="I29" s="2"/>
      <c r="J29" s="2"/>
    </row>
    <row r="30" spans="1:12" ht="16" customHeight="1" x14ac:dyDescent="0.2">
      <c r="A30" s="336" t="s">
        <v>75</v>
      </c>
      <c r="B30" s="194" t="s">
        <v>151</v>
      </c>
      <c r="C30" s="352" t="s">
        <v>152</v>
      </c>
      <c r="D30" s="194" t="s">
        <v>337</v>
      </c>
      <c r="E30" s="352" t="s">
        <v>116</v>
      </c>
      <c r="F30" s="364" t="s">
        <v>339</v>
      </c>
      <c r="G30" s="350" t="s">
        <v>340</v>
      </c>
      <c r="H30" s="35"/>
      <c r="I30" s="2"/>
      <c r="J30" s="2"/>
      <c r="L30" s="2"/>
    </row>
    <row r="31" spans="1:12" ht="16" customHeight="1" x14ac:dyDescent="0.2">
      <c r="A31" s="337"/>
      <c r="B31" s="20" t="s">
        <v>28</v>
      </c>
      <c r="C31" s="333"/>
      <c r="D31" s="20" t="s">
        <v>338</v>
      </c>
      <c r="E31" s="333"/>
      <c r="F31" s="333"/>
      <c r="G31" s="365"/>
      <c r="H31" s="35"/>
      <c r="I31" s="2"/>
      <c r="J31" s="2"/>
    </row>
    <row r="32" spans="1:12" ht="16" customHeight="1" x14ac:dyDescent="0.2">
      <c r="A32" s="338"/>
      <c r="B32" s="22" t="s">
        <v>31</v>
      </c>
      <c r="C32" s="334"/>
      <c r="D32" s="22" t="s">
        <v>29</v>
      </c>
      <c r="E32" s="334"/>
      <c r="F32" s="334"/>
      <c r="G32" s="343"/>
      <c r="H32" s="35"/>
      <c r="I32" s="2"/>
      <c r="J32" s="2"/>
    </row>
    <row r="33" spans="1:10" ht="5" customHeight="1" x14ac:dyDescent="0.2">
      <c r="A33" s="214"/>
      <c r="B33" s="2"/>
      <c r="C33" s="2"/>
      <c r="D33" s="2"/>
      <c r="E33" s="2"/>
      <c r="F33" s="2"/>
      <c r="G33" s="2"/>
      <c r="H33" s="35"/>
      <c r="I33" s="2"/>
      <c r="J33" s="2"/>
    </row>
    <row r="34" spans="1:10" ht="16" customHeight="1" x14ac:dyDescent="0.2">
      <c r="A34" s="24" t="str">
        <f>A23</f>
        <v>令和元年度</v>
      </c>
      <c r="B34" s="35">
        <v>642</v>
      </c>
      <c r="C34" s="35">
        <v>3642</v>
      </c>
      <c r="D34" s="17">
        <v>1437</v>
      </c>
      <c r="E34" s="17">
        <v>1302</v>
      </c>
      <c r="F34" s="17">
        <v>15330</v>
      </c>
      <c r="G34" s="17">
        <v>1124</v>
      </c>
      <c r="H34" s="35"/>
      <c r="I34" s="2"/>
      <c r="J34" s="2"/>
    </row>
    <row r="35" spans="1:10" ht="16" customHeight="1" x14ac:dyDescent="0.2">
      <c r="A35" s="25" t="str">
        <f>A24</f>
        <v>令和２年度</v>
      </c>
      <c r="B35" s="35">
        <v>652</v>
      </c>
      <c r="C35" s="35">
        <v>3396</v>
      </c>
      <c r="D35" s="17">
        <v>1380</v>
      </c>
      <c r="E35" s="17">
        <v>1318</v>
      </c>
      <c r="F35" s="17">
        <v>21765</v>
      </c>
      <c r="G35" s="17">
        <v>1181</v>
      </c>
      <c r="H35" s="35"/>
      <c r="I35" s="2"/>
      <c r="J35" s="2"/>
    </row>
    <row r="36" spans="1:10" ht="16" customHeight="1" x14ac:dyDescent="0.2">
      <c r="A36" s="214" t="str">
        <f>A25</f>
        <v>令和３年度</v>
      </c>
      <c r="B36" s="35">
        <v>497</v>
      </c>
      <c r="C36" s="35">
        <v>2165</v>
      </c>
      <c r="D36" s="17">
        <v>1325</v>
      </c>
      <c r="E36" s="17">
        <v>1223</v>
      </c>
      <c r="F36" s="17">
        <v>17724</v>
      </c>
      <c r="G36" s="17">
        <v>894</v>
      </c>
      <c r="H36" s="35"/>
      <c r="I36" s="2"/>
      <c r="J36" s="2"/>
    </row>
    <row r="37" spans="1:10" ht="16" customHeight="1" x14ac:dyDescent="0.2">
      <c r="A37" s="214" t="str">
        <f>A26</f>
        <v>令和４年度</v>
      </c>
      <c r="B37" s="35">
        <v>564</v>
      </c>
      <c r="C37" s="35">
        <v>2946</v>
      </c>
      <c r="D37" s="17">
        <v>1336</v>
      </c>
      <c r="E37" s="17">
        <v>1254</v>
      </c>
      <c r="F37" s="17">
        <v>19387</v>
      </c>
      <c r="G37" s="17">
        <v>1023</v>
      </c>
      <c r="H37" s="35"/>
      <c r="I37" s="2"/>
      <c r="J37" s="2"/>
    </row>
    <row r="38" spans="1:10" ht="16" customHeight="1" x14ac:dyDescent="0.2">
      <c r="A38" s="65" t="str">
        <f>A27</f>
        <v>令和５年度</v>
      </c>
      <c r="B38" s="68">
        <v>469</v>
      </c>
      <c r="C38" s="68">
        <v>2473</v>
      </c>
      <c r="D38" s="146">
        <v>1130</v>
      </c>
      <c r="E38" s="146">
        <v>1127</v>
      </c>
      <c r="F38" s="146">
        <v>16914</v>
      </c>
      <c r="G38" s="146">
        <v>1018</v>
      </c>
      <c r="H38" s="35"/>
      <c r="I38" s="2"/>
      <c r="J38" s="2"/>
    </row>
    <row r="39" spans="1:10" ht="5" customHeight="1" thickBot="1" x14ac:dyDescent="0.25">
      <c r="A39" s="13"/>
      <c r="B39" s="15"/>
      <c r="C39" s="15"/>
      <c r="D39" s="16"/>
      <c r="E39" s="16"/>
      <c r="F39" s="15"/>
      <c r="G39" s="16"/>
      <c r="H39" s="35"/>
      <c r="I39" s="2"/>
      <c r="J39" s="2"/>
    </row>
    <row r="40" spans="1:10" ht="5" customHeight="1" thickBot="1" x14ac:dyDescent="0.25">
      <c r="A40" s="2"/>
      <c r="B40" s="35"/>
      <c r="C40" s="35"/>
      <c r="D40" s="17"/>
      <c r="E40" s="17"/>
      <c r="F40" s="35"/>
      <c r="G40" s="17"/>
      <c r="H40" s="35"/>
      <c r="I40" s="2"/>
      <c r="J40" s="2"/>
    </row>
    <row r="41" spans="1:10" ht="16" customHeight="1" x14ac:dyDescent="0.2">
      <c r="A41" s="361" t="s">
        <v>75</v>
      </c>
      <c r="B41" s="352" t="s">
        <v>254</v>
      </c>
      <c r="C41" s="192" t="s">
        <v>255</v>
      </c>
      <c r="D41" s="195"/>
      <c r="E41" s="366"/>
      <c r="F41" s="195"/>
      <c r="G41" s="195"/>
      <c r="H41" s="35"/>
      <c r="I41" s="2"/>
      <c r="J41" s="2"/>
    </row>
    <row r="42" spans="1:10" ht="16" customHeight="1" x14ac:dyDescent="0.2">
      <c r="A42" s="362"/>
      <c r="B42" s="333"/>
      <c r="C42" s="21" t="s">
        <v>256</v>
      </c>
      <c r="D42" s="195"/>
      <c r="E42" s="366"/>
      <c r="F42" s="195"/>
      <c r="G42" s="195"/>
      <c r="H42" s="35"/>
      <c r="I42" s="2"/>
      <c r="J42" s="2"/>
    </row>
    <row r="43" spans="1:10" ht="16" customHeight="1" x14ac:dyDescent="0.2">
      <c r="A43" s="363"/>
      <c r="B43" s="334"/>
      <c r="C43" s="23" t="s">
        <v>257</v>
      </c>
      <c r="D43" s="195"/>
      <c r="E43" s="223"/>
      <c r="F43" s="195"/>
      <c r="G43" s="223"/>
      <c r="H43" s="35"/>
      <c r="I43" s="2"/>
      <c r="J43" s="2"/>
    </row>
    <row r="44" spans="1:10" ht="5" customHeight="1" x14ac:dyDescent="0.2">
      <c r="A44" s="221"/>
      <c r="D44" s="2"/>
      <c r="E44" s="2"/>
      <c r="F44" s="2"/>
      <c r="G44" s="2"/>
      <c r="H44" s="35"/>
      <c r="I44" s="2"/>
      <c r="J44" s="2"/>
    </row>
    <row r="45" spans="1:10" ht="16" customHeight="1" x14ac:dyDescent="0.2">
      <c r="A45" s="143" t="str">
        <f>A23</f>
        <v>令和元年度</v>
      </c>
      <c r="B45" s="139">
        <v>0</v>
      </c>
      <c r="C45" s="35">
        <v>34</v>
      </c>
      <c r="D45" s="17"/>
      <c r="E45" s="17"/>
      <c r="F45" s="17"/>
      <c r="G45" s="17"/>
      <c r="H45" s="35"/>
      <c r="I45" s="2"/>
      <c r="J45" s="2"/>
    </row>
    <row r="46" spans="1:10" ht="16" customHeight="1" x14ac:dyDescent="0.2">
      <c r="A46" s="144" t="str">
        <f>A24</f>
        <v>令和２年度</v>
      </c>
      <c r="B46" s="139">
        <v>671</v>
      </c>
      <c r="C46" s="35">
        <v>108</v>
      </c>
      <c r="D46" s="17"/>
      <c r="E46" s="17"/>
      <c r="F46" s="17"/>
      <c r="G46" s="17"/>
      <c r="H46" s="35"/>
      <c r="I46" s="2"/>
      <c r="J46" s="2"/>
    </row>
    <row r="47" spans="1:10" ht="16" customHeight="1" x14ac:dyDescent="0.2">
      <c r="A47" s="221" t="str">
        <f>A25</f>
        <v>令和３年度</v>
      </c>
      <c r="B47" s="35">
        <v>1474</v>
      </c>
      <c r="C47" s="35">
        <v>498</v>
      </c>
      <c r="D47" s="17"/>
      <c r="E47" s="17"/>
      <c r="F47" s="17"/>
      <c r="G47" s="17"/>
      <c r="H47" s="35"/>
      <c r="I47" s="2"/>
      <c r="J47" s="2"/>
    </row>
    <row r="48" spans="1:10" ht="16" customHeight="1" x14ac:dyDescent="0.2">
      <c r="A48" s="221" t="str">
        <f>A26</f>
        <v>令和４年度</v>
      </c>
      <c r="B48" s="35">
        <v>1315</v>
      </c>
      <c r="C48" s="35">
        <v>1130</v>
      </c>
      <c r="D48" s="17"/>
      <c r="E48" s="17"/>
      <c r="F48" s="17"/>
      <c r="G48" s="17"/>
      <c r="H48" s="35"/>
      <c r="I48" s="2"/>
      <c r="J48" s="2"/>
    </row>
    <row r="49" spans="1:10" ht="16" customHeight="1" x14ac:dyDescent="0.2">
      <c r="A49" s="145" t="str">
        <f>A27</f>
        <v>令和５年度</v>
      </c>
      <c r="B49" s="68">
        <v>1355</v>
      </c>
      <c r="C49" s="68">
        <v>1058</v>
      </c>
      <c r="D49" s="146"/>
      <c r="E49" s="146"/>
      <c r="F49" s="146"/>
      <c r="G49" s="146"/>
      <c r="H49" s="35"/>
      <c r="I49" s="2"/>
      <c r="J49" s="2"/>
    </row>
    <row r="50" spans="1:10" ht="5" customHeight="1" thickBot="1" x14ac:dyDescent="0.25">
      <c r="A50" s="13"/>
      <c r="B50" s="15"/>
      <c r="C50" s="15"/>
      <c r="D50" s="146"/>
      <c r="E50" s="146"/>
      <c r="F50" s="146"/>
      <c r="G50" s="146"/>
      <c r="H50" s="35"/>
      <c r="I50" s="2"/>
      <c r="J50" s="2"/>
    </row>
    <row r="51" spans="1:10" ht="5" customHeight="1" x14ac:dyDescent="0.2">
      <c r="A51" s="2"/>
      <c r="B51" s="35"/>
      <c r="C51" s="35"/>
      <c r="D51" s="146"/>
      <c r="E51" s="146"/>
      <c r="F51" s="146"/>
      <c r="G51" s="146"/>
      <c r="H51" s="35"/>
      <c r="I51" s="2"/>
      <c r="J51" s="2"/>
    </row>
    <row r="52" spans="1:10" ht="40" customHeight="1" x14ac:dyDescent="0.2">
      <c r="A52" s="359" t="s">
        <v>342</v>
      </c>
      <c r="B52" s="360"/>
      <c r="C52" s="360"/>
      <c r="D52" s="360"/>
      <c r="E52" s="360"/>
      <c r="F52" s="360"/>
      <c r="G52" s="360"/>
      <c r="H52" s="360"/>
      <c r="I52" s="2"/>
    </row>
    <row r="53" spans="1:10" ht="13" customHeight="1" x14ac:dyDescent="0.2">
      <c r="A53" s="269" t="s">
        <v>343</v>
      </c>
      <c r="B53" s="270"/>
      <c r="I53" s="2"/>
    </row>
    <row r="54" spans="1:10" x14ac:dyDescent="0.2">
      <c r="I54" s="2"/>
    </row>
    <row r="55" spans="1:10" ht="18" customHeight="1" x14ac:dyDescent="0.2"/>
  </sheetData>
  <mergeCells count="21">
    <mergeCell ref="A13:H13"/>
    <mergeCell ref="A52:H52"/>
    <mergeCell ref="B41:B43"/>
    <mergeCell ref="A41:A43"/>
    <mergeCell ref="C30:C32"/>
    <mergeCell ref="E30:E32"/>
    <mergeCell ref="F30:F32"/>
    <mergeCell ref="G30:G32"/>
    <mergeCell ref="E41:E42"/>
    <mergeCell ref="A16:G16"/>
    <mergeCell ref="A18:A21"/>
    <mergeCell ref="B18:B21"/>
    <mergeCell ref="C19:C20"/>
    <mergeCell ref="F19:F20"/>
    <mergeCell ref="A30:A32"/>
    <mergeCell ref="E18:E21"/>
    <mergeCell ref="A1:F1"/>
    <mergeCell ref="A3:A4"/>
    <mergeCell ref="C3:C4"/>
    <mergeCell ref="D3:D4"/>
    <mergeCell ref="F3:F4"/>
  </mergeCells>
  <phoneticPr fontId="3"/>
  <printOptions horizontalCentered="1"/>
  <pageMargins left="0.78740157480314965" right="0.78740157480314965" top="0.78740157480314965" bottom="0.39370078740157483" header="0.31496062992125984" footer="0.31496062992125984"/>
  <pageSetup paperSize="9" scale="94" firstPageNumber="126" orientation="portrait" useFirstPageNumber="1" r:id="rId1"/>
  <headerFooter alignWithMargins="0">
    <oddHeader>&amp;L〔10〕環境・保健・衛生</oddHeader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8D53-C0E1-45FC-86B1-CC1590B6EED0}">
  <dimension ref="A1:F35"/>
  <sheetViews>
    <sheetView view="pageBreakPreview" zoomScaleNormal="100" zoomScaleSheetLayoutView="100" workbookViewId="0">
      <selection activeCell="E3" sqref="E3"/>
    </sheetView>
  </sheetViews>
  <sheetFormatPr defaultRowHeight="12" x14ac:dyDescent="0.2"/>
  <cols>
    <col min="1" max="1" width="13.26953125" style="1" customWidth="1"/>
    <col min="2" max="5" width="14.7265625" style="1" customWidth="1"/>
    <col min="6" max="6" width="14.7265625" style="61" customWidth="1"/>
    <col min="7" max="256" width="8.7265625" style="1"/>
    <col min="257" max="257" width="13.26953125" style="1" customWidth="1"/>
    <col min="258" max="262" width="14.7265625" style="1" customWidth="1"/>
    <col min="263" max="512" width="8.7265625" style="1"/>
    <col min="513" max="513" width="13.26953125" style="1" customWidth="1"/>
    <col min="514" max="518" width="14.7265625" style="1" customWidth="1"/>
    <col min="519" max="768" width="8.7265625" style="1"/>
    <col min="769" max="769" width="13.26953125" style="1" customWidth="1"/>
    <col min="770" max="774" width="14.7265625" style="1" customWidth="1"/>
    <col min="775" max="1024" width="8.7265625" style="1"/>
    <col min="1025" max="1025" width="13.26953125" style="1" customWidth="1"/>
    <col min="1026" max="1030" width="14.7265625" style="1" customWidth="1"/>
    <col min="1031" max="1280" width="8.7265625" style="1"/>
    <col min="1281" max="1281" width="13.26953125" style="1" customWidth="1"/>
    <col min="1282" max="1286" width="14.7265625" style="1" customWidth="1"/>
    <col min="1287" max="1536" width="8.7265625" style="1"/>
    <col min="1537" max="1537" width="13.26953125" style="1" customWidth="1"/>
    <col min="1538" max="1542" width="14.7265625" style="1" customWidth="1"/>
    <col min="1543" max="1792" width="8.7265625" style="1"/>
    <col min="1793" max="1793" width="13.26953125" style="1" customWidth="1"/>
    <col min="1794" max="1798" width="14.7265625" style="1" customWidth="1"/>
    <col min="1799" max="2048" width="8.7265625" style="1"/>
    <col min="2049" max="2049" width="13.26953125" style="1" customWidth="1"/>
    <col min="2050" max="2054" width="14.7265625" style="1" customWidth="1"/>
    <col min="2055" max="2304" width="8.7265625" style="1"/>
    <col min="2305" max="2305" width="13.26953125" style="1" customWidth="1"/>
    <col min="2306" max="2310" width="14.7265625" style="1" customWidth="1"/>
    <col min="2311" max="2560" width="8.7265625" style="1"/>
    <col min="2561" max="2561" width="13.26953125" style="1" customWidth="1"/>
    <col min="2562" max="2566" width="14.7265625" style="1" customWidth="1"/>
    <col min="2567" max="2816" width="8.7265625" style="1"/>
    <col min="2817" max="2817" width="13.26953125" style="1" customWidth="1"/>
    <col min="2818" max="2822" width="14.7265625" style="1" customWidth="1"/>
    <col min="2823" max="3072" width="8.7265625" style="1"/>
    <col min="3073" max="3073" width="13.26953125" style="1" customWidth="1"/>
    <col min="3074" max="3078" width="14.7265625" style="1" customWidth="1"/>
    <col min="3079" max="3328" width="8.7265625" style="1"/>
    <col min="3329" max="3329" width="13.26953125" style="1" customWidth="1"/>
    <col min="3330" max="3334" width="14.7265625" style="1" customWidth="1"/>
    <col min="3335" max="3584" width="8.7265625" style="1"/>
    <col min="3585" max="3585" width="13.26953125" style="1" customWidth="1"/>
    <col min="3586" max="3590" width="14.7265625" style="1" customWidth="1"/>
    <col min="3591" max="3840" width="8.7265625" style="1"/>
    <col min="3841" max="3841" width="13.26953125" style="1" customWidth="1"/>
    <col min="3842" max="3846" width="14.7265625" style="1" customWidth="1"/>
    <col min="3847" max="4096" width="8.7265625" style="1"/>
    <col min="4097" max="4097" width="13.26953125" style="1" customWidth="1"/>
    <col min="4098" max="4102" width="14.7265625" style="1" customWidth="1"/>
    <col min="4103" max="4352" width="8.7265625" style="1"/>
    <col min="4353" max="4353" width="13.26953125" style="1" customWidth="1"/>
    <col min="4354" max="4358" width="14.7265625" style="1" customWidth="1"/>
    <col min="4359" max="4608" width="8.7265625" style="1"/>
    <col min="4609" max="4609" width="13.26953125" style="1" customWidth="1"/>
    <col min="4610" max="4614" width="14.7265625" style="1" customWidth="1"/>
    <col min="4615" max="4864" width="8.7265625" style="1"/>
    <col min="4865" max="4865" width="13.26953125" style="1" customWidth="1"/>
    <col min="4866" max="4870" width="14.7265625" style="1" customWidth="1"/>
    <col min="4871" max="5120" width="8.7265625" style="1"/>
    <col min="5121" max="5121" width="13.26953125" style="1" customWidth="1"/>
    <col min="5122" max="5126" width="14.7265625" style="1" customWidth="1"/>
    <col min="5127" max="5376" width="8.7265625" style="1"/>
    <col min="5377" max="5377" width="13.26953125" style="1" customWidth="1"/>
    <col min="5378" max="5382" width="14.7265625" style="1" customWidth="1"/>
    <col min="5383" max="5632" width="8.7265625" style="1"/>
    <col min="5633" max="5633" width="13.26953125" style="1" customWidth="1"/>
    <col min="5634" max="5638" width="14.7265625" style="1" customWidth="1"/>
    <col min="5639" max="5888" width="8.7265625" style="1"/>
    <col min="5889" max="5889" width="13.26953125" style="1" customWidth="1"/>
    <col min="5890" max="5894" width="14.7265625" style="1" customWidth="1"/>
    <col min="5895" max="6144" width="8.7265625" style="1"/>
    <col min="6145" max="6145" width="13.26953125" style="1" customWidth="1"/>
    <col min="6146" max="6150" width="14.7265625" style="1" customWidth="1"/>
    <col min="6151" max="6400" width="8.7265625" style="1"/>
    <col min="6401" max="6401" width="13.26953125" style="1" customWidth="1"/>
    <col min="6402" max="6406" width="14.7265625" style="1" customWidth="1"/>
    <col min="6407" max="6656" width="8.7265625" style="1"/>
    <col min="6657" max="6657" width="13.26953125" style="1" customWidth="1"/>
    <col min="6658" max="6662" width="14.7265625" style="1" customWidth="1"/>
    <col min="6663" max="6912" width="8.7265625" style="1"/>
    <col min="6913" max="6913" width="13.26953125" style="1" customWidth="1"/>
    <col min="6914" max="6918" width="14.7265625" style="1" customWidth="1"/>
    <col min="6919" max="7168" width="8.7265625" style="1"/>
    <col min="7169" max="7169" width="13.26953125" style="1" customWidth="1"/>
    <col min="7170" max="7174" width="14.7265625" style="1" customWidth="1"/>
    <col min="7175" max="7424" width="8.7265625" style="1"/>
    <col min="7425" max="7425" width="13.26953125" style="1" customWidth="1"/>
    <col min="7426" max="7430" width="14.7265625" style="1" customWidth="1"/>
    <col min="7431" max="7680" width="8.7265625" style="1"/>
    <col min="7681" max="7681" width="13.26953125" style="1" customWidth="1"/>
    <col min="7682" max="7686" width="14.7265625" style="1" customWidth="1"/>
    <col min="7687" max="7936" width="8.7265625" style="1"/>
    <col min="7937" max="7937" width="13.26953125" style="1" customWidth="1"/>
    <col min="7938" max="7942" width="14.7265625" style="1" customWidth="1"/>
    <col min="7943" max="8192" width="8.7265625" style="1"/>
    <col min="8193" max="8193" width="13.26953125" style="1" customWidth="1"/>
    <col min="8194" max="8198" width="14.7265625" style="1" customWidth="1"/>
    <col min="8199" max="8448" width="8.7265625" style="1"/>
    <col min="8449" max="8449" width="13.26953125" style="1" customWidth="1"/>
    <col min="8450" max="8454" width="14.7265625" style="1" customWidth="1"/>
    <col min="8455" max="8704" width="8.7265625" style="1"/>
    <col min="8705" max="8705" width="13.26953125" style="1" customWidth="1"/>
    <col min="8706" max="8710" width="14.7265625" style="1" customWidth="1"/>
    <col min="8711" max="8960" width="8.7265625" style="1"/>
    <col min="8961" max="8961" width="13.26953125" style="1" customWidth="1"/>
    <col min="8962" max="8966" width="14.7265625" style="1" customWidth="1"/>
    <col min="8967" max="9216" width="8.7265625" style="1"/>
    <col min="9217" max="9217" width="13.26953125" style="1" customWidth="1"/>
    <col min="9218" max="9222" width="14.7265625" style="1" customWidth="1"/>
    <col min="9223" max="9472" width="8.7265625" style="1"/>
    <col min="9473" max="9473" width="13.26953125" style="1" customWidth="1"/>
    <col min="9474" max="9478" width="14.7265625" style="1" customWidth="1"/>
    <col min="9479" max="9728" width="8.7265625" style="1"/>
    <col min="9729" max="9729" width="13.26953125" style="1" customWidth="1"/>
    <col min="9730" max="9734" width="14.7265625" style="1" customWidth="1"/>
    <col min="9735" max="9984" width="8.7265625" style="1"/>
    <col min="9985" max="9985" width="13.26953125" style="1" customWidth="1"/>
    <col min="9986" max="9990" width="14.7265625" style="1" customWidth="1"/>
    <col min="9991" max="10240" width="8.7265625" style="1"/>
    <col min="10241" max="10241" width="13.26953125" style="1" customWidth="1"/>
    <col min="10242" max="10246" width="14.7265625" style="1" customWidth="1"/>
    <col min="10247" max="10496" width="8.7265625" style="1"/>
    <col min="10497" max="10497" width="13.26953125" style="1" customWidth="1"/>
    <col min="10498" max="10502" width="14.7265625" style="1" customWidth="1"/>
    <col min="10503" max="10752" width="8.7265625" style="1"/>
    <col min="10753" max="10753" width="13.26953125" style="1" customWidth="1"/>
    <col min="10754" max="10758" width="14.7265625" style="1" customWidth="1"/>
    <col min="10759" max="11008" width="8.7265625" style="1"/>
    <col min="11009" max="11009" width="13.26953125" style="1" customWidth="1"/>
    <col min="11010" max="11014" width="14.7265625" style="1" customWidth="1"/>
    <col min="11015" max="11264" width="8.7265625" style="1"/>
    <col min="11265" max="11265" width="13.26953125" style="1" customWidth="1"/>
    <col min="11266" max="11270" width="14.7265625" style="1" customWidth="1"/>
    <col min="11271" max="11520" width="8.7265625" style="1"/>
    <col min="11521" max="11521" width="13.26953125" style="1" customWidth="1"/>
    <col min="11522" max="11526" width="14.7265625" style="1" customWidth="1"/>
    <col min="11527" max="11776" width="8.7265625" style="1"/>
    <col min="11777" max="11777" width="13.26953125" style="1" customWidth="1"/>
    <col min="11778" max="11782" width="14.7265625" style="1" customWidth="1"/>
    <col min="11783" max="12032" width="8.7265625" style="1"/>
    <col min="12033" max="12033" width="13.26953125" style="1" customWidth="1"/>
    <col min="12034" max="12038" width="14.7265625" style="1" customWidth="1"/>
    <col min="12039" max="12288" width="8.7265625" style="1"/>
    <col min="12289" max="12289" width="13.26953125" style="1" customWidth="1"/>
    <col min="12290" max="12294" width="14.7265625" style="1" customWidth="1"/>
    <col min="12295" max="12544" width="8.7265625" style="1"/>
    <col min="12545" max="12545" width="13.26953125" style="1" customWidth="1"/>
    <col min="12546" max="12550" width="14.7265625" style="1" customWidth="1"/>
    <col min="12551" max="12800" width="8.7265625" style="1"/>
    <col min="12801" max="12801" width="13.26953125" style="1" customWidth="1"/>
    <col min="12802" max="12806" width="14.7265625" style="1" customWidth="1"/>
    <col min="12807" max="13056" width="8.7265625" style="1"/>
    <col min="13057" max="13057" width="13.26953125" style="1" customWidth="1"/>
    <col min="13058" max="13062" width="14.7265625" style="1" customWidth="1"/>
    <col min="13063" max="13312" width="8.7265625" style="1"/>
    <col min="13313" max="13313" width="13.26953125" style="1" customWidth="1"/>
    <col min="13314" max="13318" width="14.7265625" style="1" customWidth="1"/>
    <col min="13319" max="13568" width="8.7265625" style="1"/>
    <col min="13569" max="13569" width="13.26953125" style="1" customWidth="1"/>
    <col min="13570" max="13574" width="14.7265625" style="1" customWidth="1"/>
    <col min="13575" max="13824" width="8.7265625" style="1"/>
    <col min="13825" max="13825" width="13.26953125" style="1" customWidth="1"/>
    <col min="13826" max="13830" width="14.7265625" style="1" customWidth="1"/>
    <col min="13831" max="14080" width="8.7265625" style="1"/>
    <col min="14081" max="14081" width="13.26953125" style="1" customWidth="1"/>
    <col min="14082" max="14086" width="14.7265625" style="1" customWidth="1"/>
    <col min="14087" max="14336" width="8.7265625" style="1"/>
    <col min="14337" max="14337" width="13.26953125" style="1" customWidth="1"/>
    <col min="14338" max="14342" width="14.7265625" style="1" customWidth="1"/>
    <col min="14343" max="14592" width="8.7265625" style="1"/>
    <col min="14593" max="14593" width="13.26953125" style="1" customWidth="1"/>
    <col min="14594" max="14598" width="14.7265625" style="1" customWidth="1"/>
    <col min="14599" max="14848" width="8.7265625" style="1"/>
    <col min="14849" max="14849" width="13.26953125" style="1" customWidth="1"/>
    <col min="14850" max="14854" width="14.7265625" style="1" customWidth="1"/>
    <col min="14855" max="15104" width="8.7265625" style="1"/>
    <col min="15105" max="15105" width="13.26953125" style="1" customWidth="1"/>
    <col min="15106" max="15110" width="14.7265625" style="1" customWidth="1"/>
    <col min="15111" max="15360" width="8.7265625" style="1"/>
    <col min="15361" max="15361" width="13.26953125" style="1" customWidth="1"/>
    <col min="15362" max="15366" width="14.7265625" style="1" customWidth="1"/>
    <col min="15367" max="15616" width="8.7265625" style="1"/>
    <col min="15617" max="15617" width="13.26953125" style="1" customWidth="1"/>
    <col min="15618" max="15622" width="14.7265625" style="1" customWidth="1"/>
    <col min="15623" max="15872" width="8.7265625" style="1"/>
    <col min="15873" max="15873" width="13.26953125" style="1" customWidth="1"/>
    <col min="15874" max="15878" width="14.7265625" style="1" customWidth="1"/>
    <col min="15879" max="16128" width="8.7265625" style="1"/>
    <col min="16129" max="16129" width="13.26953125" style="1" customWidth="1"/>
    <col min="16130" max="16134" width="14.7265625" style="1" customWidth="1"/>
    <col min="16135" max="16384" width="8.7265625" style="1"/>
  </cols>
  <sheetData>
    <row r="1" spans="1:6" ht="20" customHeight="1" x14ac:dyDescent="0.2">
      <c r="A1" s="335" t="s">
        <v>293</v>
      </c>
      <c r="B1" s="335"/>
      <c r="C1" s="335"/>
      <c r="D1" s="335"/>
      <c r="E1" s="335"/>
      <c r="F1" s="335"/>
    </row>
    <row r="2" spans="1:6" ht="8" customHeight="1" thickBot="1" x14ac:dyDescent="0.25"/>
    <row r="3" spans="1:6" ht="30" customHeight="1" x14ac:dyDescent="0.2">
      <c r="A3" s="245" t="s">
        <v>51</v>
      </c>
      <c r="B3" s="196" t="s">
        <v>236</v>
      </c>
      <c r="C3" s="196" t="s">
        <v>289</v>
      </c>
      <c r="D3" s="197" t="s">
        <v>290</v>
      </c>
      <c r="E3" s="196" t="s">
        <v>291</v>
      </c>
      <c r="F3" s="198" t="s">
        <v>292</v>
      </c>
    </row>
    <row r="4" spans="1:6" ht="30" customHeight="1" thickBot="1" x14ac:dyDescent="0.25">
      <c r="A4" s="199" t="s">
        <v>52</v>
      </c>
      <c r="B4" s="200">
        <v>113</v>
      </c>
      <c r="C4" s="200">
        <v>3</v>
      </c>
      <c r="D4" s="200" t="s">
        <v>243</v>
      </c>
      <c r="E4" s="201">
        <v>26</v>
      </c>
      <c r="F4" s="271">
        <v>8</v>
      </c>
    </row>
    <row r="5" spans="1:6" ht="8" customHeight="1" x14ac:dyDescent="0.2">
      <c r="A5" s="48"/>
      <c r="B5" s="48"/>
      <c r="C5" s="48"/>
      <c r="D5" s="48"/>
      <c r="E5" s="48"/>
      <c r="F5" s="202"/>
    </row>
    <row r="6" spans="1:6" ht="15" customHeight="1" x14ac:dyDescent="0.2">
      <c r="A6" s="367" t="s">
        <v>285</v>
      </c>
      <c r="B6" s="367"/>
      <c r="C6" s="367"/>
      <c r="D6" s="367"/>
      <c r="E6" s="367"/>
      <c r="F6" s="367"/>
    </row>
    <row r="7" spans="1:6" ht="15" customHeight="1" x14ac:dyDescent="0.2">
      <c r="A7" s="224" t="s">
        <v>286</v>
      </c>
      <c r="B7" s="224"/>
      <c r="C7" s="224"/>
      <c r="D7" s="224"/>
      <c r="E7" s="224"/>
      <c r="F7" s="224"/>
    </row>
    <row r="8" spans="1:6" ht="15" customHeight="1" x14ac:dyDescent="0.2">
      <c r="A8" s="367" t="s">
        <v>287</v>
      </c>
      <c r="B8" s="367"/>
      <c r="C8" s="367"/>
      <c r="D8" s="367"/>
      <c r="E8" s="367"/>
      <c r="F8" s="367"/>
    </row>
    <row r="9" spans="1:6" ht="15" customHeight="1" x14ac:dyDescent="0.2">
      <c r="A9" s="367" t="s">
        <v>288</v>
      </c>
      <c r="B9" s="367"/>
      <c r="C9" s="367"/>
      <c r="D9" s="367"/>
      <c r="E9" s="367"/>
      <c r="F9" s="367"/>
    </row>
    <row r="10" spans="1:6" ht="15" customHeight="1" x14ac:dyDescent="0.2">
      <c r="A10" s="6" t="s">
        <v>284</v>
      </c>
    </row>
    <row r="11" spans="1:6" ht="50" customHeight="1" x14ac:dyDescent="0.2"/>
    <row r="12" spans="1:6" ht="20" customHeight="1" x14ac:dyDescent="0.2">
      <c r="A12" s="346" t="s">
        <v>294</v>
      </c>
      <c r="B12" s="346"/>
      <c r="C12" s="346"/>
      <c r="D12" s="346"/>
      <c r="E12" s="346"/>
      <c r="F12" s="346"/>
    </row>
    <row r="13" spans="1:6" ht="8" customHeight="1" thickBot="1" x14ac:dyDescent="0.25">
      <c r="A13" s="5"/>
      <c r="B13" s="5"/>
      <c r="C13" s="5"/>
      <c r="D13" s="5"/>
      <c r="E13" s="5"/>
      <c r="F13" s="5"/>
    </row>
    <row r="14" spans="1:6" ht="30" customHeight="1" x14ac:dyDescent="0.2">
      <c r="A14" s="245" t="s">
        <v>50</v>
      </c>
      <c r="B14" s="203" t="s">
        <v>235</v>
      </c>
      <c r="C14" s="204" t="s">
        <v>277</v>
      </c>
      <c r="D14" s="204" t="s">
        <v>278</v>
      </c>
      <c r="E14" s="204" t="s">
        <v>279</v>
      </c>
      <c r="F14" s="205" t="s">
        <v>280</v>
      </c>
    </row>
    <row r="15" spans="1:6" ht="30" customHeight="1" x14ac:dyDescent="0.2">
      <c r="A15" s="206" t="s">
        <v>148</v>
      </c>
      <c r="B15" s="207">
        <v>24349</v>
      </c>
      <c r="C15" s="208">
        <v>23621</v>
      </c>
      <c r="D15" s="208">
        <v>22924</v>
      </c>
      <c r="E15" s="208">
        <v>22117</v>
      </c>
      <c r="F15" s="272">
        <v>21512</v>
      </c>
    </row>
    <row r="16" spans="1:6" ht="30" customHeight="1" x14ac:dyDescent="0.2">
      <c r="A16" s="72" t="s">
        <v>120</v>
      </c>
      <c r="B16" s="209">
        <v>735</v>
      </c>
      <c r="C16" s="210">
        <v>691</v>
      </c>
      <c r="D16" s="210">
        <v>668</v>
      </c>
      <c r="E16" s="210">
        <v>616</v>
      </c>
      <c r="F16" s="273">
        <v>615</v>
      </c>
    </row>
    <row r="17" spans="1:6" ht="30" customHeight="1" thickBot="1" x14ac:dyDescent="0.25">
      <c r="A17" s="246" t="s">
        <v>348</v>
      </c>
      <c r="B17" s="147">
        <v>1.218</v>
      </c>
      <c r="C17" s="148">
        <v>1.1499999999999999</v>
      </c>
      <c r="D17" s="149">
        <v>1.1200000000000001</v>
      </c>
      <c r="E17" s="148">
        <v>1.0469999999999999</v>
      </c>
      <c r="F17" s="274">
        <v>1.0469999999999999</v>
      </c>
    </row>
    <row r="18" spans="1:6" ht="8" customHeight="1" x14ac:dyDescent="0.2">
      <c r="A18" s="190"/>
      <c r="B18" s="72"/>
      <c r="C18" s="72"/>
      <c r="D18" s="72"/>
      <c r="E18" s="72"/>
      <c r="F18" s="78"/>
    </row>
    <row r="19" spans="1:6" ht="15" customHeight="1" x14ac:dyDescent="0.2">
      <c r="A19" s="1" t="s">
        <v>344</v>
      </c>
      <c r="B19" s="48"/>
      <c r="C19" s="48"/>
      <c r="D19" s="48"/>
      <c r="E19" s="48"/>
      <c r="F19" s="202"/>
    </row>
    <row r="20" spans="1:6" ht="15" customHeight="1" x14ac:dyDescent="0.2">
      <c r="A20" s="1" t="s">
        <v>345</v>
      </c>
      <c r="B20" s="48"/>
      <c r="C20" s="48"/>
      <c r="D20" s="48"/>
      <c r="E20" s="48"/>
      <c r="F20" s="202"/>
    </row>
    <row r="21" spans="1:6" ht="15" customHeight="1" x14ac:dyDescent="0.2">
      <c r="A21" s="1" t="s">
        <v>346</v>
      </c>
      <c r="B21" s="48"/>
      <c r="C21" s="48"/>
      <c r="D21" s="48"/>
      <c r="E21" s="48"/>
      <c r="F21" s="202"/>
    </row>
    <row r="22" spans="1:6" ht="15" customHeight="1" x14ac:dyDescent="0.2">
      <c r="A22" s="1" t="s">
        <v>354</v>
      </c>
      <c r="B22" s="48"/>
      <c r="C22" s="48"/>
      <c r="D22" s="48"/>
      <c r="E22" s="48"/>
      <c r="F22" s="202"/>
    </row>
    <row r="23" spans="1:6" ht="50" customHeight="1" x14ac:dyDescent="0.2"/>
    <row r="24" spans="1:6" ht="20" customHeight="1" x14ac:dyDescent="0.2">
      <c r="B24" s="335" t="s">
        <v>295</v>
      </c>
      <c r="C24" s="335"/>
      <c r="D24" s="335"/>
      <c r="E24" s="335"/>
    </row>
    <row r="25" spans="1:6" ht="15" customHeight="1" thickBot="1" x14ac:dyDescent="0.25">
      <c r="C25" s="48"/>
      <c r="D25" s="387" t="s">
        <v>194</v>
      </c>
      <c r="E25" s="387"/>
    </row>
    <row r="26" spans="1:6" ht="30" customHeight="1" x14ac:dyDescent="0.2">
      <c r="B26" s="390" t="s">
        <v>75</v>
      </c>
      <c r="C26" s="391"/>
      <c r="D26" s="388" t="s">
        <v>347</v>
      </c>
      <c r="E26" s="389"/>
    </row>
    <row r="27" spans="1:6" ht="8" customHeight="1" x14ac:dyDescent="0.2">
      <c r="C27" s="189"/>
      <c r="D27" s="72"/>
    </row>
    <row r="28" spans="1:6" ht="18" customHeight="1" x14ac:dyDescent="0.2">
      <c r="B28" s="375" t="s">
        <v>236</v>
      </c>
      <c r="C28" s="376"/>
      <c r="D28" s="383" t="s">
        <v>242</v>
      </c>
      <c r="E28" s="384"/>
    </row>
    <row r="29" spans="1:6" ht="18" customHeight="1" x14ac:dyDescent="0.2">
      <c r="B29" s="377" t="s">
        <v>259</v>
      </c>
      <c r="C29" s="378"/>
      <c r="D29" s="383" t="s">
        <v>296</v>
      </c>
      <c r="E29" s="384"/>
    </row>
    <row r="30" spans="1:6" ht="18" customHeight="1" x14ac:dyDescent="0.2">
      <c r="B30" s="379" t="s">
        <v>290</v>
      </c>
      <c r="C30" s="380"/>
      <c r="D30" s="383" t="s">
        <v>252</v>
      </c>
      <c r="E30" s="384"/>
    </row>
    <row r="31" spans="1:6" ht="18" customHeight="1" x14ac:dyDescent="0.2">
      <c r="B31" s="379" t="s">
        <v>291</v>
      </c>
      <c r="C31" s="380"/>
      <c r="D31" s="383" t="s">
        <v>297</v>
      </c>
      <c r="E31" s="384"/>
    </row>
    <row r="32" spans="1:6" ht="18" customHeight="1" x14ac:dyDescent="0.2">
      <c r="B32" s="381" t="s">
        <v>292</v>
      </c>
      <c r="C32" s="382"/>
      <c r="D32" s="385" t="s">
        <v>298</v>
      </c>
      <c r="E32" s="386"/>
    </row>
    <row r="33" spans="2:5" ht="8" customHeight="1" thickBot="1" x14ac:dyDescent="0.25">
      <c r="B33" s="5"/>
      <c r="C33" s="211"/>
      <c r="D33" s="212"/>
      <c r="E33" s="5"/>
    </row>
    <row r="34" spans="2:5" ht="8" customHeight="1" x14ac:dyDescent="0.2">
      <c r="C34" s="48"/>
      <c r="D34" s="48"/>
    </row>
    <row r="35" spans="2:5" ht="15" customHeight="1" x14ac:dyDescent="0.2">
      <c r="B35" s="374" t="s">
        <v>251</v>
      </c>
      <c r="C35" s="374"/>
      <c r="D35" s="48"/>
    </row>
  </sheetData>
  <mergeCells count="20">
    <mergeCell ref="B24:E24"/>
    <mergeCell ref="D25:E25"/>
    <mergeCell ref="D26:E26"/>
    <mergeCell ref="B26:C26"/>
    <mergeCell ref="A1:F1"/>
    <mergeCell ref="A6:F6"/>
    <mergeCell ref="A8:F8"/>
    <mergeCell ref="A9:F9"/>
    <mergeCell ref="A12:F12"/>
    <mergeCell ref="D28:E28"/>
    <mergeCell ref="D29:E29"/>
    <mergeCell ref="D30:E30"/>
    <mergeCell ref="D31:E31"/>
    <mergeCell ref="D32:E32"/>
    <mergeCell ref="B35:C35"/>
    <mergeCell ref="B28:C28"/>
    <mergeCell ref="B29:C29"/>
    <mergeCell ref="B30:C30"/>
    <mergeCell ref="B31:C31"/>
    <mergeCell ref="B32:C32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firstPageNumber="127" orientation="portrait" useFirstPageNumber="1" r:id="rId1"/>
  <headerFooter alignWithMargins="0">
    <oddHeader>&amp;R〔10〕環境・保健・衛生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M598"/>
  <sheetViews>
    <sheetView view="pageBreakPreview" zoomScaleNormal="90" zoomScaleSheetLayoutView="100" workbookViewId="0">
      <selection activeCell="B18" sqref="B18"/>
    </sheetView>
  </sheetViews>
  <sheetFormatPr defaultColWidth="9" defaultRowHeight="13" x14ac:dyDescent="0.2"/>
  <cols>
    <col min="1" max="1" width="10.453125" style="64" customWidth="1"/>
    <col min="2" max="2" width="8.08984375" style="64" customWidth="1"/>
    <col min="3" max="3" width="7.08984375" style="64" customWidth="1"/>
    <col min="4" max="5" width="6.7265625" style="64" customWidth="1"/>
    <col min="6" max="6" width="7.08984375" style="64" customWidth="1"/>
    <col min="7" max="7" width="6.7265625" style="64" customWidth="1"/>
    <col min="8" max="10" width="7.08984375" style="64" customWidth="1"/>
    <col min="11" max="11" width="6.7265625" style="64" customWidth="1"/>
    <col min="12" max="13" width="7.08984375" style="64" customWidth="1"/>
    <col min="14" max="14" width="6" style="64" customWidth="1"/>
    <col min="15" max="17" width="7.08984375" style="64" customWidth="1"/>
    <col min="18" max="18" width="6.36328125" style="64" customWidth="1"/>
    <col min="19" max="19" width="7.08984375" style="64" customWidth="1"/>
    <col min="20" max="20" width="6.36328125" style="64" customWidth="1"/>
    <col min="21" max="21" width="6" style="64" customWidth="1"/>
    <col min="22" max="23" width="7.08984375" style="64" customWidth="1"/>
    <col min="24" max="24" width="6" style="64" customWidth="1"/>
    <col min="25" max="25" width="6.36328125" style="64" customWidth="1"/>
    <col min="26" max="26" width="5" style="64" bestFit="1" customWidth="1"/>
    <col min="27" max="37" width="10.26953125" style="64" hidden="1" customWidth="1"/>
    <col min="38" max="38" width="9" style="64" hidden="1" customWidth="1"/>
    <col min="39" max="39" width="0" style="64" hidden="1" customWidth="1"/>
    <col min="40" max="16384" width="9" style="64"/>
  </cols>
  <sheetData>
    <row r="1" spans="1:39" s="1" customFormat="1" ht="16.5" customHeight="1" x14ac:dyDescent="0.2">
      <c r="A1" s="346" t="s">
        <v>249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217"/>
    </row>
    <row r="2" spans="1:39" s="1" customFormat="1" ht="8.2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s="1" customFormat="1" ht="8.25" customHeight="1" x14ac:dyDescent="0.2">
      <c r="A3" s="395" t="s">
        <v>253</v>
      </c>
      <c r="B3" s="398" t="s">
        <v>48</v>
      </c>
      <c r="C3" s="401" t="s">
        <v>153</v>
      </c>
      <c r="D3" s="2"/>
      <c r="E3" s="2"/>
      <c r="F3" s="404" t="s">
        <v>154</v>
      </c>
      <c r="G3" s="407" t="s">
        <v>155</v>
      </c>
      <c r="H3" s="404" t="s">
        <v>156</v>
      </c>
      <c r="I3" s="401" t="s">
        <v>157</v>
      </c>
      <c r="J3" s="2"/>
      <c r="K3" s="2"/>
      <c r="L3" s="2"/>
      <c r="M3" s="401" t="s">
        <v>158</v>
      </c>
      <c r="N3" s="28"/>
      <c r="P3" s="401" t="s">
        <v>159</v>
      </c>
      <c r="S3" s="401" t="s">
        <v>160</v>
      </c>
      <c r="U3" s="407" t="s">
        <v>4</v>
      </c>
      <c r="V3" s="401" t="s">
        <v>161</v>
      </c>
      <c r="Y3" s="410" t="s">
        <v>49</v>
      </c>
      <c r="Z3" s="392" t="s">
        <v>190</v>
      </c>
      <c r="AL3" s="51"/>
    </row>
    <row r="4" spans="1:39" s="55" customFormat="1" ht="12.75" customHeight="1" x14ac:dyDescent="0.2">
      <c r="A4" s="396"/>
      <c r="B4" s="399"/>
      <c r="C4" s="402"/>
      <c r="D4" s="52" t="s">
        <v>162</v>
      </c>
      <c r="E4" s="53" t="s">
        <v>163</v>
      </c>
      <c r="F4" s="405"/>
      <c r="G4" s="408"/>
      <c r="H4" s="405"/>
      <c r="I4" s="402"/>
      <c r="J4" s="53" t="s">
        <v>163</v>
      </c>
      <c r="K4" s="53" t="s">
        <v>163</v>
      </c>
      <c r="L4" s="52" t="s">
        <v>163</v>
      </c>
      <c r="M4" s="402"/>
      <c r="N4" s="53" t="s">
        <v>163</v>
      </c>
      <c r="O4" s="53" t="s">
        <v>163</v>
      </c>
      <c r="P4" s="402"/>
      <c r="Q4" s="53" t="s">
        <v>163</v>
      </c>
      <c r="R4" s="53" t="s">
        <v>163</v>
      </c>
      <c r="S4" s="402"/>
      <c r="T4" s="53" t="s">
        <v>163</v>
      </c>
      <c r="U4" s="408"/>
      <c r="V4" s="402"/>
      <c r="W4" s="53" t="s">
        <v>163</v>
      </c>
      <c r="X4" s="53" t="s">
        <v>163</v>
      </c>
      <c r="Y4" s="411"/>
      <c r="Z4" s="39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227"/>
      <c r="AM4" s="54"/>
    </row>
    <row r="5" spans="1:39" s="55" customFormat="1" ht="36" customHeight="1" x14ac:dyDescent="0.2">
      <c r="A5" s="397"/>
      <c r="B5" s="400"/>
      <c r="C5" s="403"/>
      <c r="D5" s="231" t="s">
        <v>2</v>
      </c>
      <c r="E5" s="230" t="s">
        <v>164</v>
      </c>
      <c r="F5" s="406"/>
      <c r="G5" s="409"/>
      <c r="H5" s="406"/>
      <c r="I5" s="403"/>
      <c r="J5" s="229" t="s">
        <v>165</v>
      </c>
      <c r="K5" s="230" t="s">
        <v>166</v>
      </c>
      <c r="L5" s="228" t="s">
        <v>167</v>
      </c>
      <c r="M5" s="403"/>
      <c r="N5" s="230" t="s">
        <v>1</v>
      </c>
      <c r="O5" s="70" t="s">
        <v>168</v>
      </c>
      <c r="P5" s="403"/>
      <c r="Q5" s="56" t="s">
        <v>169</v>
      </c>
      <c r="R5" s="230" t="s">
        <v>3</v>
      </c>
      <c r="S5" s="403"/>
      <c r="T5" s="230" t="s">
        <v>170</v>
      </c>
      <c r="U5" s="409"/>
      <c r="V5" s="403"/>
      <c r="W5" s="229" t="s">
        <v>171</v>
      </c>
      <c r="X5" s="230" t="s">
        <v>5</v>
      </c>
      <c r="Y5" s="412"/>
      <c r="Z5" s="394"/>
      <c r="AA5" s="229" t="s">
        <v>172</v>
      </c>
      <c r="AB5" s="229" t="s">
        <v>173</v>
      </c>
      <c r="AC5" s="229" t="s">
        <v>174</v>
      </c>
      <c r="AD5" s="229" t="s">
        <v>175</v>
      </c>
      <c r="AE5" s="229" t="s">
        <v>176</v>
      </c>
      <c r="AF5" s="229" t="s">
        <v>177</v>
      </c>
      <c r="AG5" s="229" t="s">
        <v>178</v>
      </c>
      <c r="AH5" s="229" t="s">
        <v>179</v>
      </c>
      <c r="AI5" s="229" t="s">
        <v>180</v>
      </c>
      <c r="AJ5" s="229" t="s">
        <v>181</v>
      </c>
      <c r="AK5" s="229" t="s">
        <v>182</v>
      </c>
      <c r="AL5" s="228" t="s">
        <v>183</v>
      </c>
    </row>
    <row r="6" spans="1:39" s="60" customFormat="1" ht="9" customHeight="1" x14ac:dyDescent="0.2">
      <c r="A6" s="57"/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7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</row>
    <row r="7" spans="1:39" s="2" customFormat="1" ht="16.5" customHeight="1" x14ac:dyDescent="0.2">
      <c r="A7" s="275" t="s">
        <v>239</v>
      </c>
      <c r="B7" s="118">
        <v>1368</v>
      </c>
      <c r="C7" s="118">
        <v>31</v>
      </c>
      <c r="D7" s="118">
        <v>2</v>
      </c>
      <c r="E7" s="118">
        <v>15</v>
      </c>
      <c r="F7" s="118">
        <v>391</v>
      </c>
      <c r="G7" s="118">
        <v>25</v>
      </c>
      <c r="H7" s="118">
        <v>22</v>
      </c>
      <c r="I7" s="118">
        <v>314</v>
      </c>
      <c r="J7" s="118">
        <v>22</v>
      </c>
      <c r="K7" s="118">
        <v>190</v>
      </c>
      <c r="L7" s="118">
        <v>81</v>
      </c>
      <c r="M7" s="118">
        <v>244</v>
      </c>
      <c r="N7" s="118">
        <v>152</v>
      </c>
      <c r="O7" s="118">
        <v>21</v>
      </c>
      <c r="P7" s="118">
        <v>71</v>
      </c>
      <c r="Q7" s="118">
        <v>2</v>
      </c>
      <c r="R7" s="118">
        <v>35</v>
      </c>
      <c r="S7" s="118">
        <v>36</v>
      </c>
      <c r="T7" s="118">
        <v>25</v>
      </c>
      <c r="U7" s="118">
        <v>65</v>
      </c>
      <c r="V7" s="118">
        <v>62</v>
      </c>
      <c r="W7" s="118">
        <v>36</v>
      </c>
      <c r="X7" s="118">
        <v>18</v>
      </c>
      <c r="Y7" s="118">
        <f t="shared" ref="Y7:Y10" si="0">+B7-C7-F7-G7-I7-H7-M7-P7-S7-U7-V7</f>
        <v>107</v>
      </c>
      <c r="Z7" s="276" t="s">
        <v>241</v>
      </c>
      <c r="AA7" s="277">
        <v>10</v>
      </c>
      <c r="AB7" s="277">
        <v>13</v>
      </c>
      <c r="AC7" s="277">
        <v>7</v>
      </c>
      <c r="AD7" s="277">
        <v>9</v>
      </c>
      <c r="AE7" s="277">
        <v>0</v>
      </c>
      <c r="AF7" s="277">
        <v>1</v>
      </c>
      <c r="AG7" s="277">
        <v>1</v>
      </c>
      <c r="AH7" s="277">
        <v>6</v>
      </c>
      <c r="AI7" s="277">
        <v>0</v>
      </c>
      <c r="AJ7" s="277">
        <v>0</v>
      </c>
      <c r="AK7" s="277">
        <v>2</v>
      </c>
      <c r="AL7" s="2">
        <v>9</v>
      </c>
    </row>
    <row r="8" spans="1:39" s="2" customFormat="1" ht="16.5" customHeight="1" x14ac:dyDescent="0.2">
      <c r="A8" s="278" t="s">
        <v>277</v>
      </c>
      <c r="B8" s="118">
        <v>1435</v>
      </c>
      <c r="C8" s="118">
        <v>26</v>
      </c>
      <c r="D8" s="118">
        <v>2</v>
      </c>
      <c r="E8" s="118">
        <v>11</v>
      </c>
      <c r="F8" s="118">
        <v>426</v>
      </c>
      <c r="G8" s="118">
        <v>28</v>
      </c>
      <c r="H8" s="118">
        <v>37</v>
      </c>
      <c r="I8" s="118">
        <v>334</v>
      </c>
      <c r="J8" s="118">
        <v>29</v>
      </c>
      <c r="K8" s="118">
        <v>196</v>
      </c>
      <c r="L8" s="118">
        <v>87</v>
      </c>
      <c r="M8" s="118">
        <v>224</v>
      </c>
      <c r="N8" s="118">
        <v>97</v>
      </c>
      <c r="O8" s="118">
        <v>32</v>
      </c>
      <c r="P8" s="118">
        <v>84</v>
      </c>
      <c r="Q8" s="118">
        <v>7</v>
      </c>
      <c r="R8" s="118">
        <v>33</v>
      </c>
      <c r="S8" s="118">
        <v>54</v>
      </c>
      <c r="T8" s="118">
        <v>25</v>
      </c>
      <c r="U8" s="118">
        <v>74</v>
      </c>
      <c r="V8" s="118">
        <v>72</v>
      </c>
      <c r="W8" s="118">
        <v>43</v>
      </c>
      <c r="X8" s="118">
        <v>25</v>
      </c>
      <c r="Y8" s="118">
        <f t="shared" si="0"/>
        <v>76</v>
      </c>
      <c r="Z8" s="276" t="s">
        <v>332</v>
      </c>
      <c r="AA8" s="277">
        <v>12</v>
      </c>
      <c r="AB8" s="277">
        <v>8</v>
      </c>
      <c r="AC8" s="277">
        <v>11</v>
      </c>
      <c r="AD8" s="277">
        <v>4</v>
      </c>
      <c r="AE8" s="277">
        <v>0</v>
      </c>
      <c r="AF8" s="277">
        <v>0</v>
      </c>
      <c r="AG8" s="277">
        <v>1</v>
      </c>
      <c r="AH8" s="277">
        <v>7</v>
      </c>
      <c r="AI8" s="277">
        <v>0</v>
      </c>
      <c r="AJ8" s="277">
        <v>0</v>
      </c>
      <c r="AK8" s="277">
        <v>1</v>
      </c>
      <c r="AL8" s="2">
        <v>29</v>
      </c>
    </row>
    <row r="9" spans="1:39" s="2" customFormat="1" ht="16.5" customHeight="1" x14ac:dyDescent="0.2">
      <c r="A9" s="189" t="s">
        <v>278</v>
      </c>
      <c r="B9" s="118">
        <v>1510</v>
      </c>
      <c r="C9" s="118">
        <v>29</v>
      </c>
      <c r="D9" s="279">
        <v>4</v>
      </c>
      <c r="E9" s="279">
        <v>14</v>
      </c>
      <c r="F9" s="118">
        <v>406</v>
      </c>
      <c r="G9" s="118">
        <v>20</v>
      </c>
      <c r="H9" s="118">
        <v>42</v>
      </c>
      <c r="I9" s="118">
        <v>345</v>
      </c>
      <c r="J9" s="118">
        <v>29</v>
      </c>
      <c r="K9" s="118">
        <v>198</v>
      </c>
      <c r="L9" s="118">
        <v>98</v>
      </c>
      <c r="M9" s="118">
        <v>219</v>
      </c>
      <c r="N9" s="118">
        <v>112</v>
      </c>
      <c r="O9" s="118">
        <v>24</v>
      </c>
      <c r="P9" s="118">
        <v>70</v>
      </c>
      <c r="Q9" s="118">
        <v>4</v>
      </c>
      <c r="R9" s="118">
        <v>34</v>
      </c>
      <c r="S9" s="118">
        <v>51</v>
      </c>
      <c r="T9" s="118">
        <v>29</v>
      </c>
      <c r="U9" s="118">
        <v>92</v>
      </c>
      <c r="V9" s="118">
        <v>67</v>
      </c>
      <c r="W9" s="118">
        <v>37</v>
      </c>
      <c r="X9" s="118">
        <v>25</v>
      </c>
      <c r="Y9" s="118">
        <f t="shared" si="0"/>
        <v>169</v>
      </c>
      <c r="Z9" s="276" t="s">
        <v>333</v>
      </c>
      <c r="AA9" s="277">
        <v>14</v>
      </c>
      <c r="AB9" s="277">
        <v>6</v>
      </c>
      <c r="AC9" s="277">
        <v>11</v>
      </c>
      <c r="AD9" s="277">
        <v>16</v>
      </c>
      <c r="AE9" s="277">
        <v>0</v>
      </c>
      <c r="AF9" s="277">
        <v>0</v>
      </c>
      <c r="AG9" s="277">
        <v>3</v>
      </c>
      <c r="AH9" s="277">
        <v>9</v>
      </c>
      <c r="AI9" s="277">
        <v>0</v>
      </c>
      <c r="AJ9" s="277">
        <v>0</v>
      </c>
      <c r="AK9" s="277">
        <v>1</v>
      </c>
      <c r="AL9" s="1">
        <v>17</v>
      </c>
    </row>
    <row r="10" spans="1:39" s="61" customFormat="1" ht="16.5" customHeight="1" x14ac:dyDescent="0.2">
      <c r="A10" s="189" t="s">
        <v>279</v>
      </c>
      <c r="B10" s="118">
        <v>1704</v>
      </c>
      <c r="C10" s="118">
        <v>27</v>
      </c>
      <c r="D10" s="279">
        <v>2</v>
      </c>
      <c r="E10" s="279">
        <v>14</v>
      </c>
      <c r="F10" s="118">
        <v>423</v>
      </c>
      <c r="G10" s="118">
        <v>41</v>
      </c>
      <c r="H10" s="118">
        <v>42</v>
      </c>
      <c r="I10" s="118">
        <v>389</v>
      </c>
      <c r="J10" s="118">
        <v>35</v>
      </c>
      <c r="K10" s="118">
        <v>220</v>
      </c>
      <c r="L10" s="118">
        <v>106</v>
      </c>
      <c r="M10" s="118">
        <v>249</v>
      </c>
      <c r="N10" s="118">
        <v>103</v>
      </c>
      <c r="O10" s="118">
        <v>26</v>
      </c>
      <c r="P10" s="118">
        <v>76</v>
      </c>
      <c r="Q10" s="118">
        <v>5</v>
      </c>
      <c r="R10" s="118">
        <v>36</v>
      </c>
      <c r="S10" s="118">
        <v>67</v>
      </c>
      <c r="T10" s="118">
        <v>41</v>
      </c>
      <c r="U10" s="118">
        <v>118</v>
      </c>
      <c r="V10" s="118">
        <v>77</v>
      </c>
      <c r="W10" s="118">
        <v>45</v>
      </c>
      <c r="X10" s="118">
        <v>24</v>
      </c>
      <c r="Y10" s="118">
        <f t="shared" si="0"/>
        <v>195</v>
      </c>
      <c r="Z10" s="276" t="s">
        <v>334</v>
      </c>
      <c r="AA10" s="277">
        <v>9</v>
      </c>
      <c r="AB10" s="277">
        <v>9</v>
      </c>
      <c r="AC10" s="277">
        <v>11</v>
      </c>
      <c r="AD10" s="277">
        <v>11</v>
      </c>
      <c r="AE10" s="277">
        <v>0</v>
      </c>
      <c r="AF10" s="277">
        <v>0</v>
      </c>
      <c r="AG10" s="277">
        <v>4</v>
      </c>
      <c r="AH10" s="277">
        <v>12</v>
      </c>
      <c r="AI10" s="277">
        <v>0</v>
      </c>
      <c r="AJ10" s="277">
        <v>0</v>
      </c>
      <c r="AK10" s="277">
        <v>2</v>
      </c>
      <c r="AL10" s="1">
        <v>20</v>
      </c>
    </row>
    <row r="11" spans="1:39" s="124" customFormat="1" ht="16.5" customHeight="1" x14ac:dyDescent="0.2">
      <c r="A11" s="280" t="s">
        <v>280</v>
      </c>
      <c r="B11" s="281">
        <v>1626</v>
      </c>
      <c r="C11" s="282">
        <v>28</v>
      </c>
      <c r="D11" s="282">
        <v>2</v>
      </c>
      <c r="E11" s="282">
        <v>17</v>
      </c>
      <c r="F11" s="281">
        <v>445</v>
      </c>
      <c r="G11" s="281">
        <v>26</v>
      </c>
      <c r="H11" s="282">
        <v>46</v>
      </c>
      <c r="I11" s="282">
        <v>340</v>
      </c>
      <c r="J11" s="281">
        <v>25</v>
      </c>
      <c r="K11" s="281">
        <v>214</v>
      </c>
      <c r="L11" s="281">
        <v>85</v>
      </c>
      <c r="M11" s="282">
        <v>243</v>
      </c>
      <c r="N11" s="281">
        <v>98</v>
      </c>
      <c r="O11" s="281">
        <v>39</v>
      </c>
      <c r="P11" s="282">
        <v>67</v>
      </c>
      <c r="Q11" s="282">
        <v>5</v>
      </c>
      <c r="R11" s="281">
        <v>29</v>
      </c>
      <c r="S11" s="282">
        <v>59</v>
      </c>
      <c r="T11" s="281">
        <v>40</v>
      </c>
      <c r="U11" s="281">
        <v>135</v>
      </c>
      <c r="V11" s="282">
        <v>83</v>
      </c>
      <c r="W11" s="281">
        <v>45</v>
      </c>
      <c r="X11" s="281">
        <v>23</v>
      </c>
      <c r="Y11" s="152">
        <f>+B11-C11-F11-G11-I11-H11-M11-P11-S11-U11-V11</f>
        <v>154</v>
      </c>
      <c r="Z11" s="283" t="s">
        <v>335</v>
      </c>
      <c r="AA11" s="124">
        <v>14</v>
      </c>
      <c r="AB11" s="124">
        <v>6</v>
      </c>
      <c r="AC11" s="124">
        <v>9</v>
      </c>
      <c r="AD11" s="124">
        <v>12</v>
      </c>
      <c r="AE11" s="124">
        <v>0</v>
      </c>
      <c r="AF11" s="124">
        <v>0</v>
      </c>
      <c r="AG11" s="124">
        <v>6</v>
      </c>
      <c r="AH11" s="124">
        <v>11</v>
      </c>
      <c r="AI11" s="124">
        <v>0</v>
      </c>
      <c r="AJ11" s="124">
        <v>0</v>
      </c>
      <c r="AK11" s="124">
        <v>6</v>
      </c>
      <c r="AL11" s="124">
        <v>108</v>
      </c>
    </row>
    <row r="12" spans="1:39" s="1" customFormat="1" ht="9" customHeight="1" thickBo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7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9" s="1" customFormat="1" ht="14.25" customHeight="1" x14ac:dyDescent="0.2">
      <c r="A13" s="1" t="s">
        <v>185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9" s="1" customFormat="1" ht="14.25" customHeight="1" x14ac:dyDescent="0.2">
      <c r="A14" s="62" t="s">
        <v>184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9" s="1" customFormat="1" ht="16.5" customHeight="1" x14ac:dyDescent="0.2">
      <c r="A15" s="22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9" ht="22.5" customHeight="1" x14ac:dyDescent="0.2">
      <c r="B16" s="63"/>
    </row>
    <row r="17" spans="2:38" ht="22.5" customHeight="1" x14ac:dyDescent="0.2"/>
    <row r="18" spans="2:38" ht="22.5" customHeight="1" x14ac:dyDescent="0.2"/>
    <row r="19" spans="2:38" s="1" customFormat="1" ht="14.25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ht="12" customHeight="1" x14ac:dyDescent="0.2"/>
    <row r="21" spans="2:38" ht="12" customHeight="1" x14ac:dyDescent="0.2"/>
    <row r="22" spans="2:38" ht="12" customHeight="1" x14ac:dyDescent="0.2"/>
    <row r="23" spans="2:38" ht="12" customHeight="1" x14ac:dyDescent="0.2"/>
    <row r="24" spans="2:38" ht="12" customHeight="1" x14ac:dyDescent="0.2"/>
    <row r="25" spans="2:38" ht="12" customHeight="1" x14ac:dyDescent="0.2"/>
    <row r="26" spans="2:38" ht="12" customHeight="1" x14ac:dyDescent="0.2"/>
    <row r="27" spans="2:38" ht="12" customHeight="1" x14ac:dyDescent="0.2"/>
    <row r="28" spans="2:38" ht="12" customHeight="1" x14ac:dyDescent="0.2"/>
    <row r="29" spans="2:38" ht="12" customHeight="1" x14ac:dyDescent="0.2"/>
    <row r="30" spans="2:38" ht="12" customHeight="1" x14ac:dyDescent="0.2">
      <c r="K30" s="119"/>
    </row>
    <row r="31" spans="2:38" ht="12" customHeight="1" x14ac:dyDescent="0.2"/>
    <row r="32" spans="2:38" ht="12" customHeight="1" x14ac:dyDescent="0.2">
      <c r="K32" s="119"/>
    </row>
    <row r="33" s="64" customFormat="1" ht="12" customHeight="1" x14ac:dyDescent="0.2"/>
    <row r="34" s="64" customFormat="1" ht="12" customHeight="1" x14ac:dyDescent="0.2"/>
    <row r="35" s="64" customFormat="1" ht="12" customHeight="1" x14ac:dyDescent="0.2"/>
    <row r="36" s="64" customFormat="1" ht="12" customHeight="1" x14ac:dyDescent="0.2"/>
    <row r="37" s="64" customFormat="1" ht="12" customHeight="1" x14ac:dyDescent="0.2"/>
    <row r="38" s="64" customFormat="1" ht="12" customHeight="1" x14ac:dyDescent="0.2"/>
    <row r="39" s="64" customFormat="1" ht="12" customHeight="1" x14ac:dyDescent="0.2"/>
    <row r="40" s="64" customFormat="1" ht="12" customHeight="1" x14ac:dyDescent="0.2"/>
    <row r="41" s="64" customFormat="1" ht="12" customHeight="1" x14ac:dyDescent="0.2"/>
    <row r="42" s="64" customFormat="1" ht="12" customHeight="1" x14ac:dyDescent="0.2"/>
    <row r="43" s="64" customFormat="1" ht="12" customHeight="1" x14ac:dyDescent="0.2"/>
    <row r="44" s="64" customFormat="1" ht="12" customHeight="1" x14ac:dyDescent="0.2"/>
    <row r="45" s="64" customFormat="1" ht="12" customHeight="1" x14ac:dyDescent="0.2"/>
    <row r="46" s="64" customFormat="1" ht="12" customHeight="1" x14ac:dyDescent="0.2"/>
    <row r="47" s="64" customFormat="1" ht="12" customHeight="1" x14ac:dyDescent="0.2"/>
    <row r="48" s="64" customFormat="1" ht="12" customHeight="1" x14ac:dyDescent="0.2"/>
    <row r="49" s="64" customFormat="1" ht="12" customHeight="1" x14ac:dyDescent="0.2"/>
    <row r="50" s="64" customFormat="1" ht="12" customHeight="1" x14ac:dyDescent="0.2"/>
    <row r="51" s="64" customFormat="1" ht="12" customHeight="1" x14ac:dyDescent="0.2"/>
    <row r="52" s="64" customFormat="1" ht="12" customHeight="1" x14ac:dyDescent="0.2"/>
    <row r="53" s="64" customFormat="1" ht="12" customHeight="1" x14ac:dyDescent="0.2"/>
    <row r="54" s="64" customFormat="1" ht="12" customHeight="1" x14ac:dyDescent="0.2"/>
    <row r="55" s="64" customFormat="1" ht="12" customHeight="1" x14ac:dyDescent="0.2"/>
    <row r="56" s="64" customFormat="1" ht="12" customHeight="1" x14ac:dyDescent="0.2"/>
    <row r="57" s="64" customFormat="1" ht="12" customHeight="1" x14ac:dyDescent="0.2"/>
    <row r="58" s="64" customFormat="1" ht="12" customHeight="1" x14ac:dyDescent="0.2"/>
    <row r="59" s="64" customFormat="1" ht="12" customHeight="1" x14ac:dyDescent="0.2"/>
    <row r="60" s="64" customFormat="1" ht="12" customHeight="1" x14ac:dyDescent="0.2"/>
    <row r="61" s="64" customFormat="1" ht="12" customHeight="1" x14ac:dyDescent="0.2"/>
    <row r="62" s="64" customFormat="1" ht="12" customHeight="1" x14ac:dyDescent="0.2"/>
    <row r="63" s="64" customFormat="1" ht="12" customHeight="1" x14ac:dyDescent="0.2"/>
    <row r="64" s="64" customFormat="1" ht="12" customHeight="1" x14ac:dyDescent="0.2"/>
    <row r="65" s="64" customFormat="1" ht="12" customHeight="1" x14ac:dyDescent="0.2"/>
    <row r="66" s="64" customFormat="1" ht="12" customHeight="1" x14ac:dyDescent="0.2"/>
    <row r="67" s="64" customFormat="1" ht="12" customHeight="1" x14ac:dyDescent="0.2"/>
    <row r="68" s="64" customFormat="1" ht="12" customHeight="1" x14ac:dyDescent="0.2"/>
    <row r="69" s="64" customFormat="1" ht="12" customHeight="1" x14ac:dyDescent="0.2"/>
    <row r="70" s="64" customFormat="1" ht="12" customHeight="1" x14ac:dyDescent="0.2"/>
    <row r="71" s="64" customFormat="1" ht="12" customHeight="1" x14ac:dyDescent="0.2"/>
    <row r="72" s="64" customFormat="1" ht="12" customHeight="1" x14ac:dyDescent="0.2"/>
    <row r="73" s="64" customFormat="1" ht="12" customHeight="1" x14ac:dyDescent="0.2"/>
    <row r="74" s="64" customFormat="1" ht="12" customHeight="1" x14ac:dyDescent="0.2"/>
    <row r="75" s="64" customFormat="1" ht="12" customHeight="1" x14ac:dyDescent="0.2"/>
    <row r="76" s="64" customFormat="1" ht="12" customHeight="1" x14ac:dyDescent="0.2"/>
    <row r="77" s="64" customFormat="1" ht="12" customHeight="1" x14ac:dyDescent="0.2"/>
    <row r="78" s="64" customFormat="1" ht="12" customHeight="1" x14ac:dyDescent="0.2"/>
    <row r="79" s="64" customFormat="1" ht="12" customHeight="1" x14ac:dyDescent="0.2"/>
    <row r="80" s="64" customFormat="1" ht="12" customHeight="1" x14ac:dyDescent="0.2"/>
    <row r="81" s="64" customFormat="1" ht="12" customHeight="1" x14ac:dyDescent="0.2"/>
    <row r="82" s="64" customFormat="1" ht="12" customHeight="1" x14ac:dyDescent="0.2"/>
    <row r="83" s="64" customFormat="1" ht="12" customHeight="1" x14ac:dyDescent="0.2"/>
    <row r="84" s="64" customFormat="1" ht="12" customHeight="1" x14ac:dyDescent="0.2"/>
    <row r="85" s="64" customFormat="1" ht="12" customHeight="1" x14ac:dyDescent="0.2"/>
    <row r="86" s="64" customFormat="1" ht="12" customHeight="1" x14ac:dyDescent="0.2"/>
    <row r="87" s="64" customFormat="1" ht="12" customHeight="1" x14ac:dyDescent="0.2"/>
    <row r="88" s="64" customFormat="1" ht="12" customHeight="1" x14ac:dyDescent="0.2"/>
    <row r="89" s="64" customFormat="1" ht="12" customHeight="1" x14ac:dyDescent="0.2"/>
    <row r="90" s="64" customFormat="1" ht="12" customHeight="1" x14ac:dyDescent="0.2"/>
    <row r="91" s="64" customFormat="1" ht="12" customHeight="1" x14ac:dyDescent="0.2"/>
    <row r="92" s="64" customFormat="1" ht="12" customHeight="1" x14ac:dyDescent="0.2"/>
    <row r="93" s="64" customFormat="1" ht="12" customHeight="1" x14ac:dyDescent="0.2"/>
    <row r="94" s="64" customFormat="1" ht="12" customHeight="1" x14ac:dyDescent="0.2"/>
    <row r="95" s="64" customFormat="1" ht="12" customHeight="1" x14ac:dyDescent="0.2"/>
    <row r="96" s="64" customFormat="1" ht="12" customHeight="1" x14ac:dyDescent="0.2"/>
    <row r="97" s="64" customFormat="1" ht="12" customHeight="1" x14ac:dyDescent="0.2"/>
    <row r="98" s="64" customFormat="1" ht="12" customHeight="1" x14ac:dyDescent="0.2"/>
    <row r="99" s="64" customFormat="1" ht="12" customHeight="1" x14ac:dyDescent="0.2"/>
    <row r="100" s="64" customFormat="1" ht="12" customHeight="1" x14ac:dyDescent="0.2"/>
    <row r="101" s="64" customFormat="1" ht="12" customHeight="1" x14ac:dyDescent="0.2"/>
    <row r="102" s="64" customFormat="1" ht="12" customHeight="1" x14ac:dyDescent="0.2"/>
    <row r="103" s="64" customFormat="1" ht="12" customHeight="1" x14ac:dyDescent="0.2"/>
    <row r="104" s="64" customFormat="1" ht="12" customHeight="1" x14ac:dyDescent="0.2"/>
    <row r="105" s="64" customFormat="1" ht="12" customHeight="1" x14ac:dyDescent="0.2"/>
    <row r="106" s="64" customFormat="1" ht="12" customHeight="1" x14ac:dyDescent="0.2"/>
    <row r="107" s="64" customFormat="1" ht="12" customHeight="1" x14ac:dyDescent="0.2"/>
    <row r="108" s="64" customFormat="1" ht="12" customHeight="1" x14ac:dyDescent="0.2"/>
    <row r="109" s="64" customFormat="1" ht="12" customHeight="1" x14ac:dyDescent="0.2"/>
    <row r="110" s="64" customFormat="1" ht="12" customHeight="1" x14ac:dyDescent="0.2"/>
    <row r="111" s="64" customFormat="1" ht="12" customHeight="1" x14ac:dyDescent="0.2"/>
    <row r="112" s="64" customFormat="1" ht="12" customHeight="1" x14ac:dyDescent="0.2"/>
    <row r="113" s="64" customFormat="1" ht="12" customHeight="1" x14ac:dyDescent="0.2"/>
    <row r="114" s="64" customFormat="1" ht="12" customHeight="1" x14ac:dyDescent="0.2"/>
    <row r="115" s="64" customFormat="1" ht="12" customHeight="1" x14ac:dyDescent="0.2"/>
    <row r="116" s="64" customFormat="1" ht="12" customHeight="1" x14ac:dyDescent="0.2"/>
    <row r="117" s="64" customFormat="1" ht="12" customHeight="1" x14ac:dyDescent="0.2"/>
    <row r="118" s="64" customFormat="1" ht="12" customHeight="1" x14ac:dyDescent="0.2"/>
    <row r="119" s="64" customFormat="1" ht="12" customHeight="1" x14ac:dyDescent="0.2"/>
    <row r="120" s="64" customFormat="1" ht="12" customHeight="1" x14ac:dyDescent="0.2"/>
    <row r="121" s="64" customFormat="1" ht="12" customHeight="1" x14ac:dyDescent="0.2"/>
    <row r="122" s="64" customFormat="1" ht="12" customHeight="1" x14ac:dyDescent="0.2"/>
    <row r="123" s="64" customFormat="1" ht="12" customHeight="1" x14ac:dyDescent="0.2"/>
    <row r="124" s="64" customFormat="1" ht="12" customHeight="1" x14ac:dyDescent="0.2"/>
    <row r="125" s="64" customFormat="1" ht="12" customHeight="1" x14ac:dyDescent="0.2"/>
    <row r="126" s="64" customFormat="1" ht="12" customHeight="1" x14ac:dyDescent="0.2"/>
    <row r="127" s="64" customFormat="1" ht="12" customHeight="1" x14ac:dyDescent="0.2"/>
    <row r="128" s="64" customFormat="1" ht="12" customHeight="1" x14ac:dyDescent="0.2"/>
    <row r="129" s="64" customFormat="1" ht="12" customHeight="1" x14ac:dyDescent="0.2"/>
    <row r="130" s="64" customFormat="1" ht="12" customHeight="1" x14ac:dyDescent="0.2"/>
    <row r="131" s="64" customFormat="1" ht="12" customHeight="1" x14ac:dyDescent="0.2"/>
    <row r="132" s="64" customFormat="1" ht="12" customHeight="1" x14ac:dyDescent="0.2"/>
    <row r="133" s="64" customFormat="1" ht="12" customHeight="1" x14ac:dyDescent="0.2"/>
    <row r="134" s="64" customFormat="1" ht="12" customHeight="1" x14ac:dyDescent="0.2"/>
    <row r="135" s="64" customFormat="1" ht="12" customHeight="1" x14ac:dyDescent="0.2"/>
    <row r="136" s="64" customFormat="1" ht="12" customHeight="1" x14ac:dyDescent="0.2"/>
    <row r="137" s="64" customFormat="1" ht="12" customHeight="1" x14ac:dyDescent="0.2"/>
    <row r="138" s="64" customFormat="1" ht="12" customHeight="1" x14ac:dyDescent="0.2"/>
    <row r="139" s="64" customFormat="1" ht="12" customHeight="1" x14ac:dyDescent="0.2"/>
    <row r="140" s="64" customFormat="1" ht="12" customHeight="1" x14ac:dyDescent="0.2"/>
    <row r="141" s="64" customFormat="1" ht="12" customHeight="1" x14ac:dyDescent="0.2"/>
    <row r="142" s="64" customFormat="1" ht="12" customHeight="1" x14ac:dyDescent="0.2"/>
    <row r="143" s="64" customFormat="1" ht="12" customHeight="1" x14ac:dyDescent="0.2"/>
    <row r="144" s="64" customFormat="1" ht="12" customHeight="1" x14ac:dyDescent="0.2"/>
    <row r="145" s="64" customFormat="1" ht="12" customHeight="1" x14ac:dyDescent="0.2"/>
    <row r="146" s="64" customFormat="1" ht="12" customHeight="1" x14ac:dyDescent="0.2"/>
    <row r="147" s="64" customFormat="1" ht="12" customHeight="1" x14ac:dyDescent="0.2"/>
    <row r="148" s="64" customFormat="1" ht="12" customHeight="1" x14ac:dyDescent="0.2"/>
    <row r="149" s="64" customFormat="1" ht="12" customHeight="1" x14ac:dyDescent="0.2"/>
    <row r="150" s="64" customFormat="1" ht="12" customHeight="1" x14ac:dyDescent="0.2"/>
    <row r="151" s="64" customFormat="1" ht="12" customHeight="1" x14ac:dyDescent="0.2"/>
    <row r="152" s="64" customFormat="1" ht="12" customHeight="1" x14ac:dyDescent="0.2"/>
    <row r="153" s="64" customFormat="1" ht="12" customHeight="1" x14ac:dyDescent="0.2"/>
    <row r="154" s="64" customFormat="1" ht="12" customHeight="1" x14ac:dyDescent="0.2"/>
    <row r="155" s="64" customFormat="1" ht="12" customHeight="1" x14ac:dyDescent="0.2"/>
    <row r="156" s="64" customFormat="1" ht="12" customHeight="1" x14ac:dyDescent="0.2"/>
    <row r="157" s="64" customFormat="1" ht="12" customHeight="1" x14ac:dyDescent="0.2"/>
    <row r="158" s="64" customFormat="1" ht="12" customHeight="1" x14ac:dyDescent="0.2"/>
    <row r="159" s="64" customFormat="1" ht="12" customHeight="1" x14ac:dyDescent="0.2"/>
    <row r="160" s="64" customFormat="1" ht="12" customHeight="1" x14ac:dyDescent="0.2"/>
    <row r="161" s="64" customFormat="1" ht="12" customHeight="1" x14ac:dyDescent="0.2"/>
    <row r="162" s="64" customFormat="1" ht="12" customHeight="1" x14ac:dyDescent="0.2"/>
    <row r="163" s="64" customFormat="1" ht="12" customHeight="1" x14ac:dyDescent="0.2"/>
    <row r="164" s="64" customFormat="1" ht="12" customHeight="1" x14ac:dyDescent="0.2"/>
    <row r="165" s="64" customFormat="1" ht="12" customHeight="1" x14ac:dyDescent="0.2"/>
    <row r="166" s="64" customFormat="1" ht="12" customHeight="1" x14ac:dyDescent="0.2"/>
    <row r="167" s="64" customFormat="1" ht="12" customHeight="1" x14ac:dyDescent="0.2"/>
    <row r="168" s="64" customFormat="1" ht="12" customHeight="1" x14ac:dyDescent="0.2"/>
    <row r="169" s="64" customFormat="1" ht="12" customHeight="1" x14ac:dyDescent="0.2"/>
    <row r="170" s="64" customFormat="1" ht="12" customHeight="1" x14ac:dyDescent="0.2"/>
    <row r="171" s="64" customFormat="1" ht="12" customHeight="1" x14ac:dyDescent="0.2"/>
    <row r="172" s="64" customFormat="1" ht="12" customHeight="1" x14ac:dyDescent="0.2"/>
    <row r="173" s="64" customFormat="1" ht="12" customHeight="1" x14ac:dyDescent="0.2"/>
    <row r="174" s="64" customFormat="1" ht="12" customHeight="1" x14ac:dyDescent="0.2"/>
    <row r="175" s="64" customFormat="1" ht="12" customHeight="1" x14ac:dyDescent="0.2"/>
    <row r="176" s="64" customFormat="1" ht="12" customHeight="1" x14ac:dyDescent="0.2"/>
    <row r="177" s="64" customFormat="1" ht="12" customHeight="1" x14ac:dyDescent="0.2"/>
    <row r="178" s="64" customFormat="1" ht="12" customHeight="1" x14ac:dyDescent="0.2"/>
    <row r="179" s="64" customFormat="1" ht="12" customHeight="1" x14ac:dyDescent="0.2"/>
    <row r="180" s="64" customFormat="1" ht="12" customHeight="1" x14ac:dyDescent="0.2"/>
    <row r="181" s="64" customFormat="1" ht="12" customHeight="1" x14ac:dyDescent="0.2"/>
    <row r="182" s="64" customFormat="1" ht="12" customHeight="1" x14ac:dyDescent="0.2"/>
    <row r="183" s="64" customFormat="1" ht="12" customHeight="1" x14ac:dyDescent="0.2"/>
    <row r="184" s="64" customFormat="1" ht="12" customHeight="1" x14ac:dyDescent="0.2"/>
    <row r="185" s="64" customFormat="1" ht="12" customHeight="1" x14ac:dyDescent="0.2"/>
    <row r="186" s="64" customFormat="1" ht="12" customHeight="1" x14ac:dyDescent="0.2"/>
    <row r="187" s="64" customFormat="1" ht="12" customHeight="1" x14ac:dyDescent="0.2"/>
    <row r="188" s="64" customFormat="1" ht="12" customHeight="1" x14ac:dyDescent="0.2"/>
    <row r="189" s="64" customFormat="1" ht="12" customHeight="1" x14ac:dyDescent="0.2"/>
    <row r="190" s="64" customFormat="1" ht="12" customHeight="1" x14ac:dyDescent="0.2"/>
    <row r="191" s="64" customFormat="1" ht="12" customHeight="1" x14ac:dyDescent="0.2"/>
    <row r="192" s="64" customFormat="1" ht="12" customHeight="1" x14ac:dyDescent="0.2"/>
    <row r="193" s="64" customFormat="1" ht="12" customHeight="1" x14ac:dyDescent="0.2"/>
    <row r="194" s="64" customFormat="1" ht="12" customHeight="1" x14ac:dyDescent="0.2"/>
    <row r="195" s="64" customFormat="1" ht="12" customHeight="1" x14ac:dyDescent="0.2"/>
    <row r="196" s="64" customFormat="1" ht="12" customHeight="1" x14ac:dyDescent="0.2"/>
    <row r="197" s="64" customFormat="1" ht="12" customHeight="1" x14ac:dyDescent="0.2"/>
    <row r="198" s="64" customFormat="1" ht="12" customHeight="1" x14ac:dyDescent="0.2"/>
    <row r="199" s="64" customFormat="1" ht="12" customHeight="1" x14ac:dyDescent="0.2"/>
    <row r="200" s="64" customFormat="1" ht="12" customHeight="1" x14ac:dyDescent="0.2"/>
    <row r="201" s="64" customFormat="1" ht="12" customHeight="1" x14ac:dyDescent="0.2"/>
    <row r="202" s="64" customFormat="1" ht="12" customHeight="1" x14ac:dyDescent="0.2"/>
    <row r="203" s="64" customFormat="1" ht="12" customHeight="1" x14ac:dyDescent="0.2"/>
    <row r="204" s="64" customFormat="1" ht="12" customHeight="1" x14ac:dyDescent="0.2"/>
    <row r="205" s="64" customFormat="1" ht="12" customHeight="1" x14ac:dyDescent="0.2"/>
    <row r="206" s="64" customFormat="1" ht="12" customHeight="1" x14ac:dyDescent="0.2"/>
    <row r="207" s="64" customFormat="1" ht="12" customHeight="1" x14ac:dyDescent="0.2"/>
    <row r="208" s="64" customFormat="1" ht="12" customHeight="1" x14ac:dyDescent="0.2"/>
    <row r="209" s="64" customFormat="1" ht="12" customHeight="1" x14ac:dyDescent="0.2"/>
    <row r="210" s="64" customFormat="1" ht="12" customHeight="1" x14ac:dyDescent="0.2"/>
    <row r="211" s="64" customFormat="1" ht="12" customHeight="1" x14ac:dyDescent="0.2"/>
    <row r="212" s="64" customFormat="1" ht="12" customHeight="1" x14ac:dyDescent="0.2"/>
    <row r="213" s="64" customFormat="1" ht="12" customHeight="1" x14ac:dyDescent="0.2"/>
    <row r="214" s="64" customFormat="1" ht="12" customHeight="1" x14ac:dyDescent="0.2"/>
    <row r="215" s="64" customFormat="1" ht="12" customHeight="1" x14ac:dyDescent="0.2"/>
    <row r="216" s="64" customFormat="1" ht="12" customHeight="1" x14ac:dyDescent="0.2"/>
    <row r="217" s="64" customFormat="1" ht="12" customHeight="1" x14ac:dyDescent="0.2"/>
    <row r="218" s="64" customFormat="1" ht="12" customHeight="1" x14ac:dyDescent="0.2"/>
    <row r="219" s="64" customFormat="1" ht="12" customHeight="1" x14ac:dyDescent="0.2"/>
    <row r="220" s="64" customFormat="1" ht="12" customHeight="1" x14ac:dyDescent="0.2"/>
    <row r="221" s="64" customFormat="1" ht="12" customHeight="1" x14ac:dyDescent="0.2"/>
    <row r="222" s="64" customFormat="1" ht="12" customHeight="1" x14ac:dyDescent="0.2"/>
    <row r="223" s="64" customFormat="1" ht="12" customHeight="1" x14ac:dyDescent="0.2"/>
    <row r="224" s="64" customFormat="1" ht="12" customHeight="1" x14ac:dyDescent="0.2"/>
    <row r="225" s="64" customFormat="1" ht="12" customHeight="1" x14ac:dyDescent="0.2"/>
    <row r="226" s="64" customFormat="1" ht="12" customHeight="1" x14ac:dyDescent="0.2"/>
    <row r="227" s="64" customFormat="1" ht="12" customHeight="1" x14ac:dyDescent="0.2"/>
    <row r="228" s="64" customFormat="1" ht="12" customHeight="1" x14ac:dyDescent="0.2"/>
    <row r="229" s="64" customFormat="1" ht="12" customHeight="1" x14ac:dyDescent="0.2"/>
    <row r="230" s="64" customFormat="1" ht="12" customHeight="1" x14ac:dyDescent="0.2"/>
    <row r="231" s="64" customFormat="1" ht="12" customHeight="1" x14ac:dyDescent="0.2"/>
    <row r="232" s="64" customFormat="1" ht="12" customHeight="1" x14ac:dyDescent="0.2"/>
    <row r="233" s="64" customFormat="1" ht="12" customHeight="1" x14ac:dyDescent="0.2"/>
    <row r="234" s="64" customFormat="1" ht="12" customHeight="1" x14ac:dyDescent="0.2"/>
    <row r="235" s="64" customFormat="1" ht="12" customHeight="1" x14ac:dyDescent="0.2"/>
    <row r="236" s="64" customFormat="1" ht="12" customHeight="1" x14ac:dyDescent="0.2"/>
    <row r="237" s="64" customFormat="1" ht="12" customHeight="1" x14ac:dyDescent="0.2"/>
    <row r="238" s="64" customFormat="1" ht="12" customHeight="1" x14ac:dyDescent="0.2"/>
    <row r="239" s="64" customFormat="1" ht="12" customHeight="1" x14ac:dyDescent="0.2"/>
    <row r="240" s="64" customFormat="1" ht="12" customHeight="1" x14ac:dyDescent="0.2"/>
    <row r="241" s="64" customFormat="1" ht="12" customHeight="1" x14ac:dyDescent="0.2"/>
    <row r="242" s="64" customFormat="1" ht="12" customHeight="1" x14ac:dyDescent="0.2"/>
    <row r="243" s="64" customFormat="1" ht="12" customHeight="1" x14ac:dyDescent="0.2"/>
    <row r="244" s="64" customFormat="1" ht="12" customHeight="1" x14ac:dyDescent="0.2"/>
    <row r="245" s="64" customFormat="1" ht="12" customHeight="1" x14ac:dyDescent="0.2"/>
    <row r="246" s="64" customFormat="1" ht="12" customHeight="1" x14ac:dyDescent="0.2"/>
    <row r="247" s="64" customFormat="1" ht="12" customHeight="1" x14ac:dyDescent="0.2"/>
    <row r="248" s="64" customFormat="1" ht="12" customHeight="1" x14ac:dyDescent="0.2"/>
    <row r="249" s="64" customFormat="1" ht="12" customHeight="1" x14ac:dyDescent="0.2"/>
    <row r="250" s="64" customFormat="1" ht="12" customHeight="1" x14ac:dyDescent="0.2"/>
    <row r="251" s="64" customFormat="1" ht="12" customHeight="1" x14ac:dyDescent="0.2"/>
    <row r="252" s="64" customFormat="1" ht="12" customHeight="1" x14ac:dyDescent="0.2"/>
    <row r="253" s="64" customFormat="1" ht="12" customHeight="1" x14ac:dyDescent="0.2"/>
    <row r="254" s="64" customFormat="1" ht="12" customHeight="1" x14ac:dyDescent="0.2"/>
    <row r="255" s="64" customFormat="1" ht="12" customHeight="1" x14ac:dyDescent="0.2"/>
    <row r="256" s="64" customFormat="1" ht="12" customHeight="1" x14ac:dyDescent="0.2"/>
    <row r="257" s="64" customFormat="1" ht="12" customHeight="1" x14ac:dyDescent="0.2"/>
    <row r="258" s="64" customFormat="1" ht="12" customHeight="1" x14ac:dyDescent="0.2"/>
    <row r="259" s="64" customFormat="1" ht="12" customHeight="1" x14ac:dyDescent="0.2"/>
    <row r="260" s="64" customFormat="1" ht="12" customHeight="1" x14ac:dyDescent="0.2"/>
    <row r="261" s="64" customFormat="1" ht="12" customHeight="1" x14ac:dyDescent="0.2"/>
    <row r="262" s="64" customFormat="1" ht="12" customHeight="1" x14ac:dyDescent="0.2"/>
    <row r="263" s="64" customFormat="1" ht="12" customHeight="1" x14ac:dyDescent="0.2"/>
    <row r="264" s="64" customFormat="1" ht="12" customHeight="1" x14ac:dyDescent="0.2"/>
    <row r="265" s="64" customFormat="1" ht="12" customHeight="1" x14ac:dyDescent="0.2"/>
    <row r="266" s="64" customFormat="1" ht="12" customHeight="1" x14ac:dyDescent="0.2"/>
    <row r="267" s="64" customFormat="1" ht="12" customHeight="1" x14ac:dyDescent="0.2"/>
    <row r="268" s="64" customFormat="1" ht="12" customHeight="1" x14ac:dyDescent="0.2"/>
    <row r="269" s="64" customFormat="1" ht="12" customHeight="1" x14ac:dyDescent="0.2"/>
    <row r="270" s="64" customFormat="1" ht="12" customHeight="1" x14ac:dyDescent="0.2"/>
    <row r="271" s="64" customFormat="1" ht="12" customHeight="1" x14ac:dyDescent="0.2"/>
    <row r="272" s="64" customFormat="1" ht="12" customHeight="1" x14ac:dyDescent="0.2"/>
    <row r="273" s="64" customFormat="1" ht="12" customHeight="1" x14ac:dyDescent="0.2"/>
    <row r="274" s="64" customFormat="1" ht="12" customHeight="1" x14ac:dyDescent="0.2"/>
    <row r="275" s="64" customFormat="1" ht="12" customHeight="1" x14ac:dyDescent="0.2"/>
    <row r="276" s="64" customFormat="1" ht="12" customHeight="1" x14ac:dyDescent="0.2"/>
    <row r="277" s="64" customFormat="1" ht="12" customHeight="1" x14ac:dyDescent="0.2"/>
    <row r="278" s="64" customFormat="1" ht="12" customHeight="1" x14ac:dyDescent="0.2"/>
    <row r="279" s="64" customFormat="1" ht="12" customHeight="1" x14ac:dyDescent="0.2"/>
    <row r="280" s="64" customFormat="1" ht="12" customHeight="1" x14ac:dyDescent="0.2"/>
    <row r="281" s="64" customFormat="1" ht="12" customHeight="1" x14ac:dyDescent="0.2"/>
    <row r="282" s="64" customFormat="1" ht="12" customHeight="1" x14ac:dyDescent="0.2"/>
    <row r="283" s="64" customFormat="1" ht="12" customHeight="1" x14ac:dyDescent="0.2"/>
    <row r="284" s="64" customFormat="1" ht="12" customHeight="1" x14ac:dyDescent="0.2"/>
    <row r="285" s="64" customFormat="1" ht="12" customHeight="1" x14ac:dyDescent="0.2"/>
    <row r="286" s="64" customFormat="1" ht="12" customHeight="1" x14ac:dyDescent="0.2"/>
    <row r="287" s="64" customFormat="1" ht="12" customHeight="1" x14ac:dyDescent="0.2"/>
    <row r="288" s="64" customFormat="1" ht="12" customHeight="1" x14ac:dyDescent="0.2"/>
    <row r="289" s="64" customFormat="1" ht="12" customHeight="1" x14ac:dyDescent="0.2"/>
    <row r="290" s="64" customFormat="1" ht="12" customHeight="1" x14ac:dyDescent="0.2"/>
    <row r="291" s="64" customFormat="1" ht="12" customHeight="1" x14ac:dyDescent="0.2"/>
    <row r="292" s="64" customFormat="1" ht="12" customHeight="1" x14ac:dyDescent="0.2"/>
    <row r="293" s="64" customFormat="1" ht="12" customHeight="1" x14ac:dyDescent="0.2"/>
    <row r="294" s="64" customFormat="1" ht="12" customHeight="1" x14ac:dyDescent="0.2"/>
    <row r="295" s="64" customFormat="1" ht="12" customHeight="1" x14ac:dyDescent="0.2"/>
    <row r="296" s="64" customFormat="1" ht="12" customHeight="1" x14ac:dyDescent="0.2"/>
    <row r="297" s="64" customFormat="1" ht="12" customHeight="1" x14ac:dyDescent="0.2"/>
    <row r="298" s="64" customFormat="1" ht="12" customHeight="1" x14ac:dyDescent="0.2"/>
    <row r="299" s="64" customFormat="1" ht="12" customHeight="1" x14ac:dyDescent="0.2"/>
    <row r="300" s="64" customFormat="1" ht="12" customHeight="1" x14ac:dyDescent="0.2"/>
    <row r="301" s="64" customFormat="1" ht="12" customHeight="1" x14ac:dyDescent="0.2"/>
    <row r="302" s="64" customFormat="1" ht="12" customHeight="1" x14ac:dyDescent="0.2"/>
    <row r="303" s="64" customFormat="1" ht="12" customHeight="1" x14ac:dyDescent="0.2"/>
    <row r="304" s="64" customFormat="1" ht="12" customHeight="1" x14ac:dyDescent="0.2"/>
    <row r="305" s="64" customFormat="1" ht="12" customHeight="1" x14ac:dyDescent="0.2"/>
    <row r="306" s="64" customFormat="1" ht="12" customHeight="1" x14ac:dyDescent="0.2"/>
    <row r="307" s="64" customFormat="1" ht="12" customHeight="1" x14ac:dyDescent="0.2"/>
    <row r="308" s="64" customFormat="1" ht="12" customHeight="1" x14ac:dyDescent="0.2"/>
    <row r="309" s="64" customFormat="1" ht="12" customHeight="1" x14ac:dyDescent="0.2"/>
    <row r="310" s="64" customFormat="1" ht="12" customHeight="1" x14ac:dyDescent="0.2"/>
    <row r="311" s="64" customFormat="1" ht="12" customHeight="1" x14ac:dyDescent="0.2"/>
    <row r="312" s="64" customFormat="1" ht="12" customHeight="1" x14ac:dyDescent="0.2"/>
    <row r="313" s="64" customFormat="1" ht="12" customHeight="1" x14ac:dyDescent="0.2"/>
    <row r="314" s="64" customFormat="1" ht="12" customHeight="1" x14ac:dyDescent="0.2"/>
    <row r="315" s="64" customFormat="1" ht="12" customHeight="1" x14ac:dyDescent="0.2"/>
    <row r="316" s="64" customFormat="1" ht="12" customHeight="1" x14ac:dyDescent="0.2"/>
    <row r="317" s="64" customFormat="1" ht="12" customHeight="1" x14ac:dyDescent="0.2"/>
    <row r="318" s="64" customFormat="1" ht="12" customHeight="1" x14ac:dyDescent="0.2"/>
    <row r="319" s="64" customFormat="1" ht="12" customHeight="1" x14ac:dyDescent="0.2"/>
    <row r="320" s="64" customFormat="1" ht="12" customHeight="1" x14ac:dyDescent="0.2"/>
    <row r="321" s="64" customFormat="1" ht="12" customHeight="1" x14ac:dyDescent="0.2"/>
    <row r="322" s="64" customFormat="1" ht="12" customHeight="1" x14ac:dyDescent="0.2"/>
    <row r="323" s="64" customFormat="1" ht="12" customHeight="1" x14ac:dyDescent="0.2"/>
    <row r="324" s="64" customFormat="1" ht="12" customHeight="1" x14ac:dyDescent="0.2"/>
    <row r="325" s="64" customFormat="1" ht="12" customHeight="1" x14ac:dyDescent="0.2"/>
    <row r="326" s="64" customFormat="1" ht="12" customHeight="1" x14ac:dyDescent="0.2"/>
    <row r="327" s="64" customFormat="1" ht="12" customHeight="1" x14ac:dyDescent="0.2"/>
    <row r="328" s="64" customFormat="1" ht="12" customHeight="1" x14ac:dyDescent="0.2"/>
    <row r="329" s="64" customFormat="1" ht="12" customHeight="1" x14ac:dyDescent="0.2"/>
    <row r="330" s="64" customFormat="1" ht="12" customHeight="1" x14ac:dyDescent="0.2"/>
    <row r="331" s="64" customFormat="1" ht="12" customHeight="1" x14ac:dyDescent="0.2"/>
    <row r="332" s="64" customFormat="1" ht="12" customHeight="1" x14ac:dyDescent="0.2"/>
    <row r="333" s="64" customFormat="1" ht="12" customHeight="1" x14ac:dyDescent="0.2"/>
    <row r="334" s="64" customFormat="1" ht="12" customHeight="1" x14ac:dyDescent="0.2"/>
    <row r="335" s="64" customFormat="1" ht="12" customHeight="1" x14ac:dyDescent="0.2"/>
    <row r="336" s="64" customFormat="1" ht="12" customHeight="1" x14ac:dyDescent="0.2"/>
    <row r="337" s="64" customFormat="1" ht="12" customHeight="1" x14ac:dyDescent="0.2"/>
    <row r="338" s="64" customFormat="1" ht="12" customHeight="1" x14ac:dyDescent="0.2"/>
    <row r="339" s="64" customFormat="1" ht="12" customHeight="1" x14ac:dyDescent="0.2"/>
    <row r="340" s="64" customFormat="1" ht="12" customHeight="1" x14ac:dyDescent="0.2"/>
    <row r="341" s="64" customFormat="1" ht="12" customHeight="1" x14ac:dyDescent="0.2"/>
    <row r="342" s="64" customFormat="1" ht="12" customHeight="1" x14ac:dyDescent="0.2"/>
    <row r="343" s="64" customFormat="1" ht="12" customHeight="1" x14ac:dyDescent="0.2"/>
    <row r="344" s="64" customFormat="1" ht="12" customHeight="1" x14ac:dyDescent="0.2"/>
    <row r="345" s="64" customFormat="1" ht="12" customHeight="1" x14ac:dyDescent="0.2"/>
    <row r="346" s="64" customFormat="1" ht="12" customHeight="1" x14ac:dyDescent="0.2"/>
    <row r="347" s="64" customFormat="1" ht="12" customHeight="1" x14ac:dyDescent="0.2"/>
    <row r="348" s="64" customFormat="1" ht="12" customHeight="1" x14ac:dyDescent="0.2"/>
    <row r="349" s="64" customFormat="1" ht="12" customHeight="1" x14ac:dyDescent="0.2"/>
    <row r="350" s="64" customFormat="1" ht="12" customHeight="1" x14ac:dyDescent="0.2"/>
    <row r="351" s="64" customFormat="1" ht="12" customHeight="1" x14ac:dyDescent="0.2"/>
    <row r="352" s="64" customFormat="1" ht="12" customHeight="1" x14ac:dyDescent="0.2"/>
    <row r="353" s="64" customFormat="1" ht="12" customHeight="1" x14ac:dyDescent="0.2"/>
    <row r="354" s="64" customFormat="1" ht="12" customHeight="1" x14ac:dyDescent="0.2"/>
    <row r="355" s="64" customFormat="1" ht="12" customHeight="1" x14ac:dyDescent="0.2"/>
    <row r="356" s="64" customFormat="1" ht="12" customHeight="1" x14ac:dyDescent="0.2"/>
    <row r="357" s="64" customFormat="1" ht="12" customHeight="1" x14ac:dyDescent="0.2"/>
    <row r="358" s="64" customFormat="1" ht="12" customHeight="1" x14ac:dyDescent="0.2"/>
    <row r="359" s="64" customFormat="1" ht="12" customHeight="1" x14ac:dyDescent="0.2"/>
    <row r="360" s="64" customFormat="1" ht="12" customHeight="1" x14ac:dyDescent="0.2"/>
    <row r="361" s="64" customFormat="1" ht="12" customHeight="1" x14ac:dyDescent="0.2"/>
    <row r="362" s="64" customFormat="1" ht="12" customHeight="1" x14ac:dyDescent="0.2"/>
    <row r="363" s="64" customFormat="1" ht="12" customHeight="1" x14ac:dyDescent="0.2"/>
    <row r="364" s="64" customFormat="1" ht="12" customHeight="1" x14ac:dyDescent="0.2"/>
    <row r="365" s="64" customFormat="1" ht="12" customHeight="1" x14ac:dyDescent="0.2"/>
    <row r="366" s="64" customFormat="1" ht="12" customHeight="1" x14ac:dyDescent="0.2"/>
    <row r="367" s="64" customFormat="1" ht="12" customHeight="1" x14ac:dyDescent="0.2"/>
    <row r="368" s="64" customFormat="1" ht="12" customHeight="1" x14ac:dyDescent="0.2"/>
    <row r="369" s="64" customFormat="1" ht="12" customHeight="1" x14ac:dyDescent="0.2"/>
    <row r="370" s="64" customFormat="1" ht="12" customHeight="1" x14ac:dyDescent="0.2"/>
    <row r="371" s="64" customFormat="1" ht="12" customHeight="1" x14ac:dyDescent="0.2"/>
    <row r="372" s="64" customFormat="1" ht="12" customHeight="1" x14ac:dyDescent="0.2"/>
    <row r="373" s="64" customFormat="1" ht="12" customHeight="1" x14ac:dyDescent="0.2"/>
    <row r="374" s="64" customFormat="1" ht="12" customHeight="1" x14ac:dyDescent="0.2"/>
    <row r="375" s="64" customFormat="1" ht="12" customHeight="1" x14ac:dyDescent="0.2"/>
    <row r="376" s="64" customFormat="1" ht="12" customHeight="1" x14ac:dyDescent="0.2"/>
    <row r="377" s="64" customFormat="1" ht="12" customHeight="1" x14ac:dyDescent="0.2"/>
    <row r="378" s="64" customFormat="1" ht="12" customHeight="1" x14ac:dyDescent="0.2"/>
    <row r="379" s="64" customFormat="1" ht="12" customHeight="1" x14ac:dyDescent="0.2"/>
    <row r="380" s="64" customFormat="1" ht="12" customHeight="1" x14ac:dyDescent="0.2"/>
    <row r="381" s="64" customFormat="1" ht="12" customHeight="1" x14ac:dyDescent="0.2"/>
    <row r="382" s="64" customFormat="1" ht="12" customHeight="1" x14ac:dyDescent="0.2"/>
    <row r="383" s="64" customFormat="1" ht="12" customHeight="1" x14ac:dyDescent="0.2"/>
    <row r="384" s="64" customFormat="1" ht="12" customHeight="1" x14ac:dyDescent="0.2"/>
    <row r="385" s="64" customFormat="1" ht="12" customHeight="1" x14ac:dyDescent="0.2"/>
    <row r="386" s="64" customFormat="1" ht="12" customHeight="1" x14ac:dyDescent="0.2"/>
    <row r="387" s="64" customFormat="1" ht="12" customHeight="1" x14ac:dyDescent="0.2"/>
    <row r="388" s="64" customFormat="1" ht="12" customHeight="1" x14ac:dyDescent="0.2"/>
    <row r="389" s="64" customFormat="1" ht="12" customHeight="1" x14ac:dyDescent="0.2"/>
    <row r="390" s="64" customFormat="1" ht="12" customHeight="1" x14ac:dyDescent="0.2"/>
    <row r="391" s="64" customFormat="1" ht="12" customHeight="1" x14ac:dyDescent="0.2"/>
    <row r="392" s="64" customFormat="1" ht="12" customHeight="1" x14ac:dyDescent="0.2"/>
    <row r="393" s="64" customFormat="1" ht="12" customHeight="1" x14ac:dyDescent="0.2"/>
    <row r="394" s="64" customFormat="1" ht="12" customHeight="1" x14ac:dyDescent="0.2"/>
    <row r="395" s="64" customFormat="1" ht="12" customHeight="1" x14ac:dyDescent="0.2"/>
    <row r="396" s="64" customFormat="1" ht="12" customHeight="1" x14ac:dyDescent="0.2"/>
    <row r="397" s="64" customFormat="1" ht="12" customHeight="1" x14ac:dyDescent="0.2"/>
    <row r="398" s="64" customFormat="1" ht="12" customHeight="1" x14ac:dyDescent="0.2"/>
    <row r="399" s="64" customFormat="1" ht="12" customHeight="1" x14ac:dyDescent="0.2"/>
    <row r="400" s="64" customFormat="1" ht="12" customHeight="1" x14ac:dyDescent="0.2"/>
    <row r="401" s="64" customFormat="1" ht="12" customHeight="1" x14ac:dyDescent="0.2"/>
    <row r="402" s="64" customFormat="1" ht="12" customHeight="1" x14ac:dyDescent="0.2"/>
    <row r="403" s="64" customFormat="1" ht="12" customHeight="1" x14ac:dyDescent="0.2"/>
    <row r="404" s="64" customFormat="1" ht="12" customHeight="1" x14ac:dyDescent="0.2"/>
    <row r="405" s="64" customFormat="1" ht="12" customHeight="1" x14ac:dyDescent="0.2"/>
    <row r="406" s="64" customFormat="1" ht="12" customHeight="1" x14ac:dyDescent="0.2"/>
    <row r="407" s="64" customFormat="1" ht="12" customHeight="1" x14ac:dyDescent="0.2"/>
    <row r="408" s="64" customFormat="1" ht="12" customHeight="1" x14ac:dyDescent="0.2"/>
    <row r="409" s="64" customFormat="1" ht="12" customHeight="1" x14ac:dyDescent="0.2"/>
    <row r="410" s="64" customFormat="1" ht="12" customHeight="1" x14ac:dyDescent="0.2"/>
    <row r="411" s="64" customFormat="1" ht="12" customHeight="1" x14ac:dyDescent="0.2"/>
    <row r="412" s="64" customFormat="1" ht="12" customHeight="1" x14ac:dyDescent="0.2"/>
    <row r="413" s="64" customFormat="1" ht="12" customHeight="1" x14ac:dyDescent="0.2"/>
    <row r="414" s="64" customFormat="1" ht="12" customHeight="1" x14ac:dyDescent="0.2"/>
    <row r="415" s="64" customFormat="1" ht="12" customHeight="1" x14ac:dyDescent="0.2"/>
    <row r="416" s="64" customFormat="1" ht="12" customHeight="1" x14ac:dyDescent="0.2"/>
    <row r="417" s="64" customFormat="1" ht="12" customHeight="1" x14ac:dyDescent="0.2"/>
    <row r="418" s="64" customFormat="1" ht="12" customHeight="1" x14ac:dyDescent="0.2"/>
    <row r="419" s="64" customFormat="1" ht="12" customHeight="1" x14ac:dyDescent="0.2"/>
    <row r="420" s="64" customFormat="1" ht="12" customHeight="1" x14ac:dyDescent="0.2"/>
    <row r="421" s="64" customFormat="1" ht="12" customHeight="1" x14ac:dyDescent="0.2"/>
    <row r="422" s="64" customFormat="1" ht="12" customHeight="1" x14ac:dyDescent="0.2"/>
    <row r="423" s="64" customFormat="1" ht="12" customHeight="1" x14ac:dyDescent="0.2"/>
    <row r="424" s="64" customFormat="1" ht="12" customHeight="1" x14ac:dyDescent="0.2"/>
    <row r="425" s="64" customFormat="1" ht="12" customHeight="1" x14ac:dyDescent="0.2"/>
    <row r="426" s="64" customFormat="1" ht="12" customHeight="1" x14ac:dyDescent="0.2"/>
    <row r="427" s="64" customFormat="1" ht="12" customHeight="1" x14ac:dyDescent="0.2"/>
    <row r="428" s="64" customFormat="1" ht="12" customHeight="1" x14ac:dyDescent="0.2"/>
    <row r="429" s="64" customFormat="1" ht="12" customHeight="1" x14ac:dyDescent="0.2"/>
    <row r="430" s="64" customFormat="1" ht="12" customHeight="1" x14ac:dyDescent="0.2"/>
    <row r="431" s="64" customFormat="1" ht="12" customHeight="1" x14ac:dyDescent="0.2"/>
    <row r="432" s="64" customFormat="1" ht="12" customHeight="1" x14ac:dyDescent="0.2"/>
    <row r="433" s="64" customFormat="1" ht="12" customHeight="1" x14ac:dyDescent="0.2"/>
    <row r="434" s="64" customFormat="1" ht="12" customHeight="1" x14ac:dyDescent="0.2"/>
    <row r="435" s="64" customFormat="1" ht="12" customHeight="1" x14ac:dyDescent="0.2"/>
    <row r="436" s="64" customFormat="1" ht="12" customHeight="1" x14ac:dyDescent="0.2"/>
    <row r="437" s="64" customFormat="1" ht="12" customHeight="1" x14ac:dyDescent="0.2"/>
    <row r="438" s="64" customFormat="1" ht="12" customHeight="1" x14ac:dyDescent="0.2"/>
    <row r="439" s="64" customFormat="1" ht="12" customHeight="1" x14ac:dyDescent="0.2"/>
    <row r="440" s="64" customFormat="1" ht="12" customHeight="1" x14ac:dyDescent="0.2"/>
    <row r="441" s="64" customFormat="1" ht="12" customHeight="1" x14ac:dyDescent="0.2"/>
    <row r="442" s="64" customFormat="1" ht="12" customHeight="1" x14ac:dyDescent="0.2"/>
    <row r="443" s="64" customFormat="1" ht="12" customHeight="1" x14ac:dyDescent="0.2"/>
    <row r="444" s="64" customFormat="1" ht="12" customHeight="1" x14ac:dyDescent="0.2"/>
    <row r="445" s="64" customFormat="1" ht="12" customHeight="1" x14ac:dyDescent="0.2"/>
    <row r="446" s="64" customFormat="1" ht="12" customHeight="1" x14ac:dyDescent="0.2"/>
    <row r="447" s="64" customFormat="1" ht="12" customHeight="1" x14ac:dyDescent="0.2"/>
    <row r="448" s="64" customFormat="1" ht="12" customHeight="1" x14ac:dyDescent="0.2"/>
    <row r="449" s="64" customFormat="1" ht="12" customHeight="1" x14ac:dyDescent="0.2"/>
    <row r="450" s="64" customFormat="1" ht="12" customHeight="1" x14ac:dyDescent="0.2"/>
    <row r="451" s="64" customFormat="1" ht="12" customHeight="1" x14ac:dyDescent="0.2"/>
    <row r="452" s="64" customFormat="1" ht="12" customHeight="1" x14ac:dyDescent="0.2"/>
    <row r="453" s="64" customFormat="1" ht="12" customHeight="1" x14ac:dyDescent="0.2"/>
    <row r="454" s="64" customFormat="1" ht="12" customHeight="1" x14ac:dyDescent="0.2"/>
    <row r="455" s="64" customFormat="1" ht="12" customHeight="1" x14ac:dyDescent="0.2"/>
    <row r="456" s="64" customFormat="1" ht="12" customHeight="1" x14ac:dyDescent="0.2"/>
    <row r="457" s="64" customFormat="1" ht="12" customHeight="1" x14ac:dyDescent="0.2"/>
    <row r="458" s="64" customFormat="1" ht="12" customHeight="1" x14ac:dyDescent="0.2"/>
    <row r="459" s="64" customFormat="1" ht="12" customHeight="1" x14ac:dyDescent="0.2"/>
    <row r="460" s="64" customFormat="1" ht="12" customHeight="1" x14ac:dyDescent="0.2"/>
    <row r="461" s="64" customFormat="1" ht="12" customHeight="1" x14ac:dyDescent="0.2"/>
    <row r="462" s="64" customFormat="1" ht="12" customHeight="1" x14ac:dyDescent="0.2"/>
    <row r="463" s="64" customFormat="1" ht="12" customHeight="1" x14ac:dyDescent="0.2"/>
    <row r="464" s="64" customFormat="1" ht="12" customHeight="1" x14ac:dyDescent="0.2"/>
    <row r="465" s="64" customFormat="1" ht="12" customHeight="1" x14ac:dyDescent="0.2"/>
    <row r="466" s="64" customFormat="1" ht="12" customHeight="1" x14ac:dyDescent="0.2"/>
    <row r="467" s="64" customFormat="1" ht="12" customHeight="1" x14ac:dyDescent="0.2"/>
    <row r="468" s="64" customFormat="1" ht="12" customHeight="1" x14ac:dyDescent="0.2"/>
    <row r="469" s="64" customFormat="1" ht="12" customHeight="1" x14ac:dyDescent="0.2"/>
    <row r="470" s="64" customFormat="1" ht="12" customHeight="1" x14ac:dyDescent="0.2"/>
    <row r="471" s="64" customFormat="1" ht="12" customHeight="1" x14ac:dyDescent="0.2"/>
    <row r="472" s="64" customFormat="1" ht="12" customHeight="1" x14ac:dyDescent="0.2"/>
    <row r="473" s="64" customFormat="1" ht="12" customHeight="1" x14ac:dyDescent="0.2"/>
    <row r="474" s="64" customFormat="1" ht="12" customHeight="1" x14ac:dyDescent="0.2"/>
    <row r="475" s="64" customFormat="1" ht="12" customHeight="1" x14ac:dyDescent="0.2"/>
    <row r="476" s="64" customFormat="1" ht="12" customHeight="1" x14ac:dyDescent="0.2"/>
    <row r="477" s="64" customFormat="1" ht="12" customHeight="1" x14ac:dyDescent="0.2"/>
    <row r="478" s="64" customFormat="1" ht="12" customHeight="1" x14ac:dyDescent="0.2"/>
    <row r="479" s="64" customFormat="1" ht="12" customHeight="1" x14ac:dyDescent="0.2"/>
    <row r="480" s="64" customFormat="1" ht="12" customHeight="1" x14ac:dyDescent="0.2"/>
    <row r="481" s="64" customFormat="1" ht="12" customHeight="1" x14ac:dyDescent="0.2"/>
    <row r="482" s="64" customFormat="1" ht="12" customHeight="1" x14ac:dyDescent="0.2"/>
    <row r="483" s="64" customFormat="1" ht="12" customHeight="1" x14ac:dyDescent="0.2"/>
    <row r="484" s="64" customFormat="1" ht="12" customHeight="1" x14ac:dyDescent="0.2"/>
    <row r="485" s="64" customFormat="1" ht="12" customHeight="1" x14ac:dyDescent="0.2"/>
    <row r="486" s="64" customFormat="1" ht="12" customHeight="1" x14ac:dyDescent="0.2"/>
    <row r="487" s="64" customFormat="1" ht="12" customHeight="1" x14ac:dyDescent="0.2"/>
    <row r="488" s="64" customFormat="1" ht="12" customHeight="1" x14ac:dyDescent="0.2"/>
    <row r="489" s="64" customFormat="1" ht="12" customHeight="1" x14ac:dyDescent="0.2"/>
    <row r="490" s="64" customFormat="1" ht="12" customHeight="1" x14ac:dyDescent="0.2"/>
    <row r="491" s="64" customFormat="1" ht="12" customHeight="1" x14ac:dyDescent="0.2"/>
    <row r="492" s="64" customFormat="1" ht="12" customHeight="1" x14ac:dyDescent="0.2"/>
    <row r="493" s="64" customFormat="1" ht="12" customHeight="1" x14ac:dyDescent="0.2"/>
    <row r="494" s="64" customFormat="1" ht="12" customHeight="1" x14ac:dyDescent="0.2"/>
    <row r="495" s="64" customFormat="1" ht="12" customHeight="1" x14ac:dyDescent="0.2"/>
    <row r="496" s="64" customFormat="1" ht="12" customHeight="1" x14ac:dyDescent="0.2"/>
    <row r="497" s="64" customFormat="1" ht="12" customHeight="1" x14ac:dyDescent="0.2"/>
    <row r="498" s="64" customFormat="1" ht="12" customHeight="1" x14ac:dyDescent="0.2"/>
    <row r="499" s="64" customFormat="1" ht="12" customHeight="1" x14ac:dyDescent="0.2"/>
    <row r="500" s="64" customFormat="1" ht="12" customHeight="1" x14ac:dyDescent="0.2"/>
    <row r="501" s="64" customFormat="1" ht="12" customHeight="1" x14ac:dyDescent="0.2"/>
    <row r="502" s="64" customFormat="1" ht="12" customHeight="1" x14ac:dyDescent="0.2"/>
    <row r="503" s="64" customFormat="1" ht="12" customHeight="1" x14ac:dyDescent="0.2"/>
    <row r="504" s="64" customFormat="1" ht="12" customHeight="1" x14ac:dyDescent="0.2"/>
    <row r="505" s="64" customFormat="1" ht="12" customHeight="1" x14ac:dyDescent="0.2"/>
    <row r="506" s="64" customFormat="1" ht="12" customHeight="1" x14ac:dyDescent="0.2"/>
    <row r="507" s="64" customFormat="1" ht="12" customHeight="1" x14ac:dyDescent="0.2"/>
    <row r="508" s="64" customFormat="1" ht="12" customHeight="1" x14ac:dyDescent="0.2"/>
    <row r="509" s="64" customFormat="1" ht="12" customHeight="1" x14ac:dyDescent="0.2"/>
    <row r="510" s="64" customFormat="1" ht="12" customHeight="1" x14ac:dyDescent="0.2"/>
    <row r="511" s="64" customFormat="1" ht="12" customHeight="1" x14ac:dyDescent="0.2"/>
    <row r="512" s="64" customFormat="1" ht="12" customHeight="1" x14ac:dyDescent="0.2"/>
    <row r="513" s="64" customFormat="1" ht="12" customHeight="1" x14ac:dyDescent="0.2"/>
    <row r="514" s="64" customFormat="1" ht="12" customHeight="1" x14ac:dyDescent="0.2"/>
    <row r="515" s="64" customFormat="1" ht="12" customHeight="1" x14ac:dyDescent="0.2"/>
    <row r="516" s="64" customFormat="1" ht="12" customHeight="1" x14ac:dyDescent="0.2"/>
    <row r="517" s="64" customFormat="1" ht="12" customHeight="1" x14ac:dyDescent="0.2"/>
    <row r="518" s="64" customFormat="1" ht="12" customHeight="1" x14ac:dyDescent="0.2"/>
    <row r="519" s="64" customFormat="1" ht="12" customHeight="1" x14ac:dyDescent="0.2"/>
    <row r="520" s="64" customFormat="1" ht="12" customHeight="1" x14ac:dyDescent="0.2"/>
    <row r="521" s="64" customFormat="1" ht="12" customHeight="1" x14ac:dyDescent="0.2"/>
    <row r="522" s="64" customFormat="1" ht="12" customHeight="1" x14ac:dyDescent="0.2"/>
    <row r="523" s="64" customFormat="1" ht="12" customHeight="1" x14ac:dyDescent="0.2"/>
    <row r="524" s="64" customFormat="1" ht="12" customHeight="1" x14ac:dyDescent="0.2"/>
    <row r="525" s="64" customFormat="1" ht="12" customHeight="1" x14ac:dyDescent="0.2"/>
    <row r="526" s="64" customFormat="1" ht="12" customHeight="1" x14ac:dyDescent="0.2"/>
    <row r="527" s="64" customFormat="1" ht="12" customHeight="1" x14ac:dyDescent="0.2"/>
    <row r="528" s="64" customFormat="1" ht="12" customHeight="1" x14ac:dyDescent="0.2"/>
    <row r="529" s="64" customFormat="1" ht="12" customHeight="1" x14ac:dyDescent="0.2"/>
    <row r="530" s="64" customFormat="1" ht="12" customHeight="1" x14ac:dyDescent="0.2"/>
    <row r="531" s="64" customFormat="1" ht="12" customHeight="1" x14ac:dyDescent="0.2"/>
    <row r="532" s="64" customFormat="1" ht="12" customHeight="1" x14ac:dyDescent="0.2"/>
    <row r="533" s="64" customFormat="1" ht="12" customHeight="1" x14ac:dyDescent="0.2"/>
    <row r="534" s="64" customFormat="1" ht="12" customHeight="1" x14ac:dyDescent="0.2"/>
    <row r="535" s="64" customFormat="1" ht="12" customHeight="1" x14ac:dyDescent="0.2"/>
    <row r="536" s="64" customFormat="1" ht="12" customHeight="1" x14ac:dyDescent="0.2"/>
    <row r="537" s="64" customFormat="1" ht="12" customHeight="1" x14ac:dyDescent="0.2"/>
    <row r="538" s="64" customFormat="1" ht="12" customHeight="1" x14ac:dyDescent="0.2"/>
    <row r="539" s="64" customFormat="1" ht="12" customHeight="1" x14ac:dyDescent="0.2"/>
    <row r="540" s="64" customFormat="1" ht="12" customHeight="1" x14ac:dyDescent="0.2"/>
    <row r="541" s="64" customFormat="1" ht="12" customHeight="1" x14ac:dyDescent="0.2"/>
    <row r="542" s="64" customFormat="1" ht="12" customHeight="1" x14ac:dyDescent="0.2"/>
    <row r="543" s="64" customFormat="1" ht="12" customHeight="1" x14ac:dyDescent="0.2"/>
    <row r="544" s="64" customFormat="1" ht="12" customHeight="1" x14ac:dyDescent="0.2"/>
    <row r="545" s="64" customFormat="1" ht="12" customHeight="1" x14ac:dyDescent="0.2"/>
    <row r="546" s="64" customFormat="1" ht="12" customHeight="1" x14ac:dyDescent="0.2"/>
    <row r="547" s="64" customFormat="1" ht="12" customHeight="1" x14ac:dyDescent="0.2"/>
    <row r="548" s="64" customFormat="1" ht="12" customHeight="1" x14ac:dyDescent="0.2"/>
    <row r="549" s="64" customFormat="1" ht="12" customHeight="1" x14ac:dyDescent="0.2"/>
    <row r="550" s="64" customFormat="1" ht="12" customHeight="1" x14ac:dyDescent="0.2"/>
    <row r="551" s="64" customFormat="1" ht="12" customHeight="1" x14ac:dyDescent="0.2"/>
    <row r="552" s="64" customFormat="1" ht="12" customHeight="1" x14ac:dyDescent="0.2"/>
    <row r="553" s="64" customFormat="1" ht="12" customHeight="1" x14ac:dyDescent="0.2"/>
    <row r="554" s="64" customFormat="1" ht="12" customHeight="1" x14ac:dyDescent="0.2"/>
    <row r="555" s="64" customFormat="1" ht="12" customHeight="1" x14ac:dyDescent="0.2"/>
    <row r="556" s="64" customFormat="1" ht="12" customHeight="1" x14ac:dyDescent="0.2"/>
    <row r="557" s="64" customFormat="1" ht="12" customHeight="1" x14ac:dyDescent="0.2"/>
    <row r="558" s="64" customFormat="1" ht="12" customHeight="1" x14ac:dyDescent="0.2"/>
    <row r="559" s="64" customFormat="1" ht="12" customHeight="1" x14ac:dyDescent="0.2"/>
    <row r="560" s="64" customFormat="1" ht="12" customHeight="1" x14ac:dyDescent="0.2"/>
    <row r="561" s="64" customFormat="1" ht="12" customHeight="1" x14ac:dyDescent="0.2"/>
    <row r="562" s="64" customFormat="1" ht="12" customHeight="1" x14ac:dyDescent="0.2"/>
    <row r="563" s="64" customFormat="1" ht="12" customHeight="1" x14ac:dyDescent="0.2"/>
    <row r="564" s="64" customFormat="1" ht="12" customHeight="1" x14ac:dyDescent="0.2"/>
    <row r="565" s="64" customFormat="1" ht="12" customHeight="1" x14ac:dyDescent="0.2"/>
    <row r="566" s="64" customFormat="1" ht="12" customHeight="1" x14ac:dyDescent="0.2"/>
    <row r="567" s="64" customFormat="1" ht="12" customHeight="1" x14ac:dyDescent="0.2"/>
    <row r="568" s="64" customFormat="1" ht="12" customHeight="1" x14ac:dyDescent="0.2"/>
    <row r="569" s="64" customFormat="1" ht="12" customHeight="1" x14ac:dyDescent="0.2"/>
    <row r="570" s="64" customFormat="1" ht="12" customHeight="1" x14ac:dyDescent="0.2"/>
    <row r="571" s="64" customFormat="1" ht="12" customHeight="1" x14ac:dyDescent="0.2"/>
    <row r="572" s="64" customFormat="1" ht="12" customHeight="1" x14ac:dyDescent="0.2"/>
    <row r="573" s="64" customFormat="1" ht="12" customHeight="1" x14ac:dyDescent="0.2"/>
    <row r="574" s="64" customFormat="1" ht="12" customHeight="1" x14ac:dyDescent="0.2"/>
    <row r="575" s="64" customFormat="1" ht="12" customHeight="1" x14ac:dyDescent="0.2"/>
    <row r="576" s="64" customFormat="1" ht="12" customHeight="1" x14ac:dyDescent="0.2"/>
    <row r="577" s="64" customFormat="1" ht="12" customHeight="1" x14ac:dyDescent="0.2"/>
    <row r="578" s="64" customFormat="1" ht="12" customHeight="1" x14ac:dyDescent="0.2"/>
    <row r="579" s="64" customFormat="1" ht="12" customHeight="1" x14ac:dyDescent="0.2"/>
    <row r="580" s="64" customFormat="1" ht="12" customHeight="1" x14ac:dyDescent="0.2"/>
    <row r="581" s="64" customFormat="1" ht="12" customHeight="1" x14ac:dyDescent="0.2"/>
    <row r="582" s="64" customFormat="1" ht="12" customHeight="1" x14ac:dyDescent="0.2"/>
    <row r="583" s="64" customFormat="1" ht="12" customHeight="1" x14ac:dyDescent="0.2"/>
    <row r="584" s="64" customFormat="1" ht="12" customHeight="1" x14ac:dyDescent="0.2"/>
    <row r="585" s="64" customFormat="1" ht="12" customHeight="1" x14ac:dyDescent="0.2"/>
    <row r="586" s="64" customFormat="1" ht="12" customHeight="1" x14ac:dyDescent="0.2"/>
    <row r="587" s="64" customFormat="1" ht="12" customHeight="1" x14ac:dyDescent="0.2"/>
    <row r="588" s="64" customFormat="1" ht="12" customHeight="1" x14ac:dyDescent="0.2"/>
    <row r="589" s="64" customFormat="1" ht="12" customHeight="1" x14ac:dyDescent="0.2"/>
    <row r="590" s="64" customFormat="1" ht="12" customHeight="1" x14ac:dyDescent="0.2"/>
    <row r="591" s="64" customFormat="1" ht="12" customHeight="1" x14ac:dyDescent="0.2"/>
    <row r="592" s="64" customFormat="1" ht="12" customHeight="1" x14ac:dyDescent="0.2"/>
    <row r="593" s="64" customFormat="1" ht="12" customHeight="1" x14ac:dyDescent="0.2"/>
    <row r="594" s="64" customFormat="1" ht="12" customHeight="1" x14ac:dyDescent="0.2"/>
    <row r="595" s="64" customFormat="1" ht="12" customHeight="1" x14ac:dyDescent="0.2"/>
    <row r="596" s="64" customFormat="1" ht="12" customHeight="1" x14ac:dyDescent="0.2"/>
    <row r="597" s="64" customFormat="1" ht="12" customHeight="1" x14ac:dyDescent="0.2"/>
    <row r="598" s="64" customFormat="1" ht="17.25" customHeight="1" x14ac:dyDescent="0.2"/>
  </sheetData>
  <mergeCells count="15">
    <mergeCell ref="Z3:Z5"/>
    <mergeCell ref="A1:Y1"/>
    <mergeCell ref="A3:A5"/>
    <mergeCell ref="B3:B5"/>
    <mergeCell ref="C3:C5"/>
    <mergeCell ref="F3:F5"/>
    <mergeCell ref="G3:G5"/>
    <mergeCell ref="H3:H5"/>
    <mergeCell ref="I3:I5"/>
    <mergeCell ref="M3:M5"/>
    <mergeCell ref="P3:P5"/>
    <mergeCell ref="S3:S5"/>
    <mergeCell ref="U3:U5"/>
    <mergeCell ref="V3:V5"/>
    <mergeCell ref="Y3:Y5"/>
  </mergeCells>
  <phoneticPr fontId="3"/>
  <printOptions horizontalCentered="1"/>
  <pageMargins left="0.55118110236220474" right="0.55118110236220474" top="0.6692913385826772" bottom="0.78740157480314965" header="0.31496062992125984" footer="0.31496062992125984"/>
  <pageSetup paperSize="9" firstPageNumber="128" orientation="portrait" useFirstPageNumber="1" r:id="rId1"/>
  <headerFooter differentOddEven="1" alignWithMargins="0">
    <oddHeader>&amp;L〔10〕環境・保健・衛生</oddHeader>
    <oddFooter>&amp;C&amp;P</oddFooter>
    <evenHeader>&amp;R〔10〕環境・保健・衛生</evenHeader>
    <evenFooter>&amp;C&amp;P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O29"/>
  <sheetViews>
    <sheetView view="pageBreakPreview" zoomScaleNormal="90" zoomScaleSheetLayoutView="100" workbookViewId="0">
      <selection activeCell="K33" sqref="K33"/>
    </sheetView>
  </sheetViews>
  <sheetFormatPr defaultColWidth="9" defaultRowHeight="13" x14ac:dyDescent="0.2"/>
  <cols>
    <col min="1" max="1" width="9.6328125" style="284" customWidth="1"/>
    <col min="2" max="2" width="5.90625" style="284" bestFit="1" customWidth="1"/>
    <col min="3" max="40" width="4.08984375" style="284" customWidth="1"/>
    <col min="41" max="41" width="3.08984375" style="284" customWidth="1"/>
    <col min="42" max="42" width="1.08984375" style="284" customWidth="1"/>
    <col min="43" max="16384" width="9" style="284"/>
  </cols>
  <sheetData>
    <row r="1" spans="1:41" ht="16.5" customHeight="1" x14ac:dyDescent="0.2"/>
    <row r="2" spans="1:41" ht="16.5" customHeight="1" x14ac:dyDescent="0.2"/>
    <row r="3" spans="1:41" ht="16.5" customHeight="1" x14ac:dyDescent="0.2"/>
    <row r="4" spans="1:41" ht="16.5" customHeight="1" x14ac:dyDescent="0.2"/>
    <row r="5" spans="1:41" ht="16.5" customHeight="1" x14ac:dyDescent="0.2"/>
    <row r="6" spans="1:41" ht="16.5" customHeight="1" x14ac:dyDescent="0.2"/>
    <row r="7" spans="1:41" ht="16.5" customHeight="1" x14ac:dyDescent="0.2"/>
    <row r="8" spans="1:41" ht="16.5" customHeight="1" x14ac:dyDescent="0.2"/>
    <row r="9" spans="1:41" ht="16.5" customHeight="1" x14ac:dyDescent="0.2"/>
    <row r="10" spans="1:41" ht="16.5" customHeight="1" x14ac:dyDescent="0.2"/>
    <row r="11" spans="1:41" ht="16.5" customHeight="1" x14ac:dyDescent="0.2"/>
    <row r="12" spans="1:41" ht="16.5" customHeight="1" x14ac:dyDescent="0.2"/>
    <row r="13" spans="1:41" ht="16.5" customHeight="1" x14ac:dyDescent="0.2"/>
    <row r="14" spans="1:41" ht="16.5" customHeight="1" x14ac:dyDescent="0.2"/>
    <row r="15" spans="1:41" ht="16.5" customHeight="1" x14ac:dyDescent="0.2"/>
    <row r="16" spans="1:41" ht="20.25" customHeight="1" x14ac:dyDescent="0.2">
      <c r="A16" s="413" t="s">
        <v>299</v>
      </c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</row>
    <row r="17" spans="1:41" ht="15" customHeight="1" thickBot="1" x14ac:dyDescent="0.25">
      <c r="A17" s="285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</row>
    <row r="18" spans="1:41" ht="15" customHeight="1" x14ac:dyDescent="0.2">
      <c r="A18" s="418" t="s">
        <v>195</v>
      </c>
      <c r="B18" s="414" t="s">
        <v>186</v>
      </c>
      <c r="C18" s="414"/>
      <c r="D18" s="414"/>
      <c r="E18" s="414" t="s">
        <v>247</v>
      </c>
      <c r="F18" s="414"/>
      <c r="G18" s="414"/>
      <c r="H18" s="414" t="s">
        <v>196</v>
      </c>
      <c r="I18" s="414"/>
      <c r="J18" s="414"/>
      <c r="K18" s="414" t="s">
        <v>197</v>
      </c>
      <c r="L18" s="414"/>
      <c r="M18" s="414"/>
      <c r="N18" s="414" t="s">
        <v>198</v>
      </c>
      <c r="O18" s="414"/>
      <c r="P18" s="414"/>
      <c r="Q18" s="414" t="s">
        <v>199</v>
      </c>
      <c r="R18" s="414"/>
      <c r="S18" s="414"/>
      <c r="T18" s="414" t="s">
        <v>200</v>
      </c>
      <c r="U18" s="414"/>
      <c r="V18" s="414"/>
      <c r="W18" s="414" t="s">
        <v>201</v>
      </c>
      <c r="X18" s="414"/>
      <c r="Y18" s="414"/>
      <c r="Z18" s="414" t="s">
        <v>202</v>
      </c>
      <c r="AA18" s="414"/>
      <c r="AB18" s="414"/>
      <c r="AC18" s="414" t="s">
        <v>203</v>
      </c>
      <c r="AD18" s="414"/>
      <c r="AE18" s="414"/>
      <c r="AF18" s="414" t="s">
        <v>204</v>
      </c>
      <c r="AG18" s="414"/>
      <c r="AH18" s="414"/>
      <c r="AI18" s="414" t="s">
        <v>205</v>
      </c>
      <c r="AJ18" s="414"/>
      <c r="AK18" s="415"/>
      <c r="AL18" s="414" t="s">
        <v>246</v>
      </c>
      <c r="AM18" s="414"/>
      <c r="AN18" s="415"/>
      <c r="AO18" s="416" t="s">
        <v>187</v>
      </c>
    </row>
    <row r="19" spans="1:41" s="286" customFormat="1" ht="15" customHeight="1" x14ac:dyDescent="0.2">
      <c r="A19" s="419"/>
      <c r="B19" s="88" t="s">
        <v>186</v>
      </c>
      <c r="C19" s="88" t="s">
        <v>188</v>
      </c>
      <c r="D19" s="88" t="s">
        <v>189</v>
      </c>
      <c r="E19" s="91" t="s">
        <v>186</v>
      </c>
      <c r="F19" s="88" t="s">
        <v>188</v>
      </c>
      <c r="G19" s="88" t="s">
        <v>189</v>
      </c>
      <c r="H19" s="91" t="s">
        <v>186</v>
      </c>
      <c r="I19" s="88" t="s">
        <v>188</v>
      </c>
      <c r="J19" s="88" t="s">
        <v>189</v>
      </c>
      <c r="K19" s="91" t="s">
        <v>186</v>
      </c>
      <c r="L19" s="88" t="s">
        <v>188</v>
      </c>
      <c r="M19" s="88" t="s">
        <v>189</v>
      </c>
      <c r="N19" s="91" t="s">
        <v>186</v>
      </c>
      <c r="O19" s="88" t="s">
        <v>188</v>
      </c>
      <c r="P19" s="88" t="s">
        <v>189</v>
      </c>
      <c r="Q19" s="91" t="s">
        <v>186</v>
      </c>
      <c r="R19" s="88" t="s">
        <v>188</v>
      </c>
      <c r="S19" s="88" t="s">
        <v>189</v>
      </c>
      <c r="T19" s="91" t="s">
        <v>186</v>
      </c>
      <c r="U19" s="88" t="s">
        <v>188</v>
      </c>
      <c r="V19" s="88" t="s">
        <v>189</v>
      </c>
      <c r="W19" s="91" t="s">
        <v>186</v>
      </c>
      <c r="X19" s="88" t="s">
        <v>188</v>
      </c>
      <c r="Y19" s="88" t="s">
        <v>189</v>
      </c>
      <c r="Z19" s="91" t="s">
        <v>186</v>
      </c>
      <c r="AA19" s="88" t="s">
        <v>188</v>
      </c>
      <c r="AB19" s="88" t="s">
        <v>189</v>
      </c>
      <c r="AC19" s="91" t="s">
        <v>186</v>
      </c>
      <c r="AD19" s="88" t="s">
        <v>188</v>
      </c>
      <c r="AE19" s="88" t="s">
        <v>189</v>
      </c>
      <c r="AF19" s="91" t="s">
        <v>186</v>
      </c>
      <c r="AG19" s="88" t="s">
        <v>188</v>
      </c>
      <c r="AH19" s="88" t="s">
        <v>189</v>
      </c>
      <c r="AI19" s="91" t="s">
        <v>186</v>
      </c>
      <c r="AJ19" s="88" t="s">
        <v>188</v>
      </c>
      <c r="AK19" s="92" t="s">
        <v>189</v>
      </c>
      <c r="AL19" s="91" t="s">
        <v>186</v>
      </c>
      <c r="AM19" s="88" t="s">
        <v>188</v>
      </c>
      <c r="AN19" s="92" t="s">
        <v>189</v>
      </c>
      <c r="AO19" s="417"/>
    </row>
    <row r="20" spans="1:41" ht="10.5" customHeight="1" x14ac:dyDescent="0.2">
      <c r="A20" s="87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129"/>
      <c r="AO20" s="287"/>
    </row>
    <row r="21" spans="1:41" ht="15.75" customHeight="1" x14ac:dyDescent="0.2">
      <c r="A21" s="87" t="s">
        <v>239</v>
      </c>
      <c r="B21" s="130">
        <v>1368</v>
      </c>
      <c r="C21" s="131">
        <v>742</v>
      </c>
      <c r="D21" s="131">
        <v>626</v>
      </c>
      <c r="E21" s="131">
        <v>3</v>
      </c>
      <c r="F21" s="131">
        <v>0</v>
      </c>
      <c r="G21" s="131">
        <v>3</v>
      </c>
      <c r="H21" s="131">
        <v>1</v>
      </c>
      <c r="I21" s="131">
        <v>0</v>
      </c>
      <c r="J21" s="131">
        <v>1</v>
      </c>
      <c r="K21" s="131">
        <v>3</v>
      </c>
      <c r="L21" s="131">
        <v>1</v>
      </c>
      <c r="M21" s="131">
        <v>2</v>
      </c>
      <c r="N21" s="131">
        <v>7</v>
      </c>
      <c r="O21" s="131">
        <v>4</v>
      </c>
      <c r="P21" s="131">
        <v>3</v>
      </c>
      <c r="Q21" s="131">
        <v>26</v>
      </c>
      <c r="R21" s="131">
        <v>21</v>
      </c>
      <c r="S21" s="131">
        <v>5</v>
      </c>
      <c r="T21" s="131">
        <v>52</v>
      </c>
      <c r="U21" s="131">
        <v>39</v>
      </c>
      <c r="V21" s="131">
        <v>13</v>
      </c>
      <c r="W21" s="131">
        <v>110</v>
      </c>
      <c r="X21" s="131">
        <v>73</v>
      </c>
      <c r="Y21" s="131">
        <v>37</v>
      </c>
      <c r="Z21" s="131">
        <v>421</v>
      </c>
      <c r="AA21" s="131">
        <v>273</v>
      </c>
      <c r="AB21" s="131">
        <v>148</v>
      </c>
      <c r="AC21" s="131">
        <v>532</v>
      </c>
      <c r="AD21" s="131">
        <v>265</v>
      </c>
      <c r="AE21" s="131">
        <v>267</v>
      </c>
      <c r="AF21" s="131">
        <v>197</v>
      </c>
      <c r="AG21" s="131">
        <v>63</v>
      </c>
      <c r="AH21" s="131">
        <v>134</v>
      </c>
      <c r="AI21" s="131">
        <v>15</v>
      </c>
      <c r="AJ21" s="131">
        <v>3</v>
      </c>
      <c r="AK21" s="131">
        <v>12</v>
      </c>
      <c r="AL21" s="131">
        <v>1</v>
      </c>
      <c r="AM21" s="131">
        <v>0</v>
      </c>
      <c r="AN21" s="132">
        <v>1</v>
      </c>
      <c r="AO21" s="288" t="s">
        <v>241</v>
      </c>
    </row>
    <row r="22" spans="1:41" ht="15.75" customHeight="1" x14ac:dyDescent="0.2">
      <c r="A22" s="87" t="s">
        <v>277</v>
      </c>
      <c r="B22" s="130">
        <v>1435</v>
      </c>
      <c r="C22" s="131">
        <v>811</v>
      </c>
      <c r="D22" s="131">
        <v>624</v>
      </c>
      <c r="E22" s="131">
        <v>2</v>
      </c>
      <c r="F22" s="131">
        <v>2</v>
      </c>
      <c r="G22" s="131">
        <v>0</v>
      </c>
      <c r="H22" s="131">
        <v>1</v>
      </c>
      <c r="I22" s="131">
        <v>1</v>
      </c>
      <c r="J22" s="131">
        <v>0</v>
      </c>
      <c r="K22" s="131">
        <v>4</v>
      </c>
      <c r="L22" s="131">
        <v>2</v>
      </c>
      <c r="M22" s="131">
        <v>2</v>
      </c>
      <c r="N22" s="131">
        <v>8</v>
      </c>
      <c r="O22" s="131">
        <v>6</v>
      </c>
      <c r="P22" s="131">
        <v>2</v>
      </c>
      <c r="Q22" s="131">
        <v>29</v>
      </c>
      <c r="R22" s="131">
        <v>19</v>
      </c>
      <c r="S22" s="131">
        <v>10</v>
      </c>
      <c r="T22" s="131">
        <v>75</v>
      </c>
      <c r="U22" s="131">
        <v>52</v>
      </c>
      <c r="V22" s="131">
        <v>23</v>
      </c>
      <c r="W22" s="131">
        <v>126</v>
      </c>
      <c r="X22" s="131">
        <v>87</v>
      </c>
      <c r="Y22" s="131">
        <v>39</v>
      </c>
      <c r="Z22" s="131">
        <v>423</v>
      </c>
      <c r="AA22" s="131">
        <v>285</v>
      </c>
      <c r="AB22" s="131">
        <v>138</v>
      </c>
      <c r="AC22" s="131">
        <v>546</v>
      </c>
      <c r="AD22" s="131">
        <v>296</v>
      </c>
      <c r="AE22" s="131">
        <v>250</v>
      </c>
      <c r="AF22" s="131">
        <v>200</v>
      </c>
      <c r="AG22" s="131">
        <v>59</v>
      </c>
      <c r="AH22" s="131">
        <v>141</v>
      </c>
      <c r="AI22" s="131">
        <v>21</v>
      </c>
      <c r="AJ22" s="131">
        <v>2</v>
      </c>
      <c r="AK22" s="131">
        <v>19</v>
      </c>
      <c r="AL22" s="131">
        <v>0</v>
      </c>
      <c r="AM22" s="131">
        <v>0</v>
      </c>
      <c r="AN22" s="132">
        <v>0</v>
      </c>
      <c r="AO22" s="288" t="s">
        <v>332</v>
      </c>
    </row>
    <row r="23" spans="1:41" ht="15.75" customHeight="1" x14ac:dyDescent="0.2">
      <c r="A23" s="87" t="s">
        <v>278</v>
      </c>
      <c r="B23" s="130">
        <v>1510</v>
      </c>
      <c r="C23" s="131">
        <v>891</v>
      </c>
      <c r="D23" s="131">
        <v>619</v>
      </c>
      <c r="E23" s="131">
        <v>3</v>
      </c>
      <c r="F23" s="131">
        <v>3</v>
      </c>
      <c r="G23" s="131">
        <v>0</v>
      </c>
      <c r="H23" s="131">
        <v>2</v>
      </c>
      <c r="I23" s="131">
        <v>0</v>
      </c>
      <c r="J23" s="131">
        <v>2</v>
      </c>
      <c r="K23" s="131">
        <v>6</v>
      </c>
      <c r="L23" s="131">
        <v>4</v>
      </c>
      <c r="M23" s="131">
        <v>2</v>
      </c>
      <c r="N23" s="131">
        <v>8</v>
      </c>
      <c r="O23" s="131">
        <v>5</v>
      </c>
      <c r="P23" s="131">
        <v>3</v>
      </c>
      <c r="Q23" s="131">
        <v>31</v>
      </c>
      <c r="R23" s="131">
        <v>22</v>
      </c>
      <c r="S23" s="131">
        <v>9</v>
      </c>
      <c r="T23" s="131">
        <v>74</v>
      </c>
      <c r="U23" s="131">
        <v>53</v>
      </c>
      <c r="V23" s="131">
        <v>21</v>
      </c>
      <c r="W23" s="131">
        <v>125</v>
      </c>
      <c r="X23" s="131">
        <v>93</v>
      </c>
      <c r="Y23" s="131">
        <v>32</v>
      </c>
      <c r="Z23" s="131">
        <v>387</v>
      </c>
      <c r="AA23" s="131">
        <v>264</v>
      </c>
      <c r="AB23" s="131">
        <v>123</v>
      </c>
      <c r="AC23" s="131">
        <v>608</v>
      </c>
      <c r="AD23" s="131">
        <v>354</v>
      </c>
      <c r="AE23" s="131">
        <v>254</v>
      </c>
      <c r="AF23" s="131">
        <v>256</v>
      </c>
      <c r="AG23" s="131">
        <v>88</v>
      </c>
      <c r="AH23" s="131">
        <v>168</v>
      </c>
      <c r="AI23" s="131">
        <v>9</v>
      </c>
      <c r="AJ23" s="131">
        <v>4</v>
      </c>
      <c r="AK23" s="131">
        <v>5</v>
      </c>
      <c r="AL23" s="131">
        <v>1</v>
      </c>
      <c r="AM23" s="131">
        <v>1</v>
      </c>
      <c r="AN23" s="132">
        <v>0</v>
      </c>
      <c r="AO23" s="288" t="s">
        <v>333</v>
      </c>
    </row>
    <row r="24" spans="1:41" ht="15.75" customHeight="1" x14ac:dyDescent="0.2">
      <c r="A24" s="87" t="s">
        <v>279</v>
      </c>
      <c r="B24" s="130">
        <v>1704</v>
      </c>
      <c r="C24" s="131">
        <v>923</v>
      </c>
      <c r="D24" s="131">
        <v>781</v>
      </c>
      <c r="E24" s="131">
        <v>3</v>
      </c>
      <c r="F24" s="131">
        <v>1</v>
      </c>
      <c r="G24" s="131">
        <v>2</v>
      </c>
      <c r="H24" s="131">
        <v>2</v>
      </c>
      <c r="I24" s="131">
        <v>1</v>
      </c>
      <c r="J24" s="131">
        <v>1</v>
      </c>
      <c r="K24" s="131">
        <v>6</v>
      </c>
      <c r="L24" s="131">
        <v>5</v>
      </c>
      <c r="M24" s="131">
        <v>1</v>
      </c>
      <c r="N24" s="131">
        <v>6</v>
      </c>
      <c r="O24" s="131">
        <v>2</v>
      </c>
      <c r="P24" s="131">
        <v>4</v>
      </c>
      <c r="Q24" s="131">
        <v>29</v>
      </c>
      <c r="R24" s="131">
        <v>16</v>
      </c>
      <c r="S24" s="131">
        <v>13</v>
      </c>
      <c r="T24" s="131">
        <v>74</v>
      </c>
      <c r="U24" s="131">
        <v>50</v>
      </c>
      <c r="V24" s="131">
        <v>24</v>
      </c>
      <c r="W24" s="131">
        <v>108</v>
      </c>
      <c r="X24" s="131">
        <v>76</v>
      </c>
      <c r="Y24" s="131">
        <v>32</v>
      </c>
      <c r="Z24" s="131">
        <v>426</v>
      </c>
      <c r="AA24" s="131">
        <v>269</v>
      </c>
      <c r="AB24" s="131">
        <v>157</v>
      </c>
      <c r="AC24" s="131">
        <v>720</v>
      </c>
      <c r="AD24" s="131">
        <v>382</v>
      </c>
      <c r="AE24" s="131">
        <v>338</v>
      </c>
      <c r="AF24" s="131">
        <v>307</v>
      </c>
      <c r="AG24" s="131">
        <v>118</v>
      </c>
      <c r="AH24" s="131">
        <v>189</v>
      </c>
      <c r="AI24" s="131">
        <v>23</v>
      </c>
      <c r="AJ24" s="131">
        <v>3</v>
      </c>
      <c r="AK24" s="131">
        <v>20</v>
      </c>
      <c r="AL24" s="131">
        <v>0</v>
      </c>
      <c r="AM24" s="131">
        <v>0</v>
      </c>
      <c r="AN24" s="132">
        <v>0</v>
      </c>
      <c r="AO24" s="288" t="s">
        <v>334</v>
      </c>
    </row>
    <row r="25" spans="1:41" s="292" customFormat="1" ht="15.75" customHeight="1" x14ac:dyDescent="0.2">
      <c r="A25" s="289" t="s">
        <v>280</v>
      </c>
      <c r="B25" s="133">
        <f>+E25+H25+K25+N25+Q25+T25+W25+Z25+AC25+AF25+AI25+AL25</f>
        <v>1626</v>
      </c>
      <c r="C25" s="128">
        <f>+F25+I25+L25+O25+R25+U25+X25+AA25+AD25+AG25+AJ25+AM25</f>
        <v>874</v>
      </c>
      <c r="D25" s="128">
        <f>+G25+J25+M25+P25+S25+V25+Y25+AB25+AE25+AH25+AK25+AN25</f>
        <v>752</v>
      </c>
      <c r="E25" s="128">
        <f>+F25+G25</f>
        <v>0</v>
      </c>
      <c r="F25" s="128">
        <v>0</v>
      </c>
      <c r="G25" s="128">
        <v>0</v>
      </c>
      <c r="H25" s="128">
        <f>+I25+J25</f>
        <v>1</v>
      </c>
      <c r="I25" s="128">
        <v>1</v>
      </c>
      <c r="J25" s="128">
        <v>0</v>
      </c>
      <c r="K25" s="128">
        <f>+L25+M25</f>
        <v>1</v>
      </c>
      <c r="L25" s="128">
        <v>1</v>
      </c>
      <c r="M25" s="128">
        <v>0</v>
      </c>
      <c r="N25" s="128">
        <f>+O25+P25</f>
        <v>7</v>
      </c>
      <c r="O25" s="128">
        <v>5</v>
      </c>
      <c r="P25" s="128">
        <v>2</v>
      </c>
      <c r="Q25" s="128">
        <f>+R25+S25</f>
        <v>25</v>
      </c>
      <c r="R25" s="128">
        <v>17</v>
      </c>
      <c r="S25" s="128">
        <v>8</v>
      </c>
      <c r="T25" s="128">
        <f>+U25+V25</f>
        <v>79</v>
      </c>
      <c r="U25" s="128">
        <v>48</v>
      </c>
      <c r="V25" s="128">
        <v>31</v>
      </c>
      <c r="W25" s="128">
        <f>+X25+Y25</f>
        <v>119</v>
      </c>
      <c r="X25" s="128">
        <v>89</v>
      </c>
      <c r="Y25" s="128">
        <v>30</v>
      </c>
      <c r="Z25" s="128">
        <f>+AA25+AB25</f>
        <v>402</v>
      </c>
      <c r="AA25" s="128">
        <v>272</v>
      </c>
      <c r="AB25" s="128">
        <v>130</v>
      </c>
      <c r="AC25" s="128">
        <f>+AD25+AE25</f>
        <v>692</v>
      </c>
      <c r="AD25" s="128">
        <v>357</v>
      </c>
      <c r="AE25" s="128">
        <v>335</v>
      </c>
      <c r="AF25" s="128">
        <f>+AG25+AH25</f>
        <v>278</v>
      </c>
      <c r="AG25" s="128">
        <v>82</v>
      </c>
      <c r="AH25" s="128">
        <v>196</v>
      </c>
      <c r="AI25" s="128">
        <f>+AJ25+AK25</f>
        <v>22</v>
      </c>
      <c r="AJ25" s="128">
        <v>2</v>
      </c>
      <c r="AK25" s="128">
        <v>20</v>
      </c>
      <c r="AL25" s="128">
        <f>+AM25+AN25</f>
        <v>0</v>
      </c>
      <c r="AM25" s="128">
        <v>0</v>
      </c>
      <c r="AN25" s="290">
        <v>0</v>
      </c>
      <c r="AO25" s="291" t="s">
        <v>335</v>
      </c>
    </row>
    <row r="26" spans="1:41" ht="10.5" customHeight="1" thickBot="1" x14ac:dyDescent="0.25">
      <c r="A26" s="285"/>
      <c r="B26" s="293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94"/>
      <c r="AO26" s="295"/>
    </row>
    <row r="27" spans="1:41" ht="10.5" customHeight="1" x14ac:dyDescent="0.2"/>
    <row r="28" spans="1:41" ht="15" customHeight="1" x14ac:dyDescent="0.2">
      <c r="A28" s="156" t="s">
        <v>250</v>
      </c>
    </row>
    <row r="29" spans="1:41" ht="15" customHeight="1" x14ac:dyDescent="0.2"/>
  </sheetData>
  <mergeCells count="16">
    <mergeCell ref="A16:AO16"/>
    <mergeCell ref="Z18:AB18"/>
    <mergeCell ref="AC18:AE18"/>
    <mergeCell ref="AF18:AH18"/>
    <mergeCell ref="AI18:AK18"/>
    <mergeCell ref="AO18:AO19"/>
    <mergeCell ref="K18:M18"/>
    <mergeCell ref="N18:P18"/>
    <mergeCell ref="Q18:S18"/>
    <mergeCell ref="T18:V18"/>
    <mergeCell ref="W18:Y18"/>
    <mergeCell ref="A18:A19"/>
    <mergeCell ref="B18:D18"/>
    <mergeCell ref="E18:G18"/>
    <mergeCell ref="AL18:AN18"/>
    <mergeCell ref="H18:J18"/>
  </mergeCells>
  <phoneticPr fontId="3"/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Y59"/>
  <sheetViews>
    <sheetView view="pageBreakPreview" topLeftCell="A22" zoomScaleNormal="110" zoomScaleSheetLayoutView="100" workbookViewId="0">
      <selection activeCell="Q40" sqref="Q40"/>
    </sheetView>
  </sheetViews>
  <sheetFormatPr defaultColWidth="9" defaultRowHeight="9.5" x14ac:dyDescent="0.2"/>
  <cols>
    <col min="1" max="1" width="9.08984375" style="10" customWidth="1"/>
    <col min="2" max="2" width="7.08984375" style="10" customWidth="1"/>
    <col min="3" max="3" width="9.08984375" style="10" customWidth="1"/>
    <col min="4" max="5" width="8" style="10" customWidth="1"/>
    <col min="6" max="6" width="9.36328125" style="10" customWidth="1"/>
    <col min="7" max="7" width="6.6328125" style="10" customWidth="1"/>
    <col min="8" max="8" width="7.90625" style="10" customWidth="1"/>
    <col min="9" max="9" width="9.90625" style="10" customWidth="1"/>
    <col min="10" max="10" width="8.26953125" style="10" customWidth="1"/>
    <col min="11" max="11" width="6.08984375" style="10" customWidth="1"/>
    <col min="12" max="12" width="6" style="10" customWidth="1"/>
    <col min="13" max="13" width="6.08984375" style="10" customWidth="1"/>
    <col min="14" max="14" width="6" style="10" customWidth="1"/>
    <col min="15" max="15" width="6.6328125" style="10" customWidth="1"/>
    <col min="16" max="19" width="5.90625" style="10" customWidth="1"/>
    <col min="20" max="24" width="6.08984375" style="10" customWidth="1"/>
    <col min="25" max="25" width="4" style="10" bestFit="1" customWidth="1"/>
    <col min="26" max="26" width="9" style="10"/>
    <col min="27" max="27" width="6.6328125" style="10" customWidth="1"/>
    <col min="28" max="16384" width="9" style="10"/>
  </cols>
  <sheetData>
    <row r="1" s="10" customFormat="1" ht="16.5" customHeight="1" x14ac:dyDescent="0.2"/>
    <row r="2" s="10" customFormat="1" ht="16.5" customHeight="1" x14ac:dyDescent="0.2"/>
    <row r="3" s="10" customFormat="1" ht="16.5" customHeight="1" x14ac:dyDescent="0.2"/>
    <row r="4" s="10" customFormat="1" ht="16.5" customHeight="1" x14ac:dyDescent="0.2"/>
    <row r="5" s="10" customFormat="1" ht="16.5" customHeight="1" x14ac:dyDescent="0.2"/>
    <row r="6" s="10" customFormat="1" ht="16.5" customHeight="1" x14ac:dyDescent="0.2"/>
    <row r="7" s="10" customFormat="1" ht="16.5" customHeight="1" x14ac:dyDescent="0.2"/>
    <row r="8" s="10" customFormat="1" ht="16.5" customHeight="1" x14ac:dyDescent="0.2"/>
    <row r="9" s="10" customFormat="1" ht="16.5" customHeight="1" x14ac:dyDescent="0.2"/>
    <row r="10" s="10" customFormat="1" ht="16.5" customHeight="1" x14ac:dyDescent="0.2"/>
    <row r="11" s="10" customFormat="1" ht="16.5" customHeight="1" x14ac:dyDescent="0.2"/>
    <row r="12" s="10" customFormat="1" ht="16.5" customHeight="1" x14ac:dyDescent="0.2"/>
    <row r="13" s="10" customFormat="1" ht="16.5" customHeight="1" x14ac:dyDescent="0.2"/>
    <row r="14" s="10" customFormat="1" ht="16.5" customHeight="1" x14ac:dyDescent="0.2"/>
    <row r="15" s="10" customFormat="1" ht="16.5" customHeight="1" x14ac:dyDescent="0.2"/>
    <row r="16" s="10" customFormat="1" ht="16.5" customHeight="1" x14ac:dyDescent="0.2"/>
    <row r="17" spans="1:25" ht="16.5" customHeight="1" x14ac:dyDescent="0.2"/>
    <row r="18" spans="1:25" ht="16.5" customHeight="1" x14ac:dyDescent="0.2"/>
    <row r="19" spans="1:25" ht="16.5" customHeight="1" x14ac:dyDescent="0.2"/>
    <row r="20" spans="1:25" ht="16.5" customHeight="1" x14ac:dyDescent="0.2"/>
    <row r="21" spans="1:25" ht="16.5" customHeight="1" x14ac:dyDescent="0.2"/>
    <row r="22" spans="1:25" ht="16.5" customHeight="1" x14ac:dyDescent="0.2"/>
    <row r="23" spans="1:25" ht="16.5" customHeight="1" x14ac:dyDescent="0.2"/>
    <row r="24" spans="1:25" ht="16.5" customHeight="1" x14ac:dyDescent="0.2"/>
    <row r="25" spans="1:25" ht="16.5" customHeight="1" x14ac:dyDescent="0.2"/>
    <row r="26" spans="1:25" ht="16.5" customHeight="1" x14ac:dyDescent="0.2"/>
    <row r="27" spans="1:25" ht="9.75" customHeight="1" x14ac:dyDescent="0.2"/>
    <row r="28" spans="1:25" ht="16.5" customHeight="1" x14ac:dyDescent="0.2"/>
    <row r="29" spans="1:25" ht="19" x14ac:dyDescent="0.2">
      <c r="B29" s="158"/>
      <c r="C29" s="158"/>
      <c r="D29" s="158"/>
      <c r="E29" s="158"/>
      <c r="F29" s="158"/>
      <c r="G29" s="158"/>
      <c r="H29" s="158"/>
      <c r="I29" s="158"/>
      <c r="J29" s="303" t="s">
        <v>355</v>
      </c>
      <c r="K29" s="158" t="s">
        <v>356</v>
      </c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</row>
    <row r="30" spans="1:25" ht="9" customHeight="1" thickBot="1" x14ac:dyDescent="0.25">
      <c r="Y30" s="80"/>
    </row>
    <row r="31" spans="1:25" s="75" customFormat="1" x14ac:dyDescent="0.2">
      <c r="A31" s="368" t="s">
        <v>75</v>
      </c>
      <c r="B31" s="423" t="s">
        <v>53</v>
      </c>
      <c r="C31" s="424"/>
      <c r="D31" s="424"/>
      <c r="E31" s="424"/>
      <c r="F31" s="425"/>
      <c r="G31" s="426" t="s">
        <v>121</v>
      </c>
      <c r="H31" s="427"/>
      <c r="I31" s="428"/>
      <c r="J31" s="163" t="s">
        <v>130</v>
      </c>
      <c r="K31" s="164" t="s">
        <v>131</v>
      </c>
      <c r="L31" s="164"/>
      <c r="M31" s="164"/>
      <c r="N31" s="165"/>
      <c r="O31" s="426" t="s">
        <v>64</v>
      </c>
      <c r="P31" s="427"/>
      <c r="Q31" s="427"/>
      <c r="R31" s="427"/>
      <c r="S31" s="427"/>
      <c r="T31" s="423" t="s">
        <v>74</v>
      </c>
      <c r="U31" s="424"/>
      <c r="V31" s="424"/>
      <c r="W31" s="424"/>
      <c r="X31" s="424"/>
      <c r="Y31" s="420" t="s">
        <v>191</v>
      </c>
    </row>
    <row r="32" spans="1:25" s="75" customFormat="1" ht="9.5" customHeight="1" x14ac:dyDescent="0.2">
      <c r="A32" s="369"/>
      <c r="B32" s="431" t="s">
        <v>54</v>
      </c>
      <c r="C32" s="437" t="s">
        <v>300</v>
      </c>
      <c r="D32" s="429" t="s">
        <v>55</v>
      </c>
      <c r="E32" s="430"/>
      <c r="F32" s="440" t="s">
        <v>56</v>
      </c>
      <c r="G32" s="429" t="s">
        <v>301</v>
      </c>
      <c r="H32" s="430"/>
      <c r="I32" s="232" t="s">
        <v>57</v>
      </c>
      <c r="J32" s="431" t="s">
        <v>54</v>
      </c>
      <c r="K32" s="429" t="s">
        <v>302</v>
      </c>
      <c r="L32" s="430"/>
      <c r="M32" s="429" t="s">
        <v>65</v>
      </c>
      <c r="N32" s="430"/>
      <c r="O32" s="431" t="s">
        <v>54</v>
      </c>
      <c r="P32" s="443" t="s">
        <v>303</v>
      </c>
      <c r="Q32" s="445"/>
      <c r="R32" s="443" t="s">
        <v>66</v>
      </c>
      <c r="S32" s="444"/>
      <c r="T32" s="431" t="s">
        <v>122</v>
      </c>
      <c r="U32" s="449" t="s">
        <v>304</v>
      </c>
      <c r="V32" s="450"/>
      <c r="W32" s="449" t="s">
        <v>115</v>
      </c>
      <c r="X32" s="455"/>
      <c r="Y32" s="421"/>
    </row>
    <row r="33" spans="1:25" s="75" customFormat="1" x14ac:dyDescent="0.2">
      <c r="A33" s="369"/>
      <c r="B33" s="432"/>
      <c r="C33" s="438"/>
      <c r="D33" s="435" t="s">
        <v>58</v>
      </c>
      <c r="E33" s="372"/>
      <c r="F33" s="441"/>
      <c r="G33" s="435" t="s">
        <v>59</v>
      </c>
      <c r="H33" s="372"/>
      <c r="I33" s="233" t="s">
        <v>305</v>
      </c>
      <c r="J33" s="432"/>
      <c r="K33" s="435" t="s">
        <v>67</v>
      </c>
      <c r="L33" s="372"/>
      <c r="M33" s="435" t="s">
        <v>68</v>
      </c>
      <c r="N33" s="372"/>
      <c r="O33" s="432"/>
      <c r="P33" s="421" t="s">
        <v>69</v>
      </c>
      <c r="Q33" s="448"/>
      <c r="R33" s="421" t="s">
        <v>69</v>
      </c>
      <c r="S33" s="436"/>
      <c r="T33" s="432"/>
      <c r="U33" s="451"/>
      <c r="V33" s="452"/>
      <c r="W33" s="451"/>
      <c r="X33" s="456"/>
      <c r="Y33" s="421"/>
    </row>
    <row r="34" spans="1:25" s="75" customFormat="1" x14ac:dyDescent="0.2">
      <c r="A34" s="369"/>
      <c r="B34" s="433"/>
      <c r="C34" s="439"/>
      <c r="D34" s="446" t="s">
        <v>60</v>
      </c>
      <c r="E34" s="373"/>
      <c r="F34" s="442"/>
      <c r="G34" s="446" t="s">
        <v>61</v>
      </c>
      <c r="H34" s="373"/>
      <c r="I34" s="234" t="s">
        <v>54</v>
      </c>
      <c r="J34" s="433"/>
      <c r="K34" s="446" t="s">
        <v>70</v>
      </c>
      <c r="L34" s="373"/>
      <c r="M34" s="446" t="s">
        <v>71</v>
      </c>
      <c r="N34" s="373"/>
      <c r="O34" s="433"/>
      <c r="P34" s="422" t="s">
        <v>72</v>
      </c>
      <c r="Q34" s="447"/>
      <c r="R34" s="422" t="s">
        <v>60</v>
      </c>
      <c r="S34" s="434"/>
      <c r="T34" s="433"/>
      <c r="U34" s="453"/>
      <c r="V34" s="454"/>
      <c r="W34" s="453"/>
      <c r="X34" s="457"/>
      <c r="Y34" s="421"/>
    </row>
    <row r="35" spans="1:25" s="75" customFormat="1" x14ac:dyDescent="0.2">
      <c r="A35" s="370"/>
      <c r="B35" s="166" t="s">
        <v>123</v>
      </c>
      <c r="C35" s="166" t="s">
        <v>123</v>
      </c>
      <c r="D35" s="166" t="s">
        <v>62</v>
      </c>
      <c r="E35" s="166" t="s">
        <v>124</v>
      </c>
      <c r="F35" s="166" t="s">
        <v>63</v>
      </c>
      <c r="G35" s="166" t="s">
        <v>62</v>
      </c>
      <c r="H35" s="166" t="s">
        <v>125</v>
      </c>
      <c r="I35" s="166" t="s">
        <v>126</v>
      </c>
      <c r="J35" s="166" t="s">
        <v>123</v>
      </c>
      <c r="K35" s="166" t="s">
        <v>127</v>
      </c>
      <c r="L35" s="166" t="s">
        <v>73</v>
      </c>
      <c r="M35" s="166" t="s">
        <v>62</v>
      </c>
      <c r="N35" s="166" t="s">
        <v>124</v>
      </c>
      <c r="O35" s="166" t="s">
        <v>128</v>
      </c>
      <c r="P35" s="166" t="s">
        <v>125</v>
      </c>
      <c r="Q35" s="166" t="s">
        <v>124</v>
      </c>
      <c r="R35" s="166" t="s">
        <v>62</v>
      </c>
      <c r="S35" s="166" t="s">
        <v>124</v>
      </c>
      <c r="T35" s="166" t="s">
        <v>126</v>
      </c>
      <c r="U35" s="166" t="s">
        <v>129</v>
      </c>
      <c r="V35" s="166" t="s">
        <v>124</v>
      </c>
      <c r="W35" s="166" t="s">
        <v>62</v>
      </c>
      <c r="X35" s="166" t="s">
        <v>124</v>
      </c>
      <c r="Y35" s="422"/>
    </row>
    <row r="36" spans="1:25" ht="14.25" customHeight="1" x14ac:dyDescent="0.2">
      <c r="A36" s="159" t="s">
        <v>236</v>
      </c>
      <c r="B36" s="38">
        <v>1.2999999999999999E-2</v>
      </c>
      <c r="C36" s="39">
        <v>6.5000000000000002E-2</v>
      </c>
      <c r="D36" s="40">
        <v>1</v>
      </c>
      <c r="E36" s="40">
        <v>0.3</v>
      </c>
      <c r="F36" s="41">
        <v>2.9000000000000001E-2</v>
      </c>
      <c r="G36" s="40">
        <v>43</v>
      </c>
      <c r="H36" s="40">
        <v>209</v>
      </c>
      <c r="I36" s="39">
        <v>0.04</v>
      </c>
      <c r="J36" s="39">
        <v>1E-3</v>
      </c>
      <c r="K36" s="40" t="s">
        <v>21</v>
      </c>
      <c r="L36" s="40" t="s">
        <v>21</v>
      </c>
      <c r="M36" s="40" t="s">
        <v>21</v>
      </c>
      <c r="N36" s="40" t="s">
        <v>21</v>
      </c>
      <c r="O36" s="39">
        <v>1.4999999999999999E-2</v>
      </c>
      <c r="P36" s="40" t="s">
        <v>21</v>
      </c>
      <c r="Q36" s="40" t="s">
        <v>21</v>
      </c>
      <c r="R36" s="40" t="s">
        <v>21</v>
      </c>
      <c r="S36" s="40" t="s">
        <v>21</v>
      </c>
      <c r="T36" s="76" t="s">
        <v>21</v>
      </c>
      <c r="U36" s="40" t="s">
        <v>21</v>
      </c>
      <c r="V36" s="76" t="s">
        <v>21</v>
      </c>
      <c r="W36" s="40" t="s">
        <v>21</v>
      </c>
      <c r="X36" s="76" t="s">
        <v>21</v>
      </c>
      <c r="Y36" s="296" t="s">
        <v>306</v>
      </c>
    </row>
    <row r="37" spans="1:25" ht="14.25" customHeight="1" x14ac:dyDescent="0.2">
      <c r="A37" s="160" t="s">
        <v>259</v>
      </c>
      <c r="B37" s="42">
        <v>1.2999999999999999E-2</v>
      </c>
      <c r="C37" s="43">
        <v>7.0999999999999994E-2</v>
      </c>
      <c r="D37" s="44" t="s">
        <v>21</v>
      </c>
      <c r="E37" s="44" t="s">
        <v>21</v>
      </c>
      <c r="F37" s="45">
        <v>3.4000000000000002E-2</v>
      </c>
      <c r="G37" s="44">
        <v>35</v>
      </c>
      <c r="H37" s="44">
        <v>104</v>
      </c>
      <c r="I37" s="43">
        <v>3.7999999999999999E-2</v>
      </c>
      <c r="J37" s="43">
        <v>1E-3</v>
      </c>
      <c r="K37" s="37" t="s">
        <v>21</v>
      </c>
      <c r="L37" s="37" t="s">
        <v>21</v>
      </c>
      <c r="M37" s="37" t="s">
        <v>21</v>
      </c>
      <c r="N37" s="37" t="s">
        <v>21</v>
      </c>
      <c r="O37" s="43">
        <v>1.4999999999999999E-2</v>
      </c>
      <c r="P37" s="44" t="s">
        <v>21</v>
      </c>
      <c r="Q37" s="44" t="s">
        <v>21</v>
      </c>
      <c r="R37" s="44" t="s">
        <v>21</v>
      </c>
      <c r="S37" s="44" t="s">
        <v>21</v>
      </c>
      <c r="T37" s="76" t="s">
        <v>21</v>
      </c>
      <c r="U37" s="44" t="s">
        <v>21</v>
      </c>
      <c r="V37" s="76" t="s">
        <v>21</v>
      </c>
      <c r="W37" s="44" t="s">
        <v>21</v>
      </c>
      <c r="X37" s="76" t="s">
        <v>21</v>
      </c>
      <c r="Y37" s="296" t="s">
        <v>332</v>
      </c>
    </row>
    <row r="38" spans="1:25" ht="14.25" customHeight="1" x14ac:dyDescent="0.2">
      <c r="A38" s="226" t="s">
        <v>260</v>
      </c>
      <c r="B38" s="42">
        <v>1.2E-2</v>
      </c>
      <c r="C38" s="43">
        <v>6.0999999999999999E-2</v>
      </c>
      <c r="D38" s="44" t="s">
        <v>21</v>
      </c>
      <c r="E38" s="44" t="s">
        <v>21</v>
      </c>
      <c r="F38" s="45">
        <v>2.9000000000000001E-2</v>
      </c>
      <c r="G38" s="44">
        <v>33</v>
      </c>
      <c r="H38" s="44">
        <v>126</v>
      </c>
      <c r="I38" s="43">
        <v>3.9E-2</v>
      </c>
      <c r="J38" s="43">
        <v>1E-3</v>
      </c>
      <c r="K38" s="37" t="s">
        <v>21</v>
      </c>
      <c r="L38" s="37" t="s">
        <v>21</v>
      </c>
      <c r="M38" s="37" t="s">
        <v>21</v>
      </c>
      <c r="N38" s="37" t="s">
        <v>21</v>
      </c>
      <c r="O38" s="43">
        <v>1.4E-2</v>
      </c>
      <c r="P38" s="44" t="s">
        <v>21</v>
      </c>
      <c r="Q38" s="44" t="s">
        <v>21</v>
      </c>
      <c r="R38" s="44" t="s">
        <v>21</v>
      </c>
      <c r="S38" s="44" t="s">
        <v>21</v>
      </c>
      <c r="T38" s="76" t="s">
        <v>21</v>
      </c>
      <c r="U38" s="44" t="s">
        <v>21</v>
      </c>
      <c r="V38" s="76" t="s">
        <v>21</v>
      </c>
      <c r="W38" s="44" t="s">
        <v>21</v>
      </c>
      <c r="X38" s="76" t="s">
        <v>21</v>
      </c>
      <c r="Y38" s="296" t="s">
        <v>333</v>
      </c>
    </row>
    <row r="39" spans="1:25" ht="14.25" customHeight="1" x14ac:dyDescent="0.2">
      <c r="A39" s="161" t="s">
        <v>261</v>
      </c>
      <c r="B39" s="42">
        <v>1.2999999999999999E-2</v>
      </c>
      <c r="C39" s="43">
        <v>7.3999999999999996E-2</v>
      </c>
      <c r="D39" s="44" t="s">
        <v>21</v>
      </c>
      <c r="E39" s="44" t="s">
        <v>21</v>
      </c>
      <c r="F39" s="45">
        <v>3.4000000000000002E-2</v>
      </c>
      <c r="G39" s="44">
        <v>46</v>
      </c>
      <c r="H39" s="44">
        <v>238</v>
      </c>
      <c r="I39" s="43">
        <v>4.1000000000000002E-2</v>
      </c>
      <c r="J39" s="43">
        <v>1E-3</v>
      </c>
      <c r="K39" s="37" t="s">
        <v>21</v>
      </c>
      <c r="L39" s="37" t="s">
        <v>21</v>
      </c>
      <c r="M39" s="37" t="s">
        <v>21</v>
      </c>
      <c r="N39" s="37" t="s">
        <v>21</v>
      </c>
      <c r="O39" s="43">
        <v>1.4999999999999999E-2</v>
      </c>
      <c r="P39" s="44" t="s">
        <v>21</v>
      </c>
      <c r="Q39" s="44" t="s">
        <v>21</v>
      </c>
      <c r="R39" s="44" t="s">
        <v>21</v>
      </c>
      <c r="S39" s="44" t="s">
        <v>21</v>
      </c>
      <c r="T39" s="76" t="s">
        <v>21</v>
      </c>
      <c r="U39" s="44" t="s">
        <v>21</v>
      </c>
      <c r="V39" s="76" t="s">
        <v>21</v>
      </c>
      <c r="W39" s="44" t="s">
        <v>21</v>
      </c>
      <c r="X39" s="76" t="s">
        <v>21</v>
      </c>
      <c r="Y39" s="296" t="s">
        <v>334</v>
      </c>
    </row>
    <row r="40" spans="1:25" ht="14.25" customHeight="1" thickBot="1" x14ac:dyDescent="0.25">
      <c r="A40" s="162" t="s">
        <v>262</v>
      </c>
      <c r="B40" s="297">
        <v>1.2E-2</v>
      </c>
      <c r="C40" s="298">
        <v>6.9000000000000006E-2</v>
      </c>
      <c r="D40" s="299" t="s">
        <v>21</v>
      </c>
      <c r="E40" s="299" t="s">
        <v>21</v>
      </c>
      <c r="F40" s="300">
        <v>3.2000000000000001E-2</v>
      </c>
      <c r="G40" s="299">
        <v>63</v>
      </c>
      <c r="H40" s="299">
        <v>277</v>
      </c>
      <c r="I40" s="298">
        <v>4.7E-2</v>
      </c>
      <c r="J40" s="298">
        <v>1E-3</v>
      </c>
      <c r="K40" s="301" t="s">
        <v>21</v>
      </c>
      <c r="L40" s="301" t="s">
        <v>21</v>
      </c>
      <c r="M40" s="301" t="s">
        <v>21</v>
      </c>
      <c r="N40" s="301" t="s">
        <v>21</v>
      </c>
      <c r="O40" s="298">
        <v>1.4999999999999999E-2</v>
      </c>
      <c r="P40" s="301" t="s">
        <v>21</v>
      </c>
      <c r="Q40" s="301" t="s">
        <v>21</v>
      </c>
      <c r="R40" s="301" t="s">
        <v>21</v>
      </c>
      <c r="S40" s="301" t="s">
        <v>21</v>
      </c>
      <c r="T40" s="301" t="s">
        <v>21</v>
      </c>
      <c r="U40" s="301" t="s">
        <v>21</v>
      </c>
      <c r="V40" s="301" t="s">
        <v>21</v>
      </c>
      <c r="W40" s="301" t="s">
        <v>21</v>
      </c>
      <c r="X40" s="301" t="s">
        <v>21</v>
      </c>
      <c r="Y40" s="302" t="s">
        <v>335</v>
      </c>
    </row>
    <row r="41" spans="1:25" ht="6" customHeight="1" x14ac:dyDescent="0.2">
      <c r="A41" s="77"/>
      <c r="Y41" s="81"/>
    </row>
    <row r="42" spans="1:25" ht="12.75" customHeight="1" x14ac:dyDescent="0.2">
      <c r="A42" s="167" t="s">
        <v>307</v>
      </c>
      <c r="Y42" s="81"/>
    </row>
    <row r="43" spans="1:25" ht="9" customHeight="1" x14ac:dyDescent="0.2">
      <c r="Y43" s="81"/>
    </row>
    <row r="44" spans="1:25" ht="19" x14ac:dyDescent="0.2">
      <c r="B44" s="158"/>
      <c r="C44" s="158"/>
      <c r="D44" s="158"/>
      <c r="E44" s="158"/>
      <c r="F44" s="158"/>
      <c r="G44" s="158"/>
      <c r="H44" s="158"/>
      <c r="I44" s="158"/>
      <c r="J44" s="303" t="s">
        <v>355</v>
      </c>
      <c r="K44" s="158" t="s">
        <v>357</v>
      </c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</row>
    <row r="45" spans="1:25" ht="9" customHeight="1" thickBot="1" x14ac:dyDescent="0.25">
      <c r="Y45" s="82"/>
    </row>
    <row r="46" spans="1:25" s="75" customFormat="1" x14ac:dyDescent="0.2">
      <c r="A46" s="371" t="s">
        <v>75</v>
      </c>
      <c r="B46" s="423" t="s">
        <v>53</v>
      </c>
      <c r="C46" s="424"/>
      <c r="D46" s="424"/>
      <c r="E46" s="424"/>
      <c r="F46" s="425"/>
      <c r="G46" s="426" t="s">
        <v>121</v>
      </c>
      <c r="H46" s="427"/>
      <c r="I46" s="428"/>
      <c r="J46" s="163" t="s">
        <v>130</v>
      </c>
      <c r="K46" s="164" t="s">
        <v>131</v>
      </c>
      <c r="L46" s="164"/>
      <c r="M46" s="164"/>
      <c r="N46" s="165"/>
      <c r="O46" s="426" t="s">
        <v>64</v>
      </c>
      <c r="P46" s="427"/>
      <c r="Q46" s="427"/>
      <c r="R46" s="427"/>
      <c r="S46" s="427"/>
      <c r="T46" s="423" t="s">
        <v>74</v>
      </c>
      <c r="U46" s="424"/>
      <c r="V46" s="424"/>
      <c r="W46" s="424"/>
      <c r="X46" s="424"/>
      <c r="Y46" s="420" t="s">
        <v>191</v>
      </c>
    </row>
    <row r="47" spans="1:25" s="75" customFormat="1" ht="9.5" customHeight="1" x14ac:dyDescent="0.2">
      <c r="A47" s="372"/>
      <c r="B47" s="431" t="s">
        <v>54</v>
      </c>
      <c r="C47" s="437" t="s">
        <v>300</v>
      </c>
      <c r="D47" s="429" t="s">
        <v>55</v>
      </c>
      <c r="E47" s="430"/>
      <c r="F47" s="440" t="s">
        <v>56</v>
      </c>
      <c r="G47" s="429" t="s">
        <v>301</v>
      </c>
      <c r="H47" s="430"/>
      <c r="I47" s="232" t="s">
        <v>57</v>
      </c>
      <c r="J47" s="431" t="s">
        <v>54</v>
      </c>
      <c r="K47" s="429" t="s">
        <v>302</v>
      </c>
      <c r="L47" s="430"/>
      <c r="M47" s="429" t="s">
        <v>65</v>
      </c>
      <c r="N47" s="430"/>
      <c r="O47" s="431" t="s">
        <v>54</v>
      </c>
      <c r="P47" s="443" t="s">
        <v>303</v>
      </c>
      <c r="Q47" s="445"/>
      <c r="R47" s="443" t="s">
        <v>66</v>
      </c>
      <c r="S47" s="444"/>
      <c r="T47" s="431" t="s">
        <v>122</v>
      </c>
      <c r="U47" s="449" t="s">
        <v>304</v>
      </c>
      <c r="V47" s="450"/>
      <c r="W47" s="449" t="s">
        <v>115</v>
      </c>
      <c r="X47" s="455"/>
      <c r="Y47" s="421"/>
    </row>
    <row r="48" spans="1:25" s="75" customFormat="1" x14ac:dyDescent="0.2">
      <c r="A48" s="372"/>
      <c r="B48" s="432"/>
      <c r="C48" s="438"/>
      <c r="D48" s="435" t="s">
        <v>58</v>
      </c>
      <c r="E48" s="372"/>
      <c r="F48" s="441"/>
      <c r="G48" s="435" t="s">
        <v>59</v>
      </c>
      <c r="H48" s="372"/>
      <c r="I48" s="233" t="s">
        <v>305</v>
      </c>
      <c r="J48" s="432"/>
      <c r="K48" s="435" t="s">
        <v>67</v>
      </c>
      <c r="L48" s="372"/>
      <c r="M48" s="435" t="s">
        <v>68</v>
      </c>
      <c r="N48" s="372"/>
      <c r="O48" s="432"/>
      <c r="P48" s="421" t="s">
        <v>69</v>
      </c>
      <c r="Q48" s="448"/>
      <c r="R48" s="421" t="s">
        <v>69</v>
      </c>
      <c r="S48" s="436"/>
      <c r="T48" s="432"/>
      <c r="U48" s="451"/>
      <c r="V48" s="452"/>
      <c r="W48" s="451"/>
      <c r="X48" s="456"/>
      <c r="Y48" s="421"/>
    </row>
    <row r="49" spans="1:25" s="75" customFormat="1" x14ac:dyDescent="0.2">
      <c r="A49" s="372"/>
      <c r="B49" s="433"/>
      <c r="C49" s="439"/>
      <c r="D49" s="446" t="s">
        <v>60</v>
      </c>
      <c r="E49" s="373"/>
      <c r="F49" s="442"/>
      <c r="G49" s="446" t="s">
        <v>61</v>
      </c>
      <c r="H49" s="373"/>
      <c r="I49" s="234" t="s">
        <v>54</v>
      </c>
      <c r="J49" s="433"/>
      <c r="K49" s="446" t="s">
        <v>70</v>
      </c>
      <c r="L49" s="373"/>
      <c r="M49" s="446" t="s">
        <v>71</v>
      </c>
      <c r="N49" s="373"/>
      <c r="O49" s="433"/>
      <c r="P49" s="422" t="s">
        <v>72</v>
      </c>
      <c r="Q49" s="447"/>
      <c r="R49" s="422" t="s">
        <v>60</v>
      </c>
      <c r="S49" s="434"/>
      <c r="T49" s="433"/>
      <c r="U49" s="453"/>
      <c r="V49" s="454"/>
      <c r="W49" s="453"/>
      <c r="X49" s="457"/>
      <c r="Y49" s="421"/>
    </row>
    <row r="50" spans="1:25" s="75" customFormat="1" x14ac:dyDescent="0.2">
      <c r="A50" s="373"/>
      <c r="B50" s="166" t="s">
        <v>123</v>
      </c>
      <c r="C50" s="166" t="s">
        <v>123</v>
      </c>
      <c r="D50" s="166" t="s">
        <v>62</v>
      </c>
      <c r="E50" s="166" t="s">
        <v>124</v>
      </c>
      <c r="F50" s="166" t="s">
        <v>63</v>
      </c>
      <c r="G50" s="166" t="s">
        <v>62</v>
      </c>
      <c r="H50" s="166" t="s">
        <v>125</v>
      </c>
      <c r="I50" s="166" t="s">
        <v>126</v>
      </c>
      <c r="J50" s="166" t="s">
        <v>123</v>
      </c>
      <c r="K50" s="166" t="s">
        <v>127</v>
      </c>
      <c r="L50" s="166" t="s">
        <v>73</v>
      </c>
      <c r="M50" s="166" t="s">
        <v>62</v>
      </c>
      <c r="N50" s="166" t="s">
        <v>124</v>
      </c>
      <c r="O50" s="166" t="s">
        <v>128</v>
      </c>
      <c r="P50" s="166" t="s">
        <v>125</v>
      </c>
      <c r="Q50" s="166" t="s">
        <v>124</v>
      </c>
      <c r="R50" s="166" t="s">
        <v>62</v>
      </c>
      <c r="S50" s="166" t="s">
        <v>124</v>
      </c>
      <c r="T50" s="166" t="s">
        <v>126</v>
      </c>
      <c r="U50" s="166" t="s">
        <v>129</v>
      </c>
      <c r="V50" s="166" t="s">
        <v>124</v>
      </c>
      <c r="W50" s="166" t="s">
        <v>62</v>
      </c>
      <c r="X50" s="166" t="s">
        <v>124</v>
      </c>
      <c r="Y50" s="422"/>
    </row>
    <row r="51" spans="1:25" ht="14.25" customHeight="1" x14ac:dyDescent="0.2">
      <c r="A51" s="159" t="str">
        <f>A36</f>
        <v>令和元年度</v>
      </c>
      <c r="B51" s="38">
        <v>1.4999999999999999E-2</v>
      </c>
      <c r="C51" s="39">
        <v>5.8999999999999997E-2</v>
      </c>
      <c r="D51" s="44">
        <v>1</v>
      </c>
      <c r="E51" s="41">
        <v>0.3</v>
      </c>
      <c r="F51" s="39">
        <v>3.1E-2</v>
      </c>
      <c r="G51" s="44">
        <v>61</v>
      </c>
      <c r="H51" s="40">
        <v>285</v>
      </c>
      <c r="I51" s="41">
        <v>4.2000000000000003E-2</v>
      </c>
      <c r="J51" s="39">
        <v>1E-3</v>
      </c>
      <c r="K51" s="44" t="s">
        <v>21</v>
      </c>
      <c r="L51" s="44" t="s">
        <v>21</v>
      </c>
      <c r="M51" s="44" t="s">
        <v>21</v>
      </c>
      <c r="N51" s="44" t="s">
        <v>21</v>
      </c>
      <c r="O51" s="36">
        <v>1.4999999999999999E-2</v>
      </c>
      <c r="P51" s="37" t="s">
        <v>21</v>
      </c>
      <c r="Q51" s="37" t="s">
        <v>21</v>
      </c>
      <c r="R51" s="37" t="s">
        <v>21</v>
      </c>
      <c r="S51" s="37" t="s">
        <v>21</v>
      </c>
      <c r="T51" s="36" t="s">
        <v>192</v>
      </c>
      <c r="U51" s="40" t="s">
        <v>21</v>
      </c>
      <c r="V51" s="76" t="s">
        <v>21</v>
      </c>
      <c r="W51" s="40" t="s">
        <v>21</v>
      </c>
      <c r="X51" s="76" t="s">
        <v>21</v>
      </c>
      <c r="Y51" s="184" t="str">
        <f>Y36</f>
        <v>元</v>
      </c>
    </row>
    <row r="52" spans="1:25" ht="14.25" customHeight="1" x14ac:dyDescent="0.2">
      <c r="A52" s="160" t="str">
        <f>A37</f>
        <v>令和２年度</v>
      </c>
      <c r="B52" s="42">
        <v>1.2999999999999999E-2</v>
      </c>
      <c r="C52" s="43">
        <v>6.0999999999999999E-2</v>
      </c>
      <c r="D52" s="44" t="s">
        <v>21</v>
      </c>
      <c r="E52" s="45" t="s">
        <v>21</v>
      </c>
      <c r="F52" s="43">
        <v>3.2000000000000001E-2</v>
      </c>
      <c r="G52" s="44">
        <v>27</v>
      </c>
      <c r="H52" s="44">
        <v>75</v>
      </c>
      <c r="I52" s="45">
        <v>3.3000000000000002E-2</v>
      </c>
      <c r="J52" s="43">
        <v>1E-3</v>
      </c>
      <c r="K52" s="44" t="s">
        <v>21</v>
      </c>
      <c r="L52" s="46" t="s">
        <v>21</v>
      </c>
      <c r="M52" s="46" t="s">
        <v>21</v>
      </c>
      <c r="N52" s="46" t="s">
        <v>21</v>
      </c>
      <c r="O52" s="37">
        <v>1.4999999999999999E-2</v>
      </c>
      <c r="P52" s="37" t="s">
        <v>21</v>
      </c>
      <c r="Q52" s="37" t="s">
        <v>21</v>
      </c>
      <c r="R52" s="37" t="s">
        <v>21</v>
      </c>
      <c r="S52" s="37" t="s">
        <v>21</v>
      </c>
      <c r="T52" s="37" t="s">
        <v>192</v>
      </c>
      <c r="U52" s="44" t="s">
        <v>21</v>
      </c>
      <c r="V52" s="76" t="s">
        <v>21</v>
      </c>
      <c r="W52" s="44" t="s">
        <v>21</v>
      </c>
      <c r="X52" s="76" t="s">
        <v>21</v>
      </c>
      <c r="Y52" s="184" t="str">
        <f t="shared" ref="Y52:Y55" si="0">Y37</f>
        <v>２</v>
      </c>
    </row>
    <row r="53" spans="1:25" ht="14.25" customHeight="1" x14ac:dyDescent="0.2">
      <c r="A53" s="226" t="str">
        <f>A38</f>
        <v>令和３年度</v>
      </c>
      <c r="B53" s="42">
        <v>1.2E-2</v>
      </c>
      <c r="C53" s="43">
        <v>6.5000000000000002E-2</v>
      </c>
      <c r="D53" s="44" t="s">
        <v>21</v>
      </c>
      <c r="E53" s="45" t="s">
        <v>21</v>
      </c>
      <c r="F53" s="43">
        <v>2.8000000000000001E-2</v>
      </c>
      <c r="G53" s="44">
        <v>65</v>
      </c>
      <c r="H53" s="44">
        <v>265</v>
      </c>
      <c r="I53" s="45">
        <v>4.5999999999999999E-2</v>
      </c>
      <c r="J53" s="43">
        <v>1E-3</v>
      </c>
      <c r="K53" s="44" t="s">
        <v>21</v>
      </c>
      <c r="L53" s="46" t="s">
        <v>21</v>
      </c>
      <c r="M53" s="46" t="s">
        <v>21</v>
      </c>
      <c r="N53" s="46" t="s">
        <v>21</v>
      </c>
      <c r="O53" s="37">
        <v>1.4E-2</v>
      </c>
      <c r="P53" s="37" t="s">
        <v>21</v>
      </c>
      <c r="Q53" s="37" t="s">
        <v>21</v>
      </c>
      <c r="R53" s="37" t="s">
        <v>21</v>
      </c>
      <c r="S53" s="37" t="s">
        <v>21</v>
      </c>
      <c r="T53" s="37">
        <v>0.3</v>
      </c>
      <c r="U53" s="44" t="s">
        <v>21</v>
      </c>
      <c r="V53" s="76" t="s">
        <v>21</v>
      </c>
      <c r="W53" s="44" t="s">
        <v>21</v>
      </c>
      <c r="X53" s="76" t="s">
        <v>21</v>
      </c>
      <c r="Y53" s="120" t="str">
        <f t="shared" si="0"/>
        <v>３</v>
      </c>
    </row>
    <row r="54" spans="1:25" ht="14.25" customHeight="1" x14ac:dyDescent="0.2">
      <c r="A54" s="161" t="str">
        <f>A39</f>
        <v>令和４年度</v>
      </c>
      <c r="B54" s="42">
        <v>1.4E-2</v>
      </c>
      <c r="C54" s="43">
        <v>6.2E-2</v>
      </c>
      <c r="D54" s="44" t="s">
        <v>21</v>
      </c>
      <c r="E54" s="45" t="s">
        <v>21</v>
      </c>
      <c r="F54" s="43">
        <v>3.4000000000000002E-2</v>
      </c>
      <c r="G54" s="44">
        <v>67</v>
      </c>
      <c r="H54" s="44">
        <v>322</v>
      </c>
      <c r="I54" s="45">
        <v>4.5999999999999999E-2</v>
      </c>
      <c r="J54" s="43">
        <v>1E-3</v>
      </c>
      <c r="K54" s="44" t="s">
        <v>21</v>
      </c>
      <c r="L54" s="46" t="s">
        <v>21</v>
      </c>
      <c r="M54" s="46" t="s">
        <v>21</v>
      </c>
      <c r="N54" s="46" t="s">
        <v>21</v>
      </c>
      <c r="O54" s="37">
        <v>1.4E-2</v>
      </c>
      <c r="P54" s="37" t="s">
        <v>21</v>
      </c>
      <c r="Q54" s="37" t="s">
        <v>21</v>
      </c>
      <c r="R54" s="37" t="s">
        <v>21</v>
      </c>
      <c r="S54" s="37" t="s">
        <v>21</v>
      </c>
      <c r="T54" s="37" t="s">
        <v>192</v>
      </c>
      <c r="U54" s="44" t="s">
        <v>21</v>
      </c>
      <c r="V54" s="76" t="s">
        <v>21</v>
      </c>
      <c r="W54" s="44" t="s">
        <v>21</v>
      </c>
      <c r="X54" s="76" t="s">
        <v>21</v>
      </c>
      <c r="Y54" s="120" t="str">
        <f t="shared" si="0"/>
        <v>４</v>
      </c>
    </row>
    <row r="55" spans="1:25" s="66" customFormat="1" ht="14.25" customHeight="1" thickBot="1" x14ac:dyDescent="0.25">
      <c r="A55" s="162" t="str">
        <f>A40</f>
        <v>令和５年度</v>
      </c>
      <c r="B55" s="297">
        <v>1.2999999999999999E-2</v>
      </c>
      <c r="C55" s="298">
        <v>6.3E-2</v>
      </c>
      <c r="D55" s="299" t="s">
        <v>21</v>
      </c>
      <c r="E55" s="300" t="s">
        <v>21</v>
      </c>
      <c r="F55" s="298">
        <v>3.2000000000000001E-2</v>
      </c>
      <c r="G55" s="299">
        <v>63</v>
      </c>
      <c r="H55" s="299">
        <v>274</v>
      </c>
      <c r="I55" s="300">
        <v>4.5999999999999999E-2</v>
      </c>
      <c r="J55" s="298">
        <v>1E-3</v>
      </c>
      <c r="K55" s="301" t="s">
        <v>21</v>
      </c>
      <c r="L55" s="301" t="s">
        <v>21</v>
      </c>
      <c r="M55" s="301" t="s">
        <v>21</v>
      </c>
      <c r="N55" s="301" t="s">
        <v>21</v>
      </c>
      <c r="O55" s="298">
        <v>1.4E-2</v>
      </c>
      <c r="P55" s="301" t="s">
        <v>21</v>
      </c>
      <c r="Q55" s="301" t="s">
        <v>21</v>
      </c>
      <c r="R55" s="301" t="s">
        <v>21</v>
      </c>
      <c r="S55" s="301" t="s">
        <v>21</v>
      </c>
      <c r="T55" s="301">
        <v>0.3</v>
      </c>
      <c r="U55" s="301" t="s">
        <v>21</v>
      </c>
      <c r="V55" s="301" t="s">
        <v>21</v>
      </c>
      <c r="W55" s="301" t="s">
        <v>21</v>
      </c>
      <c r="X55" s="301" t="s">
        <v>21</v>
      </c>
      <c r="Y55" s="83" t="str">
        <f t="shared" si="0"/>
        <v>５</v>
      </c>
    </row>
    <row r="56" spans="1:25" s="66" customFormat="1" ht="6" customHeight="1" x14ac:dyDescent="0.2">
      <c r="A56" s="77"/>
      <c r="B56" s="77"/>
      <c r="C56" s="77"/>
      <c r="D56" s="77"/>
      <c r="E56" s="77"/>
      <c r="F56" s="77"/>
      <c r="G56" s="77"/>
      <c r="H56" s="77"/>
      <c r="I56" s="77"/>
      <c r="J56" s="71"/>
      <c r="K56" s="71"/>
      <c r="L56" s="77"/>
      <c r="M56" s="77"/>
      <c r="N56" s="77"/>
      <c r="O56" s="9"/>
      <c r="P56" s="10"/>
      <c r="Q56" s="10"/>
      <c r="R56" s="10"/>
      <c r="S56" s="10"/>
      <c r="T56" s="10"/>
      <c r="V56" s="10"/>
      <c r="X56" s="10"/>
    </row>
    <row r="57" spans="1:25" ht="12.75" customHeight="1" x14ac:dyDescent="0.2">
      <c r="A57" s="167" t="s">
        <v>308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67"/>
      <c r="W57" s="66"/>
      <c r="X57" s="66"/>
    </row>
    <row r="58" spans="1:25" ht="12.75" customHeight="1" x14ac:dyDescent="0.2">
      <c r="A58" s="6" t="s">
        <v>234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67"/>
      <c r="W58" s="66"/>
      <c r="X58" s="66"/>
    </row>
    <row r="59" spans="1:25" x14ac:dyDescent="0.2">
      <c r="V59" s="9"/>
    </row>
  </sheetData>
  <mergeCells count="64">
    <mergeCell ref="A31:A35"/>
    <mergeCell ref="B31:F31"/>
    <mergeCell ref="G31:I31"/>
    <mergeCell ref="O31:S31"/>
    <mergeCell ref="T31:X31"/>
    <mergeCell ref="B32:B34"/>
    <mergeCell ref="C32:C34"/>
    <mergeCell ref="D32:E32"/>
    <mergeCell ref="F32:F34"/>
    <mergeCell ref="G32:H32"/>
    <mergeCell ref="J32:J34"/>
    <mergeCell ref="K32:L32"/>
    <mergeCell ref="M32:N32"/>
    <mergeCell ref="O32:O34"/>
    <mergeCell ref="P32:Q32"/>
    <mergeCell ref="R32:S32"/>
    <mergeCell ref="T46:X46"/>
    <mergeCell ref="T47:T49"/>
    <mergeCell ref="U47:V49"/>
    <mergeCell ref="W47:X49"/>
    <mergeCell ref="D33:E33"/>
    <mergeCell ref="G33:H33"/>
    <mergeCell ref="K33:L33"/>
    <mergeCell ref="M33:N33"/>
    <mergeCell ref="P33:Q33"/>
    <mergeCell ref="D34:E34"/>
    <mergeCell ref="G34:H34"/>
    <mergeCell ref="K34:L34"/>
    <mergeCell ref="M34:N34"/>
    <mergeCell ref="P34:Q34"/>
    <mergeCell ref="U32:V34"/>
    <mergeCell ref="W32:X34"/>
    <mergeCell ref="T32:T34"/>
    <mergeCell ref="R34:S34"/>
    <mergeCell ref="R33:S33"/>
    <mergeCell ref="B47:B49"/>
    <mergeCell ref="C47:C49"/>
    <mergeCell ref="D47:E47"/>
    <mergeCell ref="F47:F49"/>
    <mergeCell ref="R47:S47"/>
    <mergeCell ref="P47:Q47"/>
    <mergeCell ref="D49:E49"/>
    <mergeCell ref="G49:H49"/>
    <mergeCell ref="K49:L49"/>
    <mergeCell ref="M49:N49"/>
    <mergeCell ref="P49:Q49"/>
    <mergeCell ref="P48:Q48"/>
    <mergeCell ref="R48:S48"/>
    <mergeCell ref="Y46:Y50"/>
    <mergeCell ref="Y31:Y35"/>
    <mergeCell ref="A46:A50"/>
    <mergeCell ref="B46:F46"/>
    <mergeCell ref="G46:I46"/>
    <mergeCell ref="O46:S46"/>
    <mergeCell ref="G47:H47"/>
    <mergeCell ref="J47:J49"/>
    <mergeCell ref="K47:L47"/>
    <mergeCell ref="M47:N47"/>
    <mergeCell ref="O47:O49"/>
    <mergeCell ref="R49:S49"/>
    <mergeCell ref="D48:E48"/>
    <mergeCell ref="G48:H48"/>
    <mergeCell ref="K48:L48"/>
    <mergeCell ref="M48:N48"/>
  </mergeCells>
  <phoneticPr fontId="3"/>
  <printOptions horizontalCentered="1"/>
  <pageMargins left="0.70866141732283472" right="0.70866141732283472" top="0.78740157480314965" bottom="0.19685039370078741" header="0.51181102362204722" footer="0.59055118110236227"/>
  <pageSetup paperSize="9" firstPageNumber="131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I16"/>
  <sheetViews>
    <sheetView view="pageBreakPreview" zoomScaleNormal="130" zoomScaleSheetLayoutView="100" workbookViewId="0">
      <selection activeCell="H26" sqref="H26"/>
    </sheetView>
  </sheetViews>
  <sheetFormatPr defaultColWidth="10.6328125" defaultRowHeight="15" customHeight="1" x14ac:dyDescent="0.2"/>
  <cols>
    <col min="1" max="1" width="10.6328125" style="1" customWidth="1"/>
    <col min="2" max="16384" width="10.6328125" style="1"/>
  </cols>
  <sheetData>
    <row r="1" spans="1:9" ht="19" x14ac:dyDescent="0.2">
      <c r="A1" s="335" t="s">
        <v>309</v>
      </c>
      <c r="B1" s="335"/>
      <c r="C1" s="335"/>
      <c r="D1" s="335"/>
      <c r="E1" s="335"/>
      <c r="F1" s="335"/>
      <c r="G1" s="335"/>
      <c r="H1" s="335"/>
    </row>
    <row r="2" spans="1:9" ht="9" customHeight="1" thickBot="1" x14ac:dyDescent="0.25">
      <c r="A2" s="458"/>
      <c r="B2" s="458"/>
      <c r="C2" s="458"/>
      <c r="D2" s="458"/>
      <c r="E2" s="458"/>
      <c r="F2" s="458"/>
      <c r="G2" s="458"/>
      <c r="H2" s="458"/>
    </row>
    <row r="3" spans="1:9" ht="14.25" customHeight="1" x14ac:dyDescent="0.2">
      <c r="A3" s="341" t="s">
        <v>75</v>
      </c>
      <c r="B3" s="460" t="s">
        <v>207</v>
      </c>
      <c r="C3" s="336" t="s">
        <v>208</v>
      </c>
      <c r="D3" s="462"/>
      <c r="E3" s="462"/>
      <c r="F3" s="462"/>
      <c r="G3" s="462"/>
      <c r="H3" s="339"/>
    </row>
    <row r="4" spans="1:9" ht="14.25" customHeight="1" x14ac:dyDescent="0.2">
      <c r="A4" s="459"/>
      <c r="B4" s="461"/>
      <c r="C4" s="334" t="s">
        <v>209</v>
      </c>
      <c r="D4" s="463" t="s">
        <v>210</v>
      </c>
      <c r="E4" s="461"/>
      <c r="F4" s="461"/>
      <c r="G4" s="463" t="s">
        <v>211</v>
      </c>
      <c r="H4" s="464"/>
    </row>
    <row r="5" spans="1:9" ht="14.25" customHeight="1" x14ac:dyDescent="0.2">
      <c r="A5" s="459"/>
      <c r="B5" s="461"/>
      <c r="C5" s="461"/>
      <c r="D5" s="334" t="s">
        <v>212</v>
      </c>
      <c r="E5" s="465" t="s">
        <v>213</v>
      </c>
      <c r="F5" s="461"/>
      <c r="G5" s="334" t="s">
        <v>212</v>
      </c>
      <c r="H5" s="236" t="s">
        <v>213</v>
      </c>
    </row>
    <row r="6" spans="1:9" ht="14.25" customHeight="1" x14ac:dyDescent="0.2">
      <c r="A6" s="459"/>
      <c r="B6" s="461"/>
      <c r="C6" s="461"/>
      <c r="D6" s="461"/>
      <c r="E6" s="239" t="s">
        <v>214</v>
      </c>
      <c r="F6" s="237" t="s">
        <v>215</v>
      </c>
      <c r="G6" s="461"/>
      <c r="H6" s="236" t="s">
        <v>216</v>
      </c>
    </row>
    <row r="7" spans="1:9" ht="14.25" customHeight="1" x14ac:dyDescent="0.2">
      <c r="A7" s="94"/>
      <c r="B7" s="95" t="s">
        <v>80</v>
      </c>
      <c r="C7" s="95" t="s">
        <v>81</v>
      </c>
      <c r="D7" s="95" t="s">
        <v>81</v>
      </c>
      <c r="E7" s="96" t="s">
        <v>217</v>
      </c>
      <c r="F7" s="97" t="s">
        <v>217</v>
      </c>
      <c r="G7" s="95" t="s">
        <v>81</v>
      </c>
      <c r="H7" s="96" t="s">
        <v>217</v>
      </c>
    </row>
    <row r="8" spans="1:9" ht="14.25" customHeight="1" x14ac:dyDescent="0.2">
      <c r="A8" s="304" t="s">
        <v>236</v>
      </c>
      <c r="B8" s="98">
        <v>1087</v>
      </c>
      <c r="C8" s="98">
        <v>7051</v>
      </c>
      <c r="D8" s="98">
        <v>1853</v>
      </c>
      <c r="E8" s="17" t="s">
        <v>21</v>
      </c>
      <c r="F8" s="99">
        <v>1853</v>
      </c>
      <c r="G8" s="100">
        <v>5199</v>
      </c>
      <c r="H8" s="17">
        <v>5199</v>
      </c>
    </row>
    <row r="9" spans="1:9" ht="14.25" customHeight="1" x14ac:dyDescent="0.2">
      <c r="A9" s="305" t="s">
        <v>259</v>
      </c>
      <c r="B9" s="98">
        <v>940</v>
      </c>
      <c r="C9" s="98">
        <v>7203</v>
      </c>
      <c r="D9" s="98">
        <v>1807</v>
      </c>
      <c r="E9" s="17" t="s">
        <v>21</v>
      </c>
      <c r="F9" s="99">
        <v>1807</v>
      </c>
      <c r="G9" s="100">
        <v>5396</v>
      </c>
      <c r="H9" s="17">
        <v>5396</v>
      </c>
    </row>
    <row r="10" spans="1:9" ht="14.25" customHeight="1" x14ac:dyDescent="0.2">
      <c r="A10" s="306" t="s">
        <v>260</v>
      </c>
      <c r="B10" s="98">
        <v>869</v>
      </c>
      <c r="C10" s="98">
        <v>6128</v>
      </c>
      <c r="D10" s="98">
        <v>1591</v>
      </c>
      <c r="E10" s="17" t="s">
        <v>21</v>
      </c>
      <c r="F10" s="99">
        <v>1591</v>
      </c>
      <c r="G10" s="100">
        <v>4537</v>
      </c>
      <c r="H10" s="17">
        <v>4537</v>
      </c>
      <c r="I10" s="8"/>
    </row>
    <row r="11" spans="1:9" ht="14.25" customHeight="1" x14ac:dyDescent="0.2">
      <c r="A11" s="306" t="s">
        <v>261</v>
      </c>
      <c r="B11" s="101">
        <v>737</v>
      </c>
      <c r="C11" s="98">
        <v>5229</v>
      </c>
      <c r="D11" s="98">
        <v>1451</v>
      </c>
      <c r="E11" s="102" t="s">
        <v>21</v>
      </c>
      <c r="F11" s="103">
        <v>1451</v>
      </c>
      <c r="G11" s="100">
        <v>3778</v>
      </c>
      <c r="H11" s="102">
        <v>3778</v>
      </c>
    </row>
    <row r="12" spans="1:9" ht="14.25" customHeight="1" x14ac:dyDescent="0.2">
      <c r="A12" s="157" t="s">
        <v>262</v>
      </c>
      <c r="B12" s="307">
        <v>620</v>
      </c>
      <c r="C12" s="185">
        <f>D12+G12</f>
        <v>5064</v>
      </c>
      <c r="D12" s="185">
        <f>SUM(E12:F12)</f>
        <v>1333</v>
      </c>
      <c r="E12" s="308" t="s">
        <v>21</v>
      </c>
      <c r="F12" s="309">
        <v>1333</v>
      </c>
      <c r="G12" s="186">
        <f>SUM(H12)</f>
        <v>3731</v>
      </c>
      <c r="H12" s="146">
        <v>3731</v>
      </c>
    </row>
    <row r="13" spans="1:9" ht="9" customHeight="1" thickBot="1" x14ac:dyDescent="0.25">
      <c r="A13" s="127"/>
      <c r="B13" s="104"/>
      <c r="C13" s="104"/>
      <c r="D13" s="104"/>
      <c r="E13" s="5"/>
      <c r="F13" s="13"/>
      <c r="G13" s="104"/>
      <c r="H13" s="5"/>
    </row>
    <row r="14" spans="1:9" ht="9" customHeight="1" x14ac:dyDescent="0.2"/>
    <row r="15" spans="1:9" ht="14.25" customHeight="1" x14ac:dyDescent="0.2">
      <c r="A15" s="6" t="s">
        <v>244</v>
      </c>
    </row>
    <row r="16" spans="1:9" ht="14.25" customHeight="1" x14ac:dyDescent="0.2">
      <c r="A16" s="6" t="s">
        <v>234</v>
      </c>
    </row>
  </sheetData>
  <mergeCells count="11">
    <mergeCell ref="A1:H1"/>
    <mergeCell ref="A2:H2"/>
    <mergeCell ref="A3:A6"/>
    <mergeCell ref="B3:B6"/>
    <mergeCell ref="C3:H3"/>
    <mergeCell ref="C4:C6"/>
    <mergeCell ref="D4:F4"/>
    <mergeCell ref="G4:H4"/>
    <mergeCell ref="D5:D6"/>
    <mergeCell ref="E5:F5"/>
    <mergeCell ref="G5:G6"/>
  </mergeCells>
  <phoneticPr fontId="3"/>
  <printOptions horizontalCentered="1"/>
  <pageMargins left="0.59055118110236227" right="0.78740157480314965" top="0.70866141732283472" bottom="0.78740157480314965" header="0.31496062992125984" footer="0.39370078740157483"/>
  <pageSetup paperSize="9" firstPageNumber="130" orientation="portrait" useFirstPageNumber="1" r:id="rId1"/>
  <headerFooter alignWithMargins="0">
    <oddHeader>&amp;L〔10〕環境・保健・衛生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6:L43"/>
  <sheetViews>
    <sheetView view="pageBreakPreview" zoomScaleNormal="120" zoomScaleSheetLayoutView="100" workbookViewId="0">
      <selection activeCell="L37" sqref="L37"/>
    </sheetView>
  </sheetViews>
  <sheetFormatPr defaultColWidth="7.36328125" defaultRowHeight="15" customHeight="1" x14ac:dyDescent="0.2"/>
  <cols>
    <col min="1" max="1" width="9.36328125" style="105" customWidth="1"/>
    <col min="2" max="11" width="7.36328125" style="105"/>
    <col min="12" max="12" width="8.6328125" style="105" customWidth="1"/>
    <col min="13" max="16384" width="7.36328125" style="105"/>
  </cols>
  <sheetData>
    <row r="16" spans="1:12" ht="21" customHeight="1" x14ac:dyDescent="0.2">
      <c r="A16" s="467" t="s">
        <v>310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</row>
    <row r="17" spans="1:12" ht="7.5" customHeight="1" thickBot="1" x14ac:dyDescent="0.25"/>
    <row r="18" spans="1:12" ht="13.5" customHeight="1" x14ac:dyDescent="0.2">
      <c r="A18" s="468" t="s">
        <v>75</v>
      </c>
      <c r="B18" s="471" t="s">
        <v>218</v>
      </c>
      <c r="C18" s="472"/>
      <c r="D18" s="472"/>
      <c r="E18" s="472"/>
      <c r="F18" s="472"/>
      <c r="G18" s="472"/>
      <c r="H18" s="472"/>
      <c r="I18" s="471" t="s">
        <v>219</v>
      </c>
      <c r="J18" s="472"/>
      <c r="K18" s="472"/>
      <c r="L18" s="472"/>
    </row>
    <row r="19" spans="1:12" ht="13.5" customHeight="1" x14ac:dyDescent="0.2">
      <c r="A19" s="469"/>
      <c r="B19" s="469" t="s">
        <v>220</v>
      </c>
      <c r="C19" s="475" t="s">
        <v>221</v>
      </c>
      <c r="D19" s="476"/>
      <c r="E19" s="476"/>
      <c r="F19" s="476"/>
      <c r="G19" s="476"/>
      <c r="H19" s="240" t="s">
        <v>222</v>
      </c>
      <c r="I19" s="473"/>
      <c r="J19" s="474"/>
      <c r="K19" s="474"/>
      <c r="L19" s="474"/>
    </row>
    <row r="20" spans="1:12" ht="13.5" customHeight="1" x14ac:dyDescent="0.2">
      <c r="A20" s="469"/>
      <c r="B20" s="469"/>
      <c r="C20" s="477" t="s">
        <v>223</v>
      </c>
      <c r="D20" s="479" t="s">
        <v>224</v>
      </c>
      <c r="E20" s="466"/>
      <c r="F20" s="466"/>
      <c r="G20" s="466"/>
      <c r="H20" s="480" t="s">
        <v>225</v>
      </c>
      <c r="I20" s="477" t="s">
        <v>226</v>
      </c>
      <c r="J20" s="466" t="s">
        <v>227</v>
      </c>
      <c r="K20" s="466"/>
      <c r="L20" s="466"/>
    </row>
    <row r="21" spans="1:12" ht="13.5" customHeight="1" x14ac:dyDescent="0.2">
      <c r="A21" s="470"/>
      <c r="B21" s="470"/>
      <c r="C21" s="478"/>
      <c r="D21" s="121" t="s">
        <v>78</v>
      </c>
      <c r="E21" s="121" t="s">
        <v>228</v>
      </c>
      <c r="F21" s="121" t="s">
        <v>79</v>
      </c>
      <c r="G21" s="241" t="s">
        <v>229</v>
      </c>
      <c r="H21" s="478"/>
      <c r="I21" s="478"/>
      <c r="J21" s="122" t="s">
        <v>230</v>
      </c>
      <c r="K21" s="241" t="s">
        <v>77</v>
      </c>
      <c r="L21" s="241" t="s">
        <v>231</v>
      </c>
    </row>
    <row r="22" spans="1:12" ht="13.5" customHeight="1" x14ac:dyDescent="0.2">
      <c r="A22" s="106"/>
      <c r="B22" s="107" t="s">
        <v>232</v>
      </c>
      <c r="C22" s="108" t="s">
        <v>232</v>
      </c>
      <c r="D22" s="108" t="s">
        <v>232</v>
      </c>
      <c r="E22" s="109" t="s">
        <v>232</v>
      </c>
      <c r="F22" s="109" t="s">
        <v>232</v>
      </c>
      <c r="G22" s="109" t="s">
        <v>232</v>
      </c>
      <c r="H22" s="107" t="s">
        <v>232</v>
      </c>
      <c r="I22" s="107" t="s">
        <v>232</v>
      </c>
      <c r="J22" s="109" t="s">
        <v>232</v>
      </c>
      <c r="K22" s="109" t="s">
        <v>232</v>
      </c>
      <c r="L22" s="109" t="s">
        <v>232</v>
      </c>
    </row>
    <row r="23" spans="1:12" ht="13.5" customHeight="1" x14ac:dyDescent="0.2">
      <c r="A23" s="168" t="s">
        <v>236</v>
      </c>
      <c r="B23" s="134">
        <f t="shared" ref="B23:B26" si="0">SUM(D23:H23)</f>
        <v>44135</v>
      </c>
      <c r="C23" s="135">
        <f t="shared" ref="C23:C26" si="1">SUM(D23:G23)</f>
        <v>42143</v>
      </c>
      <c r="D23" s="135">
        <v>4555</v>
      </c>
      <c r="E23" s="136">
        <v>17892</v>
      </c>
      <c r="F23" s="136">
        <v>17451</v>
      </c>
      <c r="G23" s="136">
        <v>2245</v>
      </c>
      <c r="H23" s="134">
        <v>1992</v>
      </c>
      <c r="I23" s="134">
        <f t="shared" ref="I23:I26" si="2">SUM(J23:L23)</f>
        <v>42143</v>
      </c>
      <c r="J23" s="136">
        <v>38874</v>
      </c>
      <c r="K23" s="136">
        <v>3268</v>
      </c>
      <c r="L23" s="136">
        <v>1</v>
      </c>
    </row>
    <row r="24" spans="1:12" ht="13.5" customHeight="1" x14ac:dyDescent="0.2">
      <c r="A24" s="169" t="s">
        <v>259</v>
      </c>
      <c r="B24" s="134">
        <f t="shared" si="0"/>
        <v>42176</v>
      </c>
      <c r="C24" s="135">
        <f t="shared" si="1"/>
        <v>40503</v>
      </c>
      <c r="D24" s="135">
        <v>4056</v>
      </c>
      <c r="E24" s="136">
        <v>18271</v>
      </c>
      <c r="F24" s="136">
        <v>15716</v>
      </c>
      <c r="G24" s="136">
        <v>2460</v>
      </c>
      <c r="H24" s="134">
        <v>1673</v>
      </c>
      <c r="I24" s="134">
        <f t="shared" si="2"/>
        <v>40503</v>
      </c>
      <c r="J24" s="136">
        <v>37230</v>
      </c>
      <c r="K24" s="136">
        <v>3272</v>
      </c>
      <c r="L24" s="136">
        <v>1</v>
      </c>
    </row>
    <row r="25" spans="1:12" ht="13.5" customHeight="1" x14ac:dyDescent="0.2">
      <c r="A25" s="169" t="s">
        <v>290</v>
      </c>
      <c r="B25" s="134">
        <f t="shared" si="0"/>
        <v>42118</v>
      </c>
      <c r="C25" s="135">
        <f t="shared" si="1"/>
        <v>40552</v>
      </c>
      <c r="D25" s="135">
        <v>4164</v>
      </c>
      <c r="E25" s="136">
        <v>18261</v>
      </c>
      <c r="F25" s="136">
        <v>15642</v>
      </c>
      <c r="G25" s="136">
        <v>2485</v>
      </c>
      <c r="H25" s="134">
        <v>1566</v>
      </c>
      <c r="I25" s="134">
        <f t="shared" si="2"/>
        <v>40552</v>
      </c>
      <c r="J25" s="136">
        <v>37140</v>
      </c>
      <c r="K25" s="136">
        <v>3412</v>
      </c>
      <c r="L25" s="136" t="s">
        <v>21</v>
      </c>
    </row>
    <row r="26" spans="1:12" ht="13.5" customHeight="1" x14ac:dyDescent="0.2">
      <c r="A26" s="169" t="s">
        <v>291</v>
      </c>
      <c r="B26" s="134">
        <f t="shared" si="0"/>
        <v>40418</v>
      </c>
      <c r="C26" s="135">
        <f t="shared" si="1"/>
        <v>38959</v>
      </c>
      <c r="D26" s="135">
        <v>3758</v>
      </c>
      <c r="E26" s="136">
        <v>17855</v>
      </c>
      <c r="F26" s="136">
        <v>15225</v>
      </c>
      <c r="G26" s="136">
        <v>2121</v>
      </c>
      <c r="H26" s="134">
        <v>1459</v>
      </c>
      <c r="I26" s="134">
        <f t="shared" si="2"/>
        <v>38959</v>
      </c>
      <c r="J26" s="136">
        <v>35681</v>
      </c>
      <c r="K26" s="136">
        <v>3278</v>
      </c>
      <c r="L26" s="136" t="s">
        <v>21</v>
      </c>
    </row>
    <row r="27" spans="1:12" s="125" customFormat="1" ht="13.5" customHeight="1" x14ac:dyDescent="0.2">
      <c r="A27" s="170" t="s">
        <v>292</v>
      </c>
      <c r="B27" s="187">
        <f>SUM(D27:H27)</f>
        <v>39418</v>
      </c>
      <c r="C27" s="188">
        <f>SUM(D27:G27)</f>
        <v>38114</v>
      </c>
      <c r="D27" s="188">
        <v>3659</v>
      </c>
      <c r="E27" s="310">
        <v>17202</v>
      </c>
      <c r="F27" s="310">
        <v>15262</v>
      </c>
      <c r="G27" s="310">
        <v>1991</v>
      </c>
      <c r="H27" s="187">
        <v>1304</v>
      </c>
      <c r="I27" s="187">
        <f>SUM(J27:L27)</f>
        <v>38114</v>
      </c>
      <c r="J27" s="310">
        <v>34704</v>
      </c>
      <c r="K27" s="310">
        <v>3407</v>
      </c>
      <c r="L27" s="310">
        <v>3</v>
      </c>
    </row>
    <row r="28" spans="1:12" ht="7.5" customHeight="1" thickBot="1" x14ac:dyDescent="0.25">
      <c r="A28" s="110"/>
      <c r="B28" s="111"/>
      <c r="C28" s="112"/>
      <c r="D28" s="112"/>
      <c r="E28" s="113"/>
      <c r="F28" s="113"/>
      <c r="G28" s="113"/>
      <c r="H28" s="111"/>
      <c r="I28" s="111"/>
      <c r="J28" s="113"/>
      <c r="K28" s="113"/>
      <c r="L28" s="113"/>
    </row>
    <row r="29" spans="1:12" ht="7.5" customHeight="1" x14ac:dyDescent="0.2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12" ht="12" customHeight="1" x14ac:dyDescent="0.2">
      <c r="A30" s="105" t="s">
        <v>234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</row>
    <row r="31" spans="1:12" ht="12" customHeight="1" x14ac:dyDescent="0.2"/>
    <row r="43" spans="12:12" ht="15" customHeight="1" x14ac:dyDescent="0.2">
      <c r="L43" s="126"/>
    </row>
  </sheetData>
  <mergeCells count="11">
    <mergeCell ref="J20:L20"/>
    <mergeCell ref="A16:L16"/>
    <mergeCell ref="A18:A21"/>
    <mergeCell ref="B18:H18"/>
    <mergeCell ref="I18:L19"/>
    <mergeCell ref="B19:B21"/>
    <mergeCell ref="C19:G19"/>
    <mergeCell ref="C20:C21"/>
    <mergeCell ref="D20:G20"/>
    <mergeCell ref="H20:H21"/>
    <mergeCell ref="I20:I21"/>
  </mergeCells>
  <phoneticPr fontId="3"/>
  <printOptions horizontalCentered="1"/>
  <pageMargins left="0.19685039370078741" right="0.19685039370078741" top="0.78740157480314965" bottom="0.78740157480314965" header="0.51181102362204722" footer="0.59055118110236227"/>
  <pageSetup paperSize="9" firstPageNumber="131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10-1</vt:lpstr>
      <vt:lpstr>10-2</vt:lpstr>
      <vt:lpstr>10-3・4</vt:lpstr>
      <vt:lpstr>10-5・6・7</vt:lpstr>
      <vt:lpstr>10-8</vt:lpstr>
      <vt:lpstr>10-9</vt:lpstr>
      <vt:lpstr>10-10</vt:lpstr>
      <vt:lpstr>10-11</vt:lpstr>
      <vt:lpstr>10-12</vt:lpstr>
      <vt:lpstr>10-13.14</vt:lpstr>
      <vt:lpstr>10-15・16・17・18</vt:lpstr>
      <vt:lpstr>'10-10'!Print_Area</vt:lpstr>
      <vt:lpstr>'10-11'!Print_Area</vt:lpstr>
      <vt:lpstr>'10-12'!Print_Area</vt:lpstr>
      <vt:lpstr>'10-15・16・17・18'!Print_Area</vt:lpstr>
      <vt:lpstr>'10-3・4'!Print_Area</vt:lpstr>
      <vt:lpstr>'10-8'!Print_Area</vt:lpstr>
      <vt:lpstr>'10-9'!Print_Area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2026-01-19T05:58:03Z</dcterms:modified>
</cp:coreProperties>
</file>