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958864F-D26F-4A9F-B8FE-0E64ECD54843}" xr6:coauthVersionLast="47" xr6:coauthVersionMax="47" xr10:uidLastSave="{00000000-0000-0000-0000-000000000000}"/>
  <bookViews>
    <workbookView xWindow="-120" yWindow="-120" windowWidth="29040" windowHeight="15840" tabRatio="775" xr2:uid="{00000000-000D-0000-FFFF-FFFF00000000}"/>
  </bookViews>
  <sheets>
    <sheet name="11-1・2・3" sheetId="27" r:id="rId1"/>
    <sheet name="11-4・5" sheetId="28" r:id="rId2"/>
    <sheet name="11-6・7・8" sheetId="29" r:id="rId3"/>
    <sheet name="11-9" sheetId="11" r:id="rId4"/>
    <sheet name="11-10" sheetId="10" r:id="rId5"/>
    <sheet name="11-11" sheetId="13" r:id="rId6"/>
    <sheet name="11-12" sheetId="26" r:id="rId7"/>
    <sheet name="11-13" sheetId="17" r:id="rId8"/>
    <sheet name="11-14" sheetId="15" r:id="rId9"/>
    <sheet name="11-15" sheetId="24" r:id="rId10"/>
  </sheets>
  <definedNames>
    <definedName name="_xlnm.Print_Area" localSheetId="6">'11-12'!$A$1:$J$60</definedName>
    <definedName name="_xlnm.Print_Area" localSheetId="9">'11-15'!$A$1:$AB$43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29" l="1"/>
  <c r="B28" i="29"/>
  <c r="C27" i="29"/>
  <c r="B27" i="29"/>
  <c r="C26" i="29"/>
  <c r="B26" i="29"/>
  <c r="C25" i="29"/>
  <c r="B25" i="29"/>
  <c r="B24" i="29"/>
  <c r="C24" i="29"/>
  <c r="C12" i="29"/>
  <c r="B12" i="29"/>
  <c r="C11" i="29"/>
  <c r="B11" i="29"/>
  <c r="C10" i="29"/>
  <c r="B10" i="29"/>
  <c r="C9" i="29"/>
  <c r="B9" i="29"/>
  <c r="C8" i="29"/>
  <c r="B8" i="29"/>
  <c r="C24" i="28"/>
  <c r="B24" i="28"/>
  <c r="C23" i="28"/>
  <c r="B23" i="28"/>
  <c r="C22" i="28"/>
  <c r="B22" i="28"/>
  <c r="C21" i="28"/>
  <c r="B21" i="28"/>
  <c r="C20" i="28"/>
  <c r="B20" i="28"/>
  <c r="H39" i="27" l="1"/>
  <c r="H43" i="27"/>
  <c r="C10" i="27"/>
  <c r="C9" i="27"/>
  <c r="C8" i="27"/>
  <c r="C7" i="27"/>
  <c r="C6" i="27"/>
  <c r="G30" i="27"/>
  <c r="G29" i="27"/>
  <c r="G28" i="27"/>
  <c r="G27" i="27"/>
  <c r="I26" i="27"/>
  <c r="H26" i="27"/>
  <c r="F26" i="27"/>
  <c r="E26" i="27"/>
  <c r="D26" i="27"/>
  <c r="C26" i="27"/>
  <c r="G25" i="27"/>
  <c r="G24" i="27"/>
  <c r="G23" i="27"/>
  <c r="G22" i="27"/>
  <c r="G21" i="27"/>
  <c r="I20" i="27"/>
  <c r="H20" i="27"/>
  <c r="F20" i="27"/>
  <c r="E20" i="27"/>
  <c r="D20" i="27"/>
  <c r="C20" i="27"/>
  <c r="G26" i="27" l="1"/>
  <c r="G20" i="27"/>
  <c r="AA13" i="24"/>
  <c r="Z13" i="24"/>
  <c r="Y13" i="24"/>
  <c r="X13" i="24"/>
  <c r="W13" i="24"/>
  <c r="V13" i="24"/>
  <c r="U13" i="24"/>
  <c r="T29" i="24"/>
  <c r="T13" i="24"/>
  <c r="T8" i="24"/>
  <c r="F38" i="24"/>
  <c r="F36" i="24"/>
  <c r="E35" i="24"/>
  <c r="M35" i="24"/>
  <c r="L35" i="24"/>
  <c r="K35" i="24"/>
  <c r="J35" i="24"/>
  <c r="I35" i="24"/>
  <c r="H35" i="24"/>
  <c r="G35" i="24"/>
  <c r="AA8" i="24"/>
  <c r="Z8" i="24"/>
  <c r="Y8" i="24"/>
  <c r="X8" i="24"/>
  <c r="W8" i="24"/>
  <c r="V8" i="24"/>
  <c r="U8" i="24"/>
  <c r="AA29" i="24"/>
  <c r="Z29" i="24"/>
  <c r="Y29" i="24"/>
  <c r="X29" i="24"/>
  <c r="W29" i="24"/>
  <c r="V29" i="24"/>
  <c r="U29" i="24"/>
  <c r="M38" i="24"/>
  <c r="L38" i="24"/>
  <c r="K38" i="24"/>
  <c r="J38" i="24"/>
  <c r="I38" i="24"/>
  <c r="H38" i="24"/>
  <c r="G38" i="24"/>
  <c r="M36" i="24"/>
  <c r="L36" i="24"/>
  <c r="K36" i="24"/>
  <c r="J36" i="24"/>
  <c r="I36" i="24"/>
  <c r="H36" i="24"/>
  <c r="G36" i="24"/>
  <c r="M28" i="24"/>
  <c r="L28" i="24"/>
  <c r="K28" i="24"/>
  <c r="J28" i="24"/>
  <c r="I28" i="24"/>
  <c r="H28" i="24"/>
  <c r="M21" i="24"/>
  <c r="L21" i="24"/>
  <c r="K21" i="24"/>
  <c r="J21" i="24"/>
  <c r="I21" i="24"/>
  <c r="H21" i="24"/>
  <c r="M14" i="24"/>
  <c r="L14" i="24"/>
  <c r="K14" i="24"/>
  <c r="J14" i="24"/>
  <c r="I14" i="24"/>
  <c r="H14" i="24"/>
  <c r="M7" i="24"/>
  <c r="L7" i="24"/>
  <c r="K7" i="24"/>
  <c r="J7" i="24"/>
  <c r="I7" i="24"/>
  <c r="H7" i="24"/>
  <c r="E28" i="24"/>
  <c r="F21" i="24"/>
  <c r="F14" i="24"/>
  <c r="F7" i="24"/>
  <c r="G33" i="24"/>
  <c r="G32" i="24"/>
  <c r="G31" i="24"/>
  <c r="G30" i="24"/>
  <c r="G29" i="24"/>
  <c r="F28" i="24"/>
  <c r="F35" i="24" l="1"/>
  <c r="G28" i="24"/>
  <c r="E21" i="24" l="1"/>
  <c r="E14" i="24"/>
  <c r="E7" i="24"/>
  <c r="G26" i="24"/>
  <c r="G25" i="24"/>
  <c r="G24" i="24"/>
  <c r="G23" i="24"/>
  <c r="G22" i="24"/>
  <c r="G19" i="24"/>
  <c r="G18" i="24"/>
  <c r="G17" i="24"/>
  <c r="G16" i="24"/>
  <c r="G15" i="24"/>
  <c r="G12" i="24"/>
  <c r="G11" i="24"/>
  <c r="G10" i="24"/>
  <c r="G9" i="24"/>
  <c r="G8" i="24"/>
  <c r="G7" i="24" l="1"/>
  <c r="G21" i="24"/>
  <c r="G14" i="24"/>
  <c r="C11" i="15" l="1"/>
  <c r="C10" i="15"/>
  <c r="C9" i="15"/>
  <c r="C17" i="15"/>
  <c r="C16" i="15"/>
  <c r="C15" i="15"/>
  <c r="C23" i="15"/>
  <c r="C22" i="15"/>
  <c r="C21" i="15"/>
  <c r="C29" i="15"/>
  <c r="C28" i="15"/>
  <c r="C27" i="15"/>
  <c r="C25" i="15"/>
  <c r="C19" i="15"/>
  <c r="C13" i="15"/>
  <c r="C7" i="15"/>
  <c r="B35" i="17" l="1"/>
  <c r="B34" i="17"/>
  <c r="B33" i="17"/>
  <c r="B32" i="17"/>
  <c r="B31" i="17"/>
  <c r="B22" i="17"/>
  <c r="B21" i="17"/>
  <c r="B20" i="17"/>
  <c r="B19" i="17"/>
  <c r="B18" i="17"/>
  <c r="A22" i="17"/>
  <c r="A21" i="17"/>
  <c r="A20" i="17"/>
  <c r="A19" i="17"/>
  <c r="A18" i="17"/>
  <c r="B11" i="17"/>
  <c r="B10" i="17"/>
  <c r="B9" i="17"/>
  <c r="B8" i="17"/>
  <c r="B7" i="17"/>
  <c r="C50" i="13"/>
  <c r="F50" i="13"/>
  <c r="E50" i="13"/>
  <c r="D50" i="13"/>
  <c r="G50" i="13"/>
  <c r="N29" i="10"/>
  <c r="N28" i="10"/>
  <c r="N27" i="10"/>
  <c r="N26" i="10"/>
  <c r="N30" i="10"/>
  <c r="C9" i="11"/>
  <c r="B9" i="11"/>
  <c r="C8" i="11"/>
  <c r="B8" i="11"/>
  <c r="C7" i="11"/>
  <c r="B7" i="11"/>
  <c r="C6" i="11"/>
  <c r="B6" i="11"/>
  <c r="C10" i="11"/>
  <c r="B10" i="11"/>
  <c r="C31" i="15" l="1"/>
  <c r="C33" i="15"/>
  <c r="C34" i="15"/>
  <c r="C35" i="15"/>
  <c r="P7" i="24" l="1"/>
</calcChain>
</file>

<file path=xl/sharedStrings.xml><?xml version="1.0" encoding="utf-8"?>
<sst xmlns="http://schemas.openxmlformats.org/spreadsheetml/2006/main" count="525" uniqueCount="312">
  <si>
    <t>年　　度</t>
    <rPh sb="0" eb="1">
      <t>トシ</t>
    </rPh>
    <rPh sb="3" eb="4">
      <t>タビ</t>
    </rPh>
    <phoneticPr fontId="4"/>
  </si>
  <si>
    <t>総　　額</t>
    <rPh sb="0" eb="1">
      <t>フサ</t>
    </rPh>
    <rPh sb="3" eb="4">
      <t>ガク</t>
    </rPh>
    <phoneticPr fontId="4"/>
  </si>
  <si>
    <t>戸　　別</t>
    <rPh sb="0" eb="1">
      <t>ト</t>
    </rPh>
    <rPh sb="3" eb="4">
      <t>ベツ</t>
    </rPh>
    <phoneticPr fontId="4"/>
  </si>
  <si>
    <t>法　　人</t>
    <rPh sb="0" eb="1">
      <t>ホウ</t>
    </rPh>
    <rPh sb="3" eb="4">
      <t>ヒト</t>
    </rPh>
    <phoneticPr fontId="4"/>
  </si>
  <si>
    <t>街　　頭</t>
    <rPh sb="0" eb="1">
      <t>マチ</t>
    </rPh>
    <rPh sb="3" eb="4">
      <t>アタマ</t>
    </rPh>
    <phoneticPr fontId="4"/>
  </si>
  <si>
    <t>職　　域</t>
    <rPh sb="0" eb="1">
      <t>ショク</t>
    </rPh>
    <rPh sb="3" eb="4">
      <t>イキ</t>
    </rPh>
    <phoneticPr fontId="4"/>
  </si>
  <si>
    <t>バ ッ ジ</t>
    <phoneticPr fontId="4"/>
  </si>
  <si>
    <t>その他</t>
    <rPh sb="2" eb="3">
      <t>タ</t>
    </rPh>
    <phoneticPr fontId="4"/>
  </si>
  <si>
    <t>-</t>
  </si>
  <si>
    <t>長寿祝金</t>
    <rPh sb="0" eb="2">
      <t>チョウジュ</t>
    </rPh>
    <rPh sb="2" eb="3">
      <t>イワイ</t>
    </rPh>
    <rPh sb="3" eb="4">
      <t>キン</t>
    </rPh>
    <phoneticPr fontId="4"/>
  </si>
  <si>
    <t>　　資料：保健福祉部高齢福祉課</t>
    <rPh sb="2" eb="4">
      <t>シリョウ</t>
    </rPh>
    <rPh sb="5" eb="7">
      <t>ホケン</t>
    </rPh>
    <rPh sb="7" eb="9">
      <t>フクシ</t>
    </rPh>
    <rPh sb="9" eb="10">
      <t>ブ</t>
    </rPh>
    <rPh sb="10" eb="12">
      <t>コウレイ</t>
    </rPh>
    <rPh sb="12" eb="14">
      <t>フクシ</t>
    </rPh>
    <rPh sb="14" eb="15">
      <t>カ</t>
    </rPh>
    <phoneticPr fontId="4"/>
  </si>
  <si>
    <t xml:space="preserve">  単位：人</t>
    <rPh sb="2" eb="4">
      <t>タンイ</t>
    </rPh>
    <rPh sb="5" eb="6">
      <t>ニン</t>
    </rPh>
    <phoneticPr fontId="1"/>
  </si>
  <si>
    <t>区　　　分</t>
    <rPh sb="0" eb="1">
      <t>ク</t>
    </rPh>
    <rPh sb="4" eb="5">
      <t>ブン</t>
    </rPh>
    <phoneticPr fontId="9"/>
  </si>
  <si>
    <t>区　　　　　　　分</t>
    <phoneticPr fontId="4"/>
  </si>
  <si>
    <t>総数</t>
    <rPh sb="0" eb="2">
      <t>ソウスウ</t>
    </rPh>
    <phoneticPr fontId="4"/>
  </si>
  <si>
    <t>18歳未満</t>
    <rPh sb="0" eb="3">
      <t>１８サイ</t>
    </rPh>
    <rPh sb="3" eb="5">
      <t>ミマン</t>
    </rPh>
    <phoneticPr fontId="4"/>
  </si>
  <si>
    <t>18歳以上</t>
    <rPh sb="0" eb="3">
      <t>１８サイ</t>
    </rPh>
    <rPh sb="3" eb="5">
      <t>イジョウ</t>
    </rPh>
    <phoneticPr fontId="4"/>
  </si>
  <si>
    <t>身体障がい</t>
    <rPh sb="0" eb="2">
      <t>シンタイ</t>
    </rPh>
    <rPh sb="2" eb="3">
      <t>ショウ</t>
    </rPh>
    <phoneticPr fontId="4"/>
  </si>
  <si>
    <t>視覚障がい</t>
    <rPh sb="0" eb="2">
      <t>シカク</t>
    </rPh>
    <rPh sb="2" eb="3">
      <t>ショウ</t>
    </rPh>
    <phoneticPr fontId="4"/>
  </si>
  <si>
    <t>肢体不自由</t>
    <rPh sb="0" eb="2">
      <t>シタイ</t>
    </rPh>
    <rPh sb="2" eb="3">
      <t>フジュウ</t>
    </rPh>
    <rPh sb="3" eb="5">
      <t>ジユウ</t>
    </rPh>
    <phoneticPr fontId="4"/>
  </si>
  <si>
    <t>内部障がい</t>
    <rPh sb="0" eb="2">
      <t>ナイブ</t>
    </rPh>
    <rPh sb="2" eb="3">
      <t>ショウ</t>
    </rPh>
    <phoneticPr fontId="4"/>
  </si>
  <si>
    <t>知的障がい</t>
    <rPh sb="0" eb="2">
      <t>チテキ</t>
    </rPh>
    <rPh sb="2" eb="3">
      <t>ショウ</t>
    </rPh>
    <phoneticPr fontId="4"/>
  </si>
  <si>
    <t>重度</t>
    <rPh sb="0" eb="2">
      <t>ジュウド</t>
    </rPh>
    <phoneticPr fontId="4"/>
  </si>
  <si>
    <t>中度</t>
    <rPh sb="0" eb="2">
      <t>チュウド</t>
    </rPh>
    <phoneticPr fontId="4"/>
  </si>
  <si>
    <t>軽度</t>
    <rPh sb="0" eb="2">
      <t>ケイド</t>
    </rPh>
    <phoneticPr fontId="4"/>
  </si>
  <si>
    <t>精神障がい</t>
    <rPh sb="0" eb="2">
      <t>セイシン</t>
    </rPh>
    <rPh sb="2" eb="3">
      <t>ショウ</t>
    </rPh>
    <phoneticPr fontId="4"/>
  </si>
  <si>
    <t>　　資料：保健福祉部障がい福祉課</t>
    <rPh sb="2" eb="4">
      <t>シリョウ</t>
    </rPh>
    <rPh sb="5" eb="7">
      <t>ホケン</t>
    </rPh>
    <rPh sb="7" eb="9">
      <t>フクシ</t>
    </rPh>
    <rPh sb="9" eb="10">
      <t>ブ</t>
    </rPh>
    <rPh sb="10" eb="11">
      <t>ショウ</t>
    </rPh>
    <rPh sb="13" eb="15">
      <t>フクシ</t>
    </rPh>
    <rPh sb="15" eb="16">
      <t>カ</t>
    </rPh>
    <phoneticPr fontId="4"/>
  </si>
  <si>
    <t>年度</t>
    <rPh sb="0" eb="2">
      <t>ネンド</t>
    </rPh>
    <phoneticPr fontId="4"/>
  </si>
  <si>
    <t>総　　　数</t>
    <rPh sb="0" eb="1">
      <t>フサ</t>
    </rPh>
    <rPh sb="4" eb="5">
      <t>カズ</t>
    </rPh>
    <phoneticPr fontId="4"/>
  </si>
  <si>
    <t>老　　　齢</t>
    <rPh sb="0" eb="1">
      <t>ロウ</t>
    </rPh>
    <rPh sb="4" eb="5">
      <t>ヨワイ</t>
    </rPh>
    <phoneticPr fontId="4"/>
  </si>
  <si>
    <t>障　　　害</t>
    <rPh sb="0" eb="1">
      <t>サワ</t>
    </rPh>
    <rPh sb="4" eb="5">
      <t>ガイ</t>
    </rPh>
    <phoneticPr fontId="4"/>
  </si>
  <si>
    <t>遺　　　族</t>
    <rPh sb="0" eb="1">
      <t>イ</t>
    </rPh>
    <rPh sb="4" eb="5">
      <t>ヤカラ</t>
    </rPh>
    <phoneticPr fontId="4"/>
  </si>
  <si>
    <t>寡　　　婦</t>
    <rPh sb="0" eb="1">
      <t>ヤモメ</t>
    </rPh>
    <rPh sb="4" eb="5">
      <t>フ</t>
    </rPh>
    <phoneticPr fontId="4"/>
  </si>
  <si>
    <t>件　数</t>
    <rPh sb="0" eb="1">
      <t>ケン</t>
    </rPh>
    <rPh sb="2" eb="3">
      <t>カズ</t>
    </rPh>
    <phoneticPr fontId="4"/>
  </si>
  <si>
    <t>金　　額</t>
    <rPh sb="0" eb="1">
      <t>キン</t>
    </rPh>
    <rPh sb="3" eb="4">
      <t>ガク</t>
    </rPh>
    <phoneticPr fontId="4"/>
  </si>
  <si>
    <t>千円</t>
    <rPh sb="0" eb="2">
      <t>センエン</t>
    </rPh>
    <phoneticPr fontId="4"/>
  </si>
  <si>
    <t>件数</t>
    <rPh sb="0" eb="1">
      <t>ケン</t>
    </rPh>
    <rPh sb="1" eb="2">
      <t>カズ</t>
    </rPh>
    <phoneticPr fontId="4"/>
  </si>
  <si>
    <t>総　　　　数</t>
    <rPh sb="0" eb="1">
      <t>フサ</t>
    </rPh>
    <rPh sb="5" eb="6">
      <t>カズ</t>
    </rPh>
    <phoneticPr fontId="4"/>
  </si>
  <si>
    <t>扶 　助 　別 　保 　護 　世　 帯 　数 　・ 　人 　員</t>
    <rPh sb="0" eb="1">
      <t>タス</t>
    </rPh>
    <rPh sb="3" eb="4">
      <t>スケ</t>
    </rPh>
    <rPh sb="6" eb="7">
      <t>ベツ</t>
    </rPh>
    <rPh sb="9" eb="10">
      <t>タモツ</t>
    </rPh>
    <rPh sb="12" eb="13">
      <t>マモル</t>
    </rPh>
    <rPh sb="15" eb="16">
      <t>ヨ</t>
    </rPh>
    <rPh sb="18" eb="19">
      <t>オビ</t>
    </rPh>
    <rPh sb="21" eb="22">
      <t>スウ</t>
    </rPh>
    <rPh sb="27" eb="28">
      <t>ヒト</t>
    </rPh>
    <rPh sb="30" eb="31">
      <t>イン</t>
    </rPh>
    <phoneticPr fontId="4"/>
  </si>
  <si>
    <t>扶　　　助　　　別　　　保　　　護　　　費　　　支　　　出　　　額</t>
    <rPh sb="0" eb="1">
      <t>タス</t>
    </rPh>
    <rPh sb="4" eb="5">
      <t>スケ</t>
    </rPh>
    <rPh sb="8" eb="9">
      <t>ベツ</t>
    </rPh>
    <rPh sb="12" eb="13">
      <t>タモツ</t>
    </rPh>
    <rPh sb="16" eb="17">
      <t>マモル</t>
    </rPh>
    <rPh sb="20" eb="21">
      <t>ヒ</t>
    </rPh>
    <rPh sb="24" eb="25">
      <t>ササ</t>
    </rPh>
    <rPh sb="28" eb="29">
      <t>デ</t>
    </rPh>
    <rPh sb="32" eb="33">
      <t>ガク</t>
    </rPh>
    <phoneticPr fontId="4"/>
  </si>
  <si>
    <t>実　　　数</t>
    <rPh sb="0" eb="1">
      <t>ミ</t>
    </rPh>
    <rPh sb="4" eb="5">
      <t>カズ</t>
    </rPh>
    <phoneticPr fontId="4"/>
  </si>
  <si>
    <t>扶　　助　　区　　分　　（延　　人　　数）</t>
    <rPh sb="0" eb="1">
      <t>タス</t>
    </rPh>
    <rPh sb="3" eb="4">
      <t>スケ</t>
    </rPh>
    <rPh sb="6" eb="7">
      <t>ク</t>
    </rPh>
    <rPh sb="9" eb="10">
      <t>ブン</t>
    </rPh>
    <rPh sb="13" eb="14">
      <t>ノベ</t>
    </rPh>
    <rPh sb="16" eb="17">
      <t>ヒト</t>
    </rPh>
    <rPh sb="19" eb="20">
      <t>カズ</t>
    </rPh>
    <phoneticPr fontId="4"/>
  </si>
  <si>
    <t>扶　　　　　　　　助　　　　　　　　区　　　　　　　　分</t>
    <rPh sb="0" eb="1">
      <t>タス</t>
    </rPh>
    <rPh sb="9" eb="10">
      <t>スケ</t>
    </rPh>
    <rPh sb="18" eb="19">
      <t>ク</t>
    </rPh>
    <rPh sb="27" eb="28">
      <t>ブン</t>
    </rPh>
    <phoneticPr fontId="4"/>
  </si>
  <si>
    <t>世帯数</t>
    <rPh sb="0" eb="3">
      <t>セタイスウ</t>
    </rPh>
    <phoneticPr fontId="4"/>
  </si>
  <si>
    <t>人　員</t>
    <rPh sb="0" eb="1">
      <t>ヒト</t>
    </rPh>
    <rPh sb="2" eb="3">
      <t>イン</t>
    </rPh>
    <phoneticPr fontId="4"/>
  </si>
  <si>
    <t>就労自立
給付金</t>
    <rPh sb="0" eb="2">
      <t>シュウロウ</t>
    </rPh>
    <rPh sb="2" eb="4">
      <t>ジリツ</t>
    </rPh>
    <rPh sb="5" eb="8">
      <t>キュウフキン</t>
    </rPh>
    <phoneticPr fontId="4"/>
  </si>
  <si>
    <t>保護施設
事務費</t>
    <rPh sb="5" eb="8">
      <t>ジムヒ</t>
    </rPh>
    <phoneticPr fontId="4"/>
  </si>
  <si>
    <t>人</t>
    <rPh sb="0" eb="1">
      <t>ヒト</t>
    </rPh>
    <phoneticPr fontId="4"/>
  </si>
  <si>
    <t>千円</t>
    <rPh sb="0" eb="1">
      <t>セン</t>
    </rPh>
    <rPh sb="1" eb="2">
      <t>エン</t>
    </rPh>
    <phoneticPr fontId="4"/>
  </si>
  <si>
    <t xml:space="preserve"> </t>
    <phoneticPr fontId="4"/>
  </si>
  <si>
    <t>療 養 の 給 付 費</t>
    <rPh sb="0" eb="1">
      <t>リョウ</t>
    </rPh>
    <rPh sb="2" eb="3">
      <t>マモル</t>
    </rPh>
    <rPh sb="6" eb="7">
      <t>キュウ</t>
    </rPh>
    <rPh sb="8" eb="9">
      <t>ヅケ</t>
    </rPh>
    <rPh sb="10" eb="11">
      <t>ヒ</t>
    </rPh>
    <phoneticPr fontId="4"/>
  </si>
  <si>
    <t>療　　養　　費</t>
    <rPh sb="0" eb="1">
      <t>リョウ</t>
    </rPh>
    <rPh sb="3" eb="4">
      <t>マモル</t>
    </rPh>
    <rPh sb="6" eb="7">
      <t>ヒ</t>
    </rPh>
    <phoneticPr fontId="4"/>
  </si>
  <si>
    <t>高 額 療 養 費</t>
    <rPh sb="0" eb="1">
      <t>タカ</t>
    </rPh>
    <rPh sb="2" eb="3">
      <t>ガク</t>
    </rPh>
    <rPh sb="4" eb="5">
      <t>リョウ</t>
    </rPh>
    <rPh sb="6" eb="7">
      <t>マモル</t>
    </rPh>
    <rPh sb="8" eb="9">
      <t>ヒ</t>
    </rPh>
    <phoneticPr fontId="4"/>
  </si>
  <si>
    <t>出産育児一時金等</t>
    <rPh sb="0" eb="1">
      <t>シュツ</t>
    </rPh>
    <rPh sb="1" eb="2">
      <t>サン</t>
    </rPh>
    <rPh sb="2" eb="4">
      <t>イクジ</t>
    </rPh>
    <rPh sb="4" eb="6">
      <t>イチジ</t>
    </rPh>
    <rPh sb="6" eb="7">
      <t>キン</t>
    </rPh>
    <rPh sb="7" eb="8">
      <t>トウ</t>
    </rPh>
    <phoneticPr fontId="4"/>
  </si>
  <si>
    <t>葬　　祭　　費</t>
    <rPh sb="0" eb="1">
      <t>ソウ</t>
    </rPh>
    <rPh sb="3" eb="4">
      <t>サイ</t>
    </rPh>
    <rPh sb="6" eb="7">
      <t>ヒ</t>
    </rPh>
    <phoneticPr fontId="4"/>
  </si>
  <si>
    <t>　　資料：保健福祉部健康保険課</t>
    <rPh sb="2" eb="4">
      <t>シリョウ</t>
    </rPh>
    <rPh sb="5" eb="7">
      <t>ホケン</t>
    </rPh>
    <rPh sb="7" eb="9">
      <t>フクシ</t>
    </rPh>
    <rPh sb="9" eb="10">
      <t>ブ</t>
    </rPh>
    <rPh sb="10" eb="12">
      <t>ケンコウ</t>
    </rPh>
    <rPh sb="12" eb="14">
      <t>ホケン</t>
    </rPh>
    <rPh sb="14" eb="15">
      <t>カ</t>
    </rPh>
    <phoneticPr fontId="4"/>
  </si>
  <si>
    <t>世　　　　帯　　　　数</t>
    <phoneticPr fontId="4"/>
  </si>
  <si>
    <t>人　　　　　　　口</t>
    <phoneticPr fontId="4"/>
  </si>
  <si>
    <t>総　　数</t>
    <rPh sb="0" eb="1">
      <t>フサ</t>
    </rPh>
    <rPh sb="3" eb="4">
      <t>カズ</t>
    </rPh>
    <phoneticPr fontId="4"/>
  </si>
  <si>
    <t>加入世帯</t>
    <rPh sb="0" eb="2">
      <t>カニュウ</t>
    </rPh>
    <rPh sb="2" eb="4">
      <t>セタイ</t>
    </rPh>
    <phoneticPr fontId="4"/>
  </si>
  <si>
    <t>被保険者数</t>
    <rPh sb="0" eb="1">
      <t>ヒ</t>
    </rPh>
    <rPh sb="1" eb="3">
      <t>ホケン</t>
    </rPh>
    <rPh sb="3" eb="4">
      <t>モノ</t>
    </rPh>
    <rPh sb="4" eb="5">
      <t>カズ</t>
    </rPh>
    <phoneticPr fontId="4"/>
  </si>
  <si>
    <t>％</t>
    <phoneticPr fontId="4"/>
  </si>
  <si>
    <t>区分</t>
    <rPh sb="0" eb="2">
      <t>クブン</t>
    </rPh>
    <phoneticPr fontId="4"/>
  </si>
  <si>
    <t>総　　　　数</t>
    <rPh sb="0" eb="6">
      <t>ソウスウ</t>
    </rPh>
    <phoneticPr fontId="4"/>
  </si>
  <si>
    <t>市民相談</t>
    <rPh sb="0" eb="2">
      <t>シミン</t>
    </rPh>
    <rPh sb="2" eb="4">
      <t>ソウダン</t>
    </rPh>
    <phoneticPr fontId="4"/>
  </si>
  <si>
    <t>法律相談</t>
    <rPh sb="0" eb="2">
      <t>ホウリツ</t>
    </rPh>
    <rPh sb="2" eb="4">
      <t>ソウダン</t>
    </rPh>
    <phoneticPr fontId="4"/>
  </si>
  <si>
    <t>交通事故相談</t>
    <rPh sb="0" eb="2">
      <t>コウツウ</t>
    </rPh>
    <rPh sb="2" eb="4">
      <t>ジコ</t>
    </rPh>
    <rPh sb="4" eb="6">
      <t>ソウダン</t>
    </rPh>
    <phoneticPr fontId="4"/>
  </si>
  <si>
    <t>登記相談</t>
    <rPh sb="0" eb="2">
      <t>トウキ</t>
    </rPh>
    <rPh sb="2" eb="4">
      <t>ソウダン</t>
    </rPh>
    <phoneticPr fontId="4"/>
  </si>
  <si>
    <t>人権相談</t>
    <rPh sb="0" eb="2">
      <t>ジンケン</t>
    </rPh>
    <rPh sb="2" eb="4">
      <t>ソウダン</t>
    </rPh>
    <phoneticPr fontId="4"/>
  </si>
  <si>
    <t>行政相談</t>
    <rPh sb="0" eb="2">
      <t>ギョウセイ</t>
    </rPh>
    <rPh sb="2" eb="4">
      <t>ソウダン</t>
    </rPh>
    <phoneticPr fontId="4"/>
  </si>
  <si>
    <t>こころの相談</t>
    <rPh sb="4" eb="6">
      <t>ソウダン</t>
    </rPh>
    <phoneticPr fontId="4"/>
  </si>
  <si>
    <t>税務相談</t>
    <rPh sb="0" eb="2">
      <t>ゼイム</t>
    </rPh>
    <rPh sb="2" eb="4">
      <t>ソウダン</t>
    </rPh>
    <phoneticPr fontId="4"/>
  </si>
  <si>
    <t>年次・区分</t>
    <rPh sb="0" eb="2">
      <t>ネンジ</t>
    </rPh>
    <rPh sb="3" eb="5">
      <t>クブン</t>
    </rPh>
    <phoneticPr fontId="4"/>
  </si>
  <si>
    <t>保育
園数</t>
    <rPh sb="0" eb="1">
      <t>タモツ</t>
    </rPh>
    <rPh sb="1" eb="2">
      <t>イク</t>
    </rPh>
    <phoneticPr fontId="4"/>
  </si>
  <si>
    <t>園　　　児　　　数</t>
    <rPh sb="0" eb="1">
      <t>エン</t>
    </rPh>
    <rPh sb="4" eb="5">
      <t>コ</t>
    </rPh>
    <rPh sb="8" eb="9">
      <t>カズ</t>
    </rPh>
    <phoneticPr fontId="4"/>
  </si>
  <si>
    <t>保育士</t>
    <rPh sb="0" eb="2">
      <t>ホボ</t>
    </rPh>
    <rPh sb="2" eb="3">
      <t>ブシ</t>
    </rPh>
    <phoneticPr fontId="4"/>
  </si>
  <si>
    <t>職　員</t>
    <rPh sb="0" eb="1">
      <t>ショク</t>
    </rPh>
    <rPh sb="2" eb="3">
      <t>イン</t>
    </rPh>
    <phoneticPr fontId="4"/>
  </si>
  <si>
    <t>定　員</t>
    <rPh sb="0" eb="1">
      <t>サダム</t>
    </rPh>
    <rPh sb="2" eb="3">
      <t>イン</t>
    </rPh>
    <phoneticPr fontId="4"/>
  </si>
  <si>
    <t>入　　所　　状　　況</t>
    <rPh sb="0" eb="1">
      <t>イ</t>
    </rPh>
    <rPh sb="3" eb="4">
      <t>トコロ</t>
    </rPh>
    <rPh sb="6" eb="7">
      <t>ジョウ</t>
    </rPh>
    <rPh sb="9" eb="10">
      <t>イワン</t>
    </rPh>
    <phoneticPr fontId="4"/>
  </si>
  <si>
    <t>総　数</t>
    <rPh sb="0" eb="1">
      <t>フサ</t>
    </rPh>
    <rPh sb="2" eb="3">
      <t>カズ</t>
    </rPh>
    <phoneticPr fontId="4"/>
  </si>
  <si>
    <t>0歳</t>
    <rPh sb="0" eb="2">
      <t>０サイ</t>
    </rPh>
    <phoneticPr fontId="4"/>
  </si>
  <si>
    <t>1～2歳</t>
    <rPh sb="3" eb="4">
      <t>サイ</t>
    </rPh>
    <phoneticPr fontId="4"/>
  </si>
  <si>
    <t>3歳</t>
    <rPh sb="0" eb="2">
      <t>３サイ</t>
    </rPh>
    <phoneticPr fontId="4"/>
  </si>
  <si>
    <t>4～5歳</t>
    <rPh sb="3" eb="4">
      <t>サイ</t>
    </rPh>
    <phoneticPr fontId="4"/>
  </si>
  <si>
    <t>おひさま保育園</t>
    <rPh sb="4" eb="7">
      <t>ホイクエン</t>
    </rPh>
    <phoneticPr fontId="4"/>
  </si>
  <si>
    <t>なごみ広場</t>
    <rPh sb="3" eb="5">
      <t>ヒロバ</t>
    </rPh>
    <phoneticPr fontId="4"/>
  </si>
  <si>
    <t>　備考：保育士・職員は、常勤職員のみの人数である。</t>
    <rPh sb="1" eb="3">
      <t>ビコウ</t>
    </rPh>
    <rPh sb="4" eb="6">
      <t>ホイク</t>
    </rPh>
    <rPh sb="6" eb="7">
      <t>シ</t>
    </rPh>
    <rPh sb="8" eb="10">
      <t>ショクイン</t>
    </rPh>
    <rPh sb="12" eb="14">
      <t>ジョウキン</t>
    </rPh>
    <rPh sb="14" eb="16">
      <t>ショクイン</t>
    </rPh>
    <rPh sb="19" eb="21">
      <t>ニンズウ</t>
    </rPh>
    <phoneticPr fontId="4"/>
  </si>
  <si>
    <t>　　　　認定こども園の園児数は、保育認定（2号・3号認定）のみの人数である。</t>
    <rPh sb="4" eb="6">
      <t>ニンテイ</t>
    </rPh>
    <rPh sb="9" eb="10">
      <t>エン</t>
    </rPh>
    <rPh sb="11" eb="13">
      <t>エンジ</t>
    </rPh>
    <rPh sb="13" eb="14">
      <t>スウ</t>
    </rPh>
    <rPh sb="16" eb="18">
      <t>ホイク</t>
    </rPh>
    <rPh sb="18" eb="20">
      <t>ニンテイ</t>
    </rPh>
    <rPh sb="22" eb="23">
      <t>ゴウ</t>
    </rPh>
    <rPh sb="25" eb="26">
      <t>ゴウ</t>
    </rPh>
    <rPh sb="26" eb="28">
      <t>ニンテイ</t>
    </rPh>
    <rPh sb="32" eb="34">
      <t>ニンズウ</t>
    </rPh>
    <phoneticPr fontId="4"/>
  </si>
  <si>
    <t>　資料：こども部保育幼稚園課</t>
    <rPh sb="1" eb="3">
      <t>シリョウ</t>
    </rPh>
    <rPh sb="7" eb="8">
      <t>ライブ</t>
    </rPh>
    <rPh sb="8" eb="10">
      <t>ホイク</t>
    </rPh>
    <rPh sb="10" eb="13">
      <t>ヨウチエン</t>
    </rPh>
    <rPh sb="13" eb="14">
      <t>カ</t>
    </rPh>
    <phoneticPr fontId="4"/>
  </si>
  <si>
    <t>　単位：千円（契約金額）</t>
    <rPh sb="1" eb="3">
      <t>タンイ</t>
    </rPh>
    <rPh sb="4" eb="6">
      <t>センエン</t>
    </rPh>
    <rPh sb="7" eb="9">
      <t>ケイヤク</t>
    </rPh>
    <rPh sb="9" eb="11">
      <t>キンガク</t>
    </rPh>
    <phoneticPr fontId="4"/>
  </si>
  <si>
    <t>専門技術群</t>
    <rPh sb="0" eb="2">
      <t>センモン</t>
    </rPh>
    <rPh sb="2" eb="4">
      <t>ギジュツ</t>
    </rPh>
    <rPh sb="4" eb="5">
      <t>グン</t>
    </rPh>
    <phoneticPr fontId="4"/>
  </si>
  <si>
    <t>事務整理群</t>
    <rPh sb="0" eb="2">
      <t>ジム</t>
    </rPh>
    <rPh sb="2" eb="4">
      <t>セイリ</t>
    </rPh>
    <rPh sb="4" eb="5">
      <t>グン</t>
    </rPh>
    <phoneticPr fontId="4"/>
  </si>
  <si>
    <t>施設管理群</t>
    <rPh sb="0" eb="2">
      <t>シセツ</t>
    </rPh>
    <rPh sb="2" eb="4">
      <t>カンリ</t>
    </rPh>
    <rPh sb="4" eb="5">
      <t>グン</t>
    </rPh>
    <phoneticPr fontId="4"/>
  </si>
  <si>
    <t>折衝外交群</t>
    <rPh sb="0" eb="2">
      <t>セッショウ</t>
    </rPh>
    <rPh sb="2" eb="3">
      <t>ソト</t>
    </rPh>
    <rPh sb="3" eb="4">
      <t>コウ</t>
    </rPh>
    <rPh sb="4" eb="5">
      <t>グン</t>
    </rPh>
    <phoneticPr fontId="4"/>
  </si>
  <si>
    <t>サービス群</t>
    <rPh sb="4" eb="5">
      <t>グン</t>
    </rPh>
    <phoneticPr fontId="4"/>
  </si>
  <si>
    <t>契約件数</t>
  </si>
  <si>
    <t>契約金額</t>
  </si>
  <si>
    <t>就業延時間</t>
  </si>
  <si>
    <t>就業延人員</t>
  </si>
  <si>
    <t>会員数</t>
  </si>
  <si>
    <t>契約件数</t>
    <rPh sb="0" eb="2">
      <t>ケイヤク</t>
    </rPh>
    <rPh sb="2" eb="4">
      <t>ケンスウ</t>
    </rPh>
    <phoneticPr fontId="4"/>
  </si>
  <si>
    <t>契約金額</t>
    <rPh sb="0" eb="2">
      <t>ケイヤク</t>
    </rPh>
    <rPh sb="2" eb="4">
      <t>キンガク</t>
    </rPh>
    <phoneticPr fontId="4"/>
  </si>
  <si>
    <t>就業延時間</t>
    <rPh sb="0" eb="2">
      <t>シュウギョウ</t>
    </rPh>
    <rPh sb="2" eb="3">
      <t>ノ</t>
    </rPh>
    <rPh sb="3" eb="5">
      <t>ジカン</t>
    </rPh>
    <phoneticPr fontId="4"/>
  </si>
  <si>
    <t>就業延人員</t>
    <rPh sb="0" eb="2">
      <t>シュウギョウ</t>
    </rPh>
    <rPh sb="2" eb="3">
      <t>ノ</t>
    </rPh>
    <rPh sb="3" eb="4">
      <t>ヒト</t>
    </rPh>
    <rPh sb="4" eb="5">
      <t>イン</t>
    </rPh>
    <phoneticPr fontId="4"/>
  </si>
  <si>
    <t>会員数</t>
    <rPh sb="0" eb="3">
      <t>カイインスウ</t>
    </rPh>
    <phoneticPr fontId="4"/>
  </si>
  <si>
    <t>　　資料：公益社団法人門真市シルバー人材センター</t>
    <rPh sb="2" eb="4">
      <t>シリョウ</t>
    </rPh>
    <rPh sb="5" eb="7">
      <t>コウエキ</t>
    </rPh>
    <rPh sb="7" eb="9">
      <t>シャダン</t>
    </rPh>
    <rPh sb="9" eb="11">
      <t>ホウジン</t>
    </rPh>
    <rPh sb="11" eb="14">
      <t>カドマシ</t>
    </rPh>
    <rPh sb="18" eb="20">
      <t>ジンザイ</t>
    </rPh>
    <phoneticPr fontId="4"/>
  </si>
  <si>
    <t>区分</t>
    <rPh sb="0" eb="1">
      <t>ク</t>
    </rPh>
    <rPh sb="1" eb="2">
      <t>ブン</t>
    </rPh>
    <phoneticPr fontId="4"/>
  </si>
  <si>
    <t>対象者</t>
    <rPh sb="0" eb="1">
      <t>タイ</t>
    </rPh>
    <rPh sb="1" eb="2">
      <t>ゾウ</t>
    </rPh>
    <rPh sb="2" eb="3">
      <t>モノ</t>
    </rPh>
    <phoneticPr fontId="4"/>
  </si>
  <si>
    <t>金額</t>
    <rPh sb="0" eb="1">
      <t>キン</t>
    </rPh>
    <rPh sb="1" eb="2">
      <t>ガク</t>
    </rPh>
    <phoneticPr fontId="4"/>
  </si>
  <si>
    <t>老齢</t>
    <rPh sb="0" eb="1">
      <t>ロウ</t>
    </rPh>
    <rPh sb="1" eb="2">
      <t>ヨワイ</t>
    </rPh>
    <phoneticPr fontId="4"/>
  </si>
  <si>
    <t>年度</t>
    <rPh sb="0" eb="1">
      <t>トシ</t>
    </rPh>
    <rPh sb="1" eb="2">
      <t>タビ</t>
    </rPh>
    <phoneticPr fontId="4"/>
  </si>
  <si>
    <t>総数</t>
    <rPh sb="0" eb="1">
      <t>フサ</t>
    </rPh>
    <rPh sb="1" eb="2">
      <t>カズ</t>
    </rPh>
    <phoneticPr fontId="4"/>
  </si>
  <si>
    <t>障害</t>
    <rPh sb="0" eb="1">
      <t>サワ</t>
    </rPh>
    <rPh sb="1" eb="2">
      <t>ガイ</t>
    </rPh>
    <phoneticPr fontId="4"/>
  </si>
  <si>
    <t>　</t>
    <phoneticPr fontId="4"/>
  </si>
  <si>
    <t>強制加入者数</t>
    <rPh sb="0" eb="1">
      <t>ツヨシ</t>
    </rPh>
    <rPh sb="1" eb="2">
      <t>セイ</t>
    </rPh>
    <rPh sb="2" eb="3">
      <t>クワ</t>
    </rPh>
    <rPh sb="3" eb="4">
      <t>イ</t>
    </rPh>
    <rPh sb="4" eb="5">
      <t>モノ</t>
    </rPh>
    <rPh sb="5" eb="6">
      <t>カズ</t>
    </rPh>
    <phoneticPr fontId="4"/>
  </si>
  <si>
    <t>任意加入者数</t>
    <rPh sb="0" eb="1">
      <t>ニン</t>
    </rPh>
    <rPh sb="1" eb="2">
      <t>イ</t>
    </rPh>
    <rPh sb="2" eb="3">
      <t>クワ</t>
    </rPh>
    <rPh sb="3" eb="4">
      <t>イ</t>
    </rPh>
    <rPh sb="4" eb="5">
      <t>モノ</t>
    </rPh>
    <rPh sb="5" eb="6">
      <t>カズ</t>
    </rPh>
    <phoneticPr fontId="4"/>
  </si>
  <si>
    <t>給付額</t>
    <rPh sb="0" eb="1">
      <t>キュウ</t>
    </rPh>
    <rPh sb="1" eb="2">
      <t>ヅケ</t>
    </rPh>
    <rPh sb="2" eb="3">
      <t>キンガク</t>
    </rPh>
    <phoneticPr fontId="4"/>
  </si>
  <si>
    <t>支給額
（品額）</t>
    <rPh sb="0" eb="1">
      <t>ササ</t>
    </rPh>
    <rPh sb="1" eb="2">
      <t>キュウ</t>
    </rPh>
    <rPh sb="2" eb="3">
      <t>ガク</t>
    </rPh>
    <rPh sb="5" eb="6">
      <t>シナ</t>
    </rPh>
    <rPh sb="6" eb="7">
      <t>ガク</t>
    </rPh>
    <phoneticPr fontId="4"/>
  </si>
  <si>
    <t>各年度末現在　単位：人</t>
    <rPh sb="0" eb="2">
      <t>カクネン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ニン</t>
    </rPh>
    <phoneticPr fontId="1"/>
  </si>
  <si>
    <t>総　数</t>
    <rPh sb="0" eb="1">
      <t>ソウ</t>
    </rPh>
    <rPh sb="2" eb="3">
      <t>スウ</t>
    </rPh>
    <phoneticPr fontId="4"/>
  </si>
  <si>
    <t>各年度末現在　単位：人・円</t>
    <rPh sb="0" eb="2">
      <t>カクネン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ニン</t>
    </rPh>
    <rPh sb="12" eb="13">
      <t>エン</t>
    </rPh>
    <phoneticPr fontId="1"/>
  </si>
  <si>
    <t>総　計</t>
    <rPh sb="0" eb="1">
      <t>ソウ</t>
    </rPh>
    <rPh sb="2" eb="3">
      <t>ケイ</t>
    </rPh>
    <phoneticPr fontId="4"/>
  </si>
  <si>
    <t>給付額</t>
    <rPh sb="0" eb="3">
      <t>キュウフガク</t>
    </rPh>
    <phoneticPr fontId="1"/>
  </si>
  <si>
    <t>単位：人</t>
    <phoneticPr fontId="1"/>
  </si>
  <si>
    <t xml:space="preserve"> 　　　本表は、各年度末現在の数値である。</t>
    <rPh sb="4" eb="5">
      <t>ホン</t>
    </rPh>
    <rPh sb="5" eb="6">
      <t>ヒョウ</t>
    </rPh>
    <rPh sb="8" eb="9">
      <t>カク</t>
    </rPh>
    <rPh sb="9" eb="12">
      <t>ネンドマツ</t>
    </rPh>
    <rPh sb="12" eb="14">
      <t>ゲンザイ</t>
    </rPh>
    <rPh sb="15" eb="17">
      <t>スウチ</t>
    </rPh>
    <phoneticPr fontId="4"/>
  </si>
  <si>
    <t>状況</t>
    <phoneticPr fontId="1"/>
  </si>
  <si>
    <t>ついては、各年度末現在の数値である。</t>
    <phoneticPr fontId="1"/>
  </si>
  <si>
    <t>ファースト保育園
（三ツ島保育園分園）</t>
    <rPh sb="5" eb="8">
      <t>ホイクエン</t>
    </rPh>
    <rPh sb="10" eb="11">
      <t>ミ</t>
    </rPh>
    <rPh sb="12" eb="13">
      <t>シマ</t>
    </rPh>
    <rPh sb="13" eb="16">
      <t>ホイクエン</t>
    </rPh>
    <rPh sb="16" eb="18">
      <t>ブンエン</t>
    </rPh>
    <phoneticPr fontId="4"/>
  </si>
  <si>
    <t>麦の子共同保育園</t>
    <rPh sb="0" eb="1">
      <t>ムギ</t>
    </rPh>
    <rPh sb="2" eb="3">
      <t>コ</t>
    </rPh>
    <rPh sb="3" eb="5">
      <t>キョウドウ</t>
    </rPh>
    <rPh sb="5" eb="8">
      <t>ホイクエン</t>
    </rPh>
    <phoneticPr fontId="4"/>
  </si>
  <si>
    <t>（１）　要介護（要支援）認定者数推移</t>
    <rPh sb="4" eb="5">
      <t>ヨウ</t>
    </rPh>
    <rPh sb="5" eb="7">
      <t>カイゴ</t>
    </rPh>
    <rPh sb="8" eb="11">
      <t>ヨウシエン</t>
    </rPh>
    <rPh sb="12" eb="14">
      <t>ニンテイ</t>
    </rPh>
    <rPh sb="14" eb="15">
      <t>シャ</t>
    </rPh>
    <rPh sb="15" eb="16">
      <t>スウ</t>
    </rPh>
    <rPh sb="16" eb="18">
      <t>スイイ</t>
    </rPh>
    <phoneticPr fontId="1"/>
  </si>
  <si>
    <t>（３）サービス利用の推移</t>
    <rPh sb="7" eb="9">
      <t>リヨウ</t>
    </rPh>
    <rPh sb="10" eb="12">
      <t>スイイ</t>
    </rPh>
    <phoneticPr fontId="1"/>
  </si>
  <si>
    <t>人　数</t>
    <rPh sb="0" eb="1">
      <t>ヒト</t>
    </rPh>
    <rPh sb="2" eb="3">
      <t>スウ</t>
    </rPh>
    <phoneticPr fontId="1"/>
  </si>
  <si>
    <t>（２）　（１）のうち、第２号被保険者</t>
    <phoneticPr fontId="1"/>
  </si>
  <si>
    <t>年　　次</t>
    <rPh sb="0" eb="1">
      <t>トシ</t>
    </rPh>
    <rPh sb="3" eb="4">
      <t>ツギ</t>
    </rPh>
    <phoneticPr fontId="4"/>
  </si>
  <si>
    <t>門真市</t>
    <rPh sb="0" eb="3">
      <t>カドマシ</t>
    </rPh>
    <phoneticPr fontId="4"/>
  </si>
  <si>
    <t>大阪府</t>
    <rPh sb="0" eb="3">
      <t>オオサカフ</t>
    </rPh>
    <phoneticPr fontId="1"/>
  </si>
  <si>
    <t>全国</t>
    <rPh sb="0" eb="2">
      <t>ゼンコク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</si>
  <si>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</si>
  <si>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</si>
  <si>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　備考：平均寿命とは、０歳の平均余命である。</t>
    <rPh sb="2" eb="4">
      <t>ビコウ</t>
    </rPh>
    <rPh sb="5" eb="7">
      <t>ヘイキン</t>
    </rPh>
    <rPh sb="7" eb="9">
      <t>ジュミョウ</t>
    </rPh>
    <rPh sb="13" eb="14">
      <t>サイ</t>
    </rPh>
    <rPh sb="15" eb="17">
      <t>ヘイキン</t>
    </rPh>
    <rPh sb="17" eb="19">
      <t>ヨメイ</t>
    </rPh>
    <phoneticPr fontId="1"/>
  </si>
  <si>
    <t>　　資料：厚生労働省「市区町村別生命表」</t>
    <rPh sb="2" eb="4">
      <t>シリョウ</t>
    </rPh>
    <rPh sb="5" eb="7">
      <t>コウセイ</t>
    </rPh>
    <rPh sb="7" eb="10">
      <t>ロウドウショウ</t>
    </rPh>
    <rPh sb="11" eb="13">
      <t>シク</t>
    </rPh>
    <rPh sb="13" eb="15">
      <t>チョウソン</t>
    </rPh>
    <rPh sb="15" eb="16">
      <t>ベツ</t>
    </rPh>
    <rPh sb="16" eb="18">
      <t>セイメイ</t>
    </rPh>
    <rPh sb="18" eb="19">
      <t>ヒョウ</t>
    </rPh>
    <phoneticPr fontId="4"/>
  </si>
  <si>
    <t>生活
扶助</t>
    <rPh sb="0" eb="2">
      <t>セイカツ</t>
    </rPh>
    <rPh sb="3" eb="5">
      <t>フジョ</t>
    </rPh>
    <phoneticPr fontId="4"/>
  </si>
  <si>
    <t>住宅
扶助</t>
    <rPh sb="0" eb="2">
      <t>ジュウタク</t>
    </rPh>
    <rPh sb="3" eb="5">
      <t>フジョ</t>
    </rPh>
    <phoneticPr fontId="4"/>
  </si>
  <si>
    <t>教育
扶助</t>
    <rPh sb="0" eb="2">
      <t>キョウイク</t>
    </rPh>
    <rPh sb="3" eb="5">
      <t>フジョ</t>
    </rPh>
    <phoneticPr fontId="4"/>
  </si>
  <si>
    <t>介護
扶助</t>
    <rPh sb="0" eb="2">
      <t>カイゴ</t>
    </rPh>
    <rPh sb="3" eb="5">
      <t>フジョ</t>
    </rPh>
    <phoneticPr fontId="4"/>
  </si>
  <si>
    <t>医療
扶助</t>
    <rPh sb="0" eb="2">
      <t>イリョウ</t>
    </rPh>
    <rPh sb="3" eb="5">
      <t>フジョ</t>
    </rPh>
    <phoneticPr fontId="4"/>
  </si>
  <si>
    <t>出産
扶助</t>
    <rPh sb="0" eb="1">
      <t>デ</t>
    </rPh>
    <rPh sb="1" eb="2">
      <t>サン</t>
    </rPh>
    <rPh sb="3" eb="5">
      <t>フジョ</t>
    </rPh>
    <phoneticPr fontId="4"/>
  </si>
  <si>
    <t>生業
扶助</t>
    <rPh sb="0" eb="2">
      <t>セイギョウ</t>
    </rPh>
    <rPh sb="3" eb="5">
      <t>フジョ</t>
    </rPh>
    <phoneticPr fontId="4"/>
  </si>
  <si>
    <t>葬祭
扶助</t>
    <rPh sb="0" eb="2">
      <t>ソウサイ</t>
    </rPh>
    <rPh sb="3" eb="5">
      <t>フジョ</t>
    </rPh>
    <phoneticPr fontId="4"/>
  </si>
  <si>
    <t>生  活
扶助費</t>
    <rPh sb="0" eb="1">
      <t>ショウ</t>
    </rPh>
    <rPh sb="3" eb="4">
      <t>カツ</t>
    </rPh>
    <phoneticPr fontId="4"/>
  </si>
  <si>
    <t>住 　宅
扶助費</t>
    <rPh sb="0" eb="1">
      <t>ジュウ</t>
    </rPh>
    <rPh sb="3" eb="4">
      <t>タク</t>
    </rPh>
    <phoneticPr fontId="4"/>
  </si>
  <si>
    <t>介  護
扶助費</t>
    <rPh sb="0" eb="1">
      <t>スケ</t>
    </rPh>
    <rPh sb="3" eb="4">
      <t>マモル</t>
    </rPh>
    <phoneticPr fontId="4"/>
  </si>
  <si>
    <t>教　育
扶助費</t>
    <rPh sb="0" eb="1">
      <t>キョウ</t>
    </rPh>
    <rPh sb="2" eb="3">
      <t>イク</t>
    </rPh>
    <phoneticPr fontId="4"/>
  </si>
  <si>
    <t>医  療
扶助費</t>
    <rPh sb="0" eb="1">
      <t>イ</t>
    </rPh>
    <rPh sb="3" eb="4">
      <t>リョウ</t>
    </rPh>
    <phoneticPr fontId="4"/>
  </si>
  <si>
    <t>出  産
扶助費</t>
    <rPh sb="0" eb="1">
      <t>デ</t>
    </rPh>
    <rPh sb="3" eb="4">
      <t>サン</t>
    </rPh>
    <phoneticPr fontId="4"/>
  </si>
  <si>
    <t>生　業
扶助費</t>
    <rPh sb="0" eb="1">
      <t>ショウ</t>
    </rPh>
    <rPh sb="2" eb="3">
      <t>ギョウ</t>
    </rPh>
    <phoneticPr fontId="4"/>
  </si>
  <si>
    <t>葬  祭
扶助費</t>
    <rPh sb="0" eb="1">
      <t>ソウ</t>
    </rPh>
    <rPh sb="3" eb="4">
      <t>サイ</t>
    </rPh>
    <phoneticPr fontId="4"/>
  </si>
  <si>
    <t>人 員
保護率</t>
    <rPh sb="0" eb="1">
      <t>ヒト</t>
    </rPh>
    <rPh sb="2" eb="3">
      <t>イン</t>
    </rPh>
    <phoneticPr fontId="4"/>
  </si>
  <si>
    <t>本表の世帯数及び人口は、各年度末現在の数値である。</t>
    <rPh sb="0" eb="1">
      <t>ホン</t>
    </rPh>
    <rPh sb="1" eb="2">
      <t>ヒョウ</t>
    </rPh>
    <rPh sb="3" eb="6">
      <t>セタイスウ</t>
    </rPh>
    <rPh sb="6" eb="7">
      <t>オヨ</t>
    </rPh>
    <rPh sb="8" eb="10">
      <t>ジンコウ</t>
    </rPh>
    <rPh sb="12" eb="13">
      <t>カク</t>
    </rPh>
    <rPh sb="13" eb="16">
      <t>ネンドマツ</t>
    </rPh>
    <rPh sb="16" eb="18">
      <t>ゲンザイ</t>
    </rPh>
    <rPh sb="19" eb="21">
      <t>スウチ</t>
    </rPh>
    <phoneticPr fontId="4"/>
  </si>
  <si>
    <t>砂子みなみこども園</t>
    <rPh sb="0" eb="2">
      <t>スナゴ</t>
    </rPh>
    <rPh sb="8" eb="9">
      <t>エン</t>
    </rPh>
    <phoneticPr fontId="1"/>
  </si>
  <si>
    <t>はすのみ保育園</t>
    <rPh sb="4" eb="7">
      <t>ホイクエン</t>
    </rPh>
    <phoneticPr fontId="19"/>
  </si>
  <si>
    <t>小規模保育園きずな</t>
    <rPh sb="0" eb="3">
      <t>ショウキボ</t>
    </rPh>
    <rPh sb="3" eb="6">
      <t>ホイクエン</t>
    </rPh>
    <phoneticPr fontId="19"/>
  </si>
  <si>
    <t>私立小規模保育事業所</t>
    <rPh sb="0" eb="2">
      <t>シリツ</t>
    </rPh>
    <rPh sb="2" eb="5">
      <t>ショウキボ</t>
    </rPh>
    <rPh sb="5" eb="7">
      <t>ホイク</t>
    </rPh>
    <rPh sb="7" eb="10">
      <t>ジギョウショ</t>
    </rPh>
    <phoneticPr fontId="4"/>
  </si>
  <si>
    <t>私立保育園</t>
    <rPh sb="0" eb="1">
      <t>ワタシ</t>
    </rPh>
    <rPh sb="1" eb="2">
      <t>イチリツ</t>
    </rPh>
    <rPh sb="2" eb="5">
      <t>ホイクエン</t>
    </rPh>
    <phoneticPr fontId="4"/>
  </si>
  <si>
    <t>市立保育園</t>
    <rPh sb="0" eb="2">
      <t>イチリツ</t>
    </rPh>
    <rPh sb="2" eb="5">
      <t>ホイクエン</t>
    </rPh>
    <phoneticPr fontId="4"/>
  </si>
  <si>
    <t>年度・区分</t>
    <rPh sb="0" eb="1">
      <t>トシ</t>
    </rPh>
    <rPh sb="1" eb="2">
      <t>タビ</t>
    </rPh>
    <rPh sb="3" eb="4">
      <t>ク</t>
    </rPh>
    <rPh sb="4" eb="5">
      <t>ブン</t>
    </rPh>
    <phoneticPr fontId="4"/>
  </si>
  <si>
    <t>技能群</t>
    <rPh sb="0" eb="1">
      <t>ワザ</t>
    </rPh>
    <rPh sb="1" eb="2">
      <t>ノウ</t>
    </rPh>
    <rPh sb="2" eb="3">
      <t>グン</t>
    </rPh>
    <phoneticPr fontId="4"/>
  </si>
  <si>
    <t>軽作業群</t>
    <rPh sb="0" eb="1">
      <t>ケイ</t>
    </rPh>
    <rPh sb="1" eb="2">
      <t>サク</t>
    </rPh>
    <rPh sb="2" eb="3">
      <t>ギョウ</t>
    </rPh>
    <rPh sb="3" eb="4">
      <t>グン</t>
    </rPh>
    <phoneticPr fontId="4"/>
  </si>
  <si>
    <t>続き</t>
    <rPh sb="0" eb="1">
      <t>ツヅ</t>
    </rPh>
    <phoneticPr fontId="1"/>
  </si>
  <si>
    <t>柳　町　園</t>
    <rPh sb="0" eb="1">
      <t>ヤナギ</t>
    </rPh>
    <rPh sb="2" eb="3">
      <t>マチ</t>
    </rPh>
    <rPh sb="4" eb="5">
      <t>エン</t>
    </rPh>
    <phoneticPr fontId="4"/>
  </si>
  <si>
    <t>古　川　園</t>
    <rPh sb="0" eb="1">
      <t>フル</t>
    </rPh>
    <rPh sb="2" eb="3">
      <t>カワ</t>
    </rPh>
    <rPh sb="4" eb="5">
      <t>エン</t>
    </rPh>
    <phoneticPr fontId="4"/>
  </si>
  <si>
    <t>　　　　全ての園児数には、市外在住の園児を含む。</t>
    <rPh sb="4" eb="5">
      <t>スベ</t>
    </rPh>
    <rPh sb="7" eb="9">
      <t>エンジ</t>
    </rPh>
    <rPh sb="9" eb="10">
      <t>スウ</t>
    </rPh>
    <rPh sb="13" eb="15">
      <t>シガイ</t>
    </rPh>
    <rPh sb="15" eb="17">
      <t>ザイジュウ</t>
    </rPh>
    <rPh sb="18" eb="20">
      <t>エンジ</t>
    </rPh>
    <rPh sb="21" eb="22">
      <t>フク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</si>
  <si>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</si>
  <si>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総人口（人）</t>
    <rPh sb="0" eb="3">
      <t>ソウジンコウ</t>
    </rPh>
    <rPh sb="4" eb="5">
      <t>ニン</t>
    </rPh>
    <phoneticPr fontId="1"/>
  </si>
  <si>
    <t xml:space="preserve">本表の世帯数・人員・人員保護率に </t>
    <rPh sb="0" eb="1">
      <t>ホン</t>
    </rPh>
    <rPh sb="1" eb="2">
      <t>ヒョウ</t>
    </rPh>
    <rPh sb="3" eb="6">
      <t>セタイスウ</t>
    </rPh>
    <rPh sb="7" eb="8">
      <t>ヒト</t>
    </rPh>
    <rPh sb="8" eb="9">
      <t>イン</t>
    </rPh>
    <rPh sb="10" eb="12">
      <t>ジンイン</t>
    </rPh>
    <rPh sb="12" eb="13">
      <t>タモツ</t>
    </rPh>
    <rPh sb="13" eb="14">
      <t>ユズル</t>
    </rPh>
    <rPh sb="14" eb="15">
      <t>リツ</t>
    </rPh>
    <phoneticPr fontId="4"/>
  </si>
  <si>
    <t>各年度３月
住基人口</t>
    <phoneticPr fontId="1"/>
  </si>
  <si>
    <t>‰</t>
    <phoneticPr fontId="4"/>
  </si>
  <si>
    <t>千円</t>
    <rPh sb="0" eb="2">
      <t>センエン</t>
    </rPh>
    <phoneticPr fontId="1"/>
  </si>
  <si>
    <t xml:space="preserve"> </t>
    <phoneticPr fontId="4"/>
  </si>
  <si>
    <t>　　　　　平成30年度より、進学準備給付金を新設した。</t>
    <rPh sb="5" eb="7">
      <t>ヘイセイ</t>
    </rPh>
    <rPh sb="9" eb="11">
      <t>ネンド</t>
    </rPh>
    <rPh sb="14" eb="16">
      <t>シンガク</t>
    </rPh>
    <rPh sb="16" eb="18">
      <t>ジュンビ</t>
    </rPh>
    <rPh sb="18" eb="21">
      <t>キュウフキン</t>
    </rPh>
    <rPh sb="22" eb="24">
      <t>シンセツ</t>
    </rPh>
    <phoneticPr fontId="1"/>
  </si>
  <si>
    <t>　　の　概　況</t>
    <phoneticPr fontId="1"/>
  </si>
  <si>
    <t>総数</t>
    <phoneticPr fontId="1"/>
  </si>
  <si>
    <t>まめっこくらぶ</t>
    <phoneticPr fontId="4"/>
  </si>
  <si>
    <t>えがお保育園</t>
    <rPh sb="3" eb="6">
      <t>ホイクエン</t>
    </rPh>
    <phoneticPr fontId="19"/>
  </si>
  <si>
    <t>総数</t>
    <phoneticPr fontId="1"/>
  </si>
  <si>
    <t>めぐみっこクラブ</t>
    <phoneticPr fontId="19"/>
  </si>
  <si>
    <t>進学準備
給付金</t>
    <rPh sb="0" eb="2">
      <t>シンガク</t>
    </rPh>
    <rPh sb="2" eb="4">
      <t>ジュンビ</t>
    </rPh>
    <rPh sb="5" eb="8">
      <t>キュウフキン</t>
    </rPh>
    <phoneticPr fontId="1"/>
  </si>
  <si>
    <t>　　資料：市民文化部市民課</t>
    <rPh sb="2" eb="4">
      <t>シリョウ</t>
    </rPh>
    <rPh sb="5" eb="7">
      <t>シミン</t>
    </rPh>
    <rPh sb="9" eb="10">
      <t>ブ</t>
    </rPh>
    <rPh sb="10" eb="12">
      <t>シミン</t>
    </rPh>
    <rPh sb="12" eb="13">
      <t>カ</t>
    </rPh>
    <phoneticPr fontId="4"/>
  </si>
  <si>
    <t>　　資料：市民文化部市民課</t>
    <rPh sb="2" eb="4">
      <t>シリョウ</t>
    </rPh>
    <rPh sb="5" eb="6">
      <t>シ</t>
    </rPh>
    <rPh sb="9" eb="10">
      <t>ブ</t>
    </rPh>
    <rPh sb="10" eb="12">
      <t>シミン</t>
    </rPh>
    <rPh sb="12" eb="13">
      <t>カ</t>
    </rPh>
    <phoneticPr fontId="4"/>
  </si>
  <si>
    <t>　　資料：保健福祉部保護課</t>
    <rPh sb="2" eb="4">
      <t>シリョウ</t>
    </rPh>
    <rPh sb="5" eb="7">
      <t>ホケン</t>
    </rPh>
    <rPh sb="7" eb="9">
      <t>フクシ</t>
    </rPh>
    <rPh sb="9" eb="10">
      <t>ブ</t>
    </rPh>
    <rPh sb="10" eb="12">
      <t>ホゴ</t>
    </rPh>
    <rPh sb="12" eb="13">
      <t>カ</t>
    </rPh>
    <phoneticPr fontId="4"/>
  </si>
  <si>
    <t>　　資料：市民文化部人権市民相談課</t>
    <rPh sb="2" eb="4">
      <t>シリョウ</t>
    </rPh>
    <rPh sb="5" eb="7">
      <t>シミン</t>
    </rPh>
    <rPh sb="9" eb="10">
      <t>イクベ</t>
    </rPh>
    <rPh sb="10" eb="12">
      <t>ジンケン</t>
    </rPh>
    <rPh sb="12" eb="14">
      <t>シミン</t>
    </rPh>
    <rPh sb="14" eb="16">
      <t>ソウダン</t>
    </rPh>
    <rPh sb="16" eb="17">
      <t>カ</t>
    </rPh>
    <phoneticPr fontId="4"/>
  </si>
  <si>
    <t>めぐみ白鳥こども園</t>
    <rPh sb="3" eb="5">
      <t>ハクチョウ</t>
    </rPh>
    <rPh sb="8" eb="9">
      <t>エン</t>
    </rPh>
    <phoneticPr fontId="19"/>
  </si>
  <si>
    <t>まめっこ</t>
    <phoneticPr fontId="4"/>
  </si>
  <si>
    <t>　　　　　大阪府及び全国の率は、総務省「人口推計」より算出している。</t>
    <phoneticPr fontId="1"/>
  </si>
  <si>
    <t>令和元年度</t>
    <rPh sb="0" eb="2">
      <t>レイワ</t>
    </rPh>
    <rPh sb="2" eb="4">
      <t>ガンネン</t>
    </rPh>
    <rPh sb="4" eb="5">
      <t>ド</t>
    </rPh>
    <phoneticPr fontId="4"/>
  </si>
  <si>
    <t>女性相談</t>
    <rPh sb="0" eb="2">
      <t>ジョセイ</t>
    </rPh>
    <rPh sb="2" eb="4">
      <t>ソウダン</t>
    </rPh>
    <phoneticPr fontId="4"/>
  </si>
  <si>
    <t>　　備考：女性相談は人権女性サポートステーション（ＷＥＳＳ）にて受付をした件数である。</t>
    <rPh sb="2" eb="4">
      <t>ビコウ</t>
    </rPh>
    <rPh sb="5" eb="7">
      <t>ジョセイ</t>
    </rPh>
    <rPh sb="7" eb="9">
      <t>ソウダン</t>
    </rPh>
    <rPh sb="10" eb="12">
      <t>ジンケン</t>
    </rPh>
    <rPh sb="12" eb="14">
      <t>ジョセイ</t>
    </rPh>
    <rPh sb="32" eb="34">
      <t>ウケツケ</t>
    </rPh>
    <rPh sb="37" eb="39">
      <t>ケンスウ</t>
    </rPh>
    <phoneticPr fontId="4"/>
  </si>
  <si>
    <t>　　備考：契約金額については端数処理のため、総数と一致しない。</t>
    <rPh sb="2" eb="4">
      <t>ビコウ</t>
    </rPh>
    <rPh sb="5" eb="9">
      <t>ケイヤクキンガク</t>
    </rPh>
    <rPh sb="14" eb="16">
      <t>ハスウ</t>
    </rPh>
    <rPh sb="16" eb="18">
      <t>ショリ</t>
    </rPh>
    <rPh sb="22" eb="24">
      <t>ソウスウ</t>
    </rPh>
    <rPh sb="25" eb="27">
      <t>イッチ</t>
    </rPh>
    <phoneticPr fontId="1"/>
  </si>
  <si>
    <t>　　備考：老齢には、５年年金を含む。</t>
    <rPh sb="2" eb="4">
      <t>ビコウ</t>
    </rPh>
    <rPh sb="5" eb="7">
      <t>ロウレイ</t>
    </rPh>
    <rPh sb="11" eb="12">
      <t>ネン</t>
    </rPh>
    <rPh sb="12" eb="14">
      <t>ネンキン</t>
    </rPh>
    <rPh sb="15" eb="16">
      <t>フク</t>
    </rPh>
    <phoneticPr fontId="22"/>
  </si>
  <si>
    <t>おおわだ保育園</t>
    <rPh sb="4" eb="7">
      <t>ホイクエン</t>
    </rPh>
    <phoneticPr fontId="4"/>
  </si>
  <si>
    <t>まことしょうじこども園</t>
    <rPh sb="10" eb="11">
      <t>エン</t>
    </rPh>
    <phoneticPr fontId="4"/>
  </si>
  <si>
    <t>三ツ島保育園</t>
    <rPh sb="0" eb="1">
      <t>ミ</t>
    </rPh>
    <rPh sb="2" eb="3">
      <t>シマ</t>
    </rPh>
    <rPh sb="3" eb="6">
      <t>ホイクエン</t>
    </rPh>
    <phoneticPr fontId="4"/>
  </si>
  <si>
    <t>たちばな幼稚園</t>
    <rPh sb="4" eb="7">
      <t>ヨウチエン</t>
    </rPh>
    <phoneticPr fontId="4"/>
  </si>
  <si>
    <t>ふじ幼稚園</t>
    <rPh sb="2" eb="5">
      <t>ヨウチエン</t>
    </rPh>
    <phoneticPr fontId="4"/>
  </si>
  <si>
    <t>すえひろこども園</t>
    <rPh sb="7" eb="8">
      <t>エン</t>
    </rPh>
    <phoneticPr fontId="4"/>
  </si>
  <si>
    <t>脇田こども学園</t>
    <rPh sb="0" eb="2">
      <t>ワキタ</t>
    </rPh>
    <rPh sb="5" eb="7">
      <t>ガクエン</t>
    </rPh>
    <phoneticPr fontId="4"/>
  </si>
  <si>
    <t>きたじまこども園</t>
    <rPh sb="7" eb="8">
      <t>エン</t>
    </rPh>
    <phoneticPr fontId="4"/>
  </si>
  <si>
    <t>うちこしこども園</t>
    <rPh sb="7" eb="8">
      <t>エン</t>
    </rPh>
    <phoneticPr fontId="4"/>
  </si>
  <si>
    <t>智鳥保育園</t>
    <rPh sb="0" eb="1">
      <t>チ</t>
    </rPh>
    <rPh sb="1" eb="2">
      <t>ドリ</t>
    </rPh>
    <rPh sb="2" eb="5">
      <t>ホイクエン</t>
    </rPh>
    <phoneticPr fontId="4"/>
  </si>
  <si>
    <t>市立認定こども園
（幼保連携型）</t>
    <rPh sb="0" eb="2">
      <t>シリツ</t>
    </rPh>
    <rPh sb="1" eb="2">
      <t>イチリツ</t>
    </rPh>
    <rPh sb="2" eb="4">
      <t>ニンテイ</t>
    </rPh>
    <rPh sb="7" eb="8">
      <t>エン</t>
    </rPh>
    <rPh sb="10" eb="12">
      <t>ヨウホ</t>
    </rPh>
    <rPh sb="12" eb="15">
      <t>レンケイガタ</t>
    </rPh>
    <phoneticPr fontId="4"/>
  </si>
  <si>
    <t xml:space="preserve"> </t>
    <phoneticPr fontId="1"/>
  </si>
  <si>
    <t>　　備考：第２号被保険者は民間会社員や公務員等厚生年金、共済加入者をいう。</t>
    <rPh sb="2" eb="4">
      <t>ビコウ</t>
    </rPh>
    <phoneticPr fontId="1"/>
  </si>
  <si>
    <t>令和２年</t>
    <rPh sb="0" eb="2">
      <t>レイワ</t>
    </rPh>
    <rPh sb="3" eb="4">
      <t>ネン</t>
    </rPh>
    <phoneticPr fontId="1"/>
  </si>
  <si>
    <t>11-1．共同募金</t>
    <rPh sb="5" eb="6">
      <t>トモ</t>
    </rPh>
    <rPh sb="6" eb="7">
      <t>ドウ</t>
    </rPh>
    <rPh sb="7" eb="8">
      <t>ボ</t>
    </rPh>
    <rPh sb="8" eb="9">
      <t>キン</t>
    </rPh>
    <phoneticPr fontId="4"/>
  </si>
  <si>
    <t>単位：円</t>
    <phoneticPr fontId="1"/>
  </si>
  <si>
    <t>令和２年度</t>
    <rPh sb="0" eb="2">
      <t>レイワ</t>
    </rPh>
    <rPh sb="3" eb="5">
      <t>ネンド</t>
    </rPh>
    <phoneticPr fontId="1"/>
  </si>
  <si>
    <t>令和３年度</t>
    <rPh sb="0" eb="2">
      <t>レイワ</t>
    </rPh>
    <rPh sb="3" eb="5">
      <t>ネンド</t>
    </rPh>
    <phoneticPr fontId="1"/>
  </si>
  <si>
    <t>令和４年度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</si>
  <si>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</si>
  <si>
    <t>11-2．障がい者の推移</t>
    <phoneticPr fontId="4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</si>
  <si>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</si>
  <si>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</si>
  <si>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</si>
  <si>
    <t>令和６年</t>
    <rPh sb="0" eb="2">
      <t>レイワ</t>
    </rPh>
    <rPh sb="3" eb="4">
      <t>ネン</t>
    </rPh>
    <phoneticPr fontId="1"/>
  </si>
  <si>
    <t>11-3．老齢人口の推移</t>
    <rPh sb="5" eb="6">
      <t>ロウ</t>
    </rPh>
    <rPh sb="6" eb="7">
      <t>ヨワイ</t>
    </rPh>
    <rPh sb="7" eb="8">
      <t>ヒト</t>
    </rPh>
    <rPh sb="8" eb="9">
      <t>クチ</t>
    </rPh>
    <rPh sb="10" eb="11">
      <t>スイ</t>
    </rPh>
    <rPh sb="11" eb="12">
      <t>ワタル</t>
    </rPh>
    <phoneticPr fontId="9"/>
  </si>
  <si>
    <t>令和６年度</t>
    <rPh sb="0" eb="2">
      <t>レイワ</t>
    </rPh>
    <rPh sb="3" eb="4">
      <t>ネン</t>
    </rPh>
    <rPh sb="4" eb="5">
      <t>ド</t>
    </rPh>
    <phoneticPr fontId="1"/>
  </si>
  <si>
    <t>令和２年度</t>
    <rPh sb="0" eb="2">
      <t>レイワ</t>
    </rPh>
    <rPh sb="3" eb="4">
      <t>ネン</t>
    </rPh>
    <rPh sb="4" eb="5">
      <t>ド</t>
    </rPh>
    <phoneticPr fontId="1"/>
  </si>
  <si>
    <t>令和３年度</t>
    <rPh sb="0" eb="2">
      <t>レイワ</t>
    </rPh>
    <rPh sb="3" eb="4">
      <t>ネン</t>
    </rPh>
    <rPh sb="4" eb="5">
      <t>ド</t>
    </rPh>
    <phoneticPr fontId="1"/>
  </si>
  <si>
    <t>令和４年度</t>
    <rPh sb="0" eb="2">
      <t>レイワ</t>
    </rPh>
    <rPh sb="3" eb="4">
      <t>ネン</t>
    </rPh>
    <rPh sb="4" eb="5">
      <t>ド</t>
    </rPh>
    <phoneticPr fontId="1"/>
  </si>
  <si>
    <t>令和５年度</t>
    <rPh sb="0" eb="2">
      <t>レイワ</t>
    </rPh>
    <rPh sb="3" eb="4">
      <t>ネン</t>
    </rPh>
    <rPh sb="4" eb="5">
      <t>ド</t>
    </rPh>
    <phoneticPr fontId="1"/>
  </si>
  <si>
    <t>　　備考：本市人口は、各年10月１日時点の住民基本台帳人口である（2-4と同）。</t>
    <rPh sb="2" eb="4">
      <t>ビコウ</t>
    </rPh>
    <rPh sb="5" eb="7">
      <t>ホンシ</t>
    </rPh>
    <rPh sb="7" eb="9">
      <t>ジンコウ</t>
    </rPh>
    <rPh sb="11" eb="13">
      <t>カクネン</t>
    </rPh>
    <rPh sb="15" eb="16">
      <t>ガツ</t>
    </rPh>
    <rPh sb="17" eb="18">
      <t>ニチ</t>
    </rPh>
    <rPh sb="18" eb="20">
      <t>ジテン</t>
    </rPh>
    <rPh sb="21" eb="23">
      <t>ジュウミン</t>
    </rPh>
    <rPh sb="23" eb="25">
      <t>キホン</t>
    </rPh>
    <rPh sb="25" eb="27">
      <t>ダイチョウ</t>
    </rPh>
    <rPh sb="27" eb="29">
      <t>ジンコウ</t>
    </rPh>
    <rPh sb="37" eb="38">
      <t>オナ</t>
    </rPh>
    <phoneticPr fontId="1"/>
  </si>
  <si>
    <t>　　資料：総務部総務課</t>
    <rPh sb="2" eb="4">
      <t>シリョウ</t>
    </rPh>
    <rPh sb="5" eb="7">
      <t>ソウム</t>
    </rPh>
    <rPh sb="7" eb="8">
      <t>ブ</t>
    </rPh>
    <rPh sb="8" eb="10">
      <t>ソウム</t>
    </rPh>
    <rPh sb="10" eb="11">
      <t>カ</t>
    </rPh>
    <phoneticPr fontId="9"/>
  </si>
  <si>
    <t>11-4．長寿祝品及び長寿祝金支給状況</t>
    <rPh sb="5" eb="6">
      <t>オサ</t>
    </rPh>
    <rPh sb="6" eb="7">
      <t>コトブキ</t>
    </rPh>
    <rPh sb="7" eb="8">
      <t>イワ</t>
    </rPh>
    <rPh sb="8" eb="9">
      <t>ヒン</t>
    </rPh>
    <rPh sb="9" eb="10">
      <t>オヨ</t>
    </rPh>
    <rPh sb="11" eb="13">
      <t>チョウジュ</t>
    </rPh>
    <rPh sb="13" eb="14">
      <t>イワイ</t>
    </rPh>
    <rPh sb="14" eb="15">
      <t>キン</t>
    </rPh>
    <rPh sb="15" eb="16">
      <t>ササ</t>
    </rPh>
    <rPh sb="16" eb="17">
      <t>キュウ</t>
    </rPh>
    <rPh sb="17" eb="18">
      <t>ジョウ</t>
    </rPh>
    <rPh sb="18" eb="19">
      <t>イワン</t>
    </rPh>
    <phoneticPr fontId="4"/>
  </si>
  <si>
    <t>単位：千円</t>
    <phoneticPr fontId="1"/>
  </si>
  <si>
    <t>令和２年度</t>
    <rPh sb="0" eb="2">
      <t>レイワ</t>
    </rPh>
    <rPh sb="3" eb="5">
      <t>ネンド</t>
    </rPh>
    <rPh sb="4" eb="5">
      <t>ド</t>
    </rPh>
    <phoneticPr fontId="1"/>
  </si>
  <si>
    <t>令和３年度</t>
    <rPh sb="0" eb="2">
      <t>レイワ</t>
    </rPh>
    <rPh sb="3" eb="5">
      <t>ネンド</t>
    </rPh>
    <rPh sb="4" eb="5">
      <t>ド</t>
    </rPh>
    <phoneticPr fontId="1"/>
  </si>
  <si>
    <t>令和４年度</t>
    <rPh sb="0" eb="2">
      <t>レイワ</t>
    </rPh>
    <rPh sb="3" eb="5">
      <t>ネンド</t>
    </rPh>
    <rPh sb="4" eb="5">
      <t>ド</t>
    </rPh>
    <phoneticPr fontId="1"/>
  </si>
  <si>
    <t>令和５年度</t>
    <rPh sb="0" eb="2">
      <t>レイワ</t>
    </rPh>
    <rPh sb="3" eb="5">
      <t>ネンド</t>
    </rPh>
    <rPh sb="4" eb="5">
      <t>ド</t>
    </rPh>
    <phoneticPr fontId="1"/>
  </si>
  <si>
    <t>　　備考：長寿祝金は100歳となられた方に支給</t>
    <phoneticPr fontId="4"/>
  </si>
  <si>
    <t>11-5．拠出年金給付状況</t>
    <rPh sb="5" eb="6">
      <t>コンキョ</t>
    </rPh>
    <rPh sb="6" eb="7">
      <t>デ</t>
    </rPh>
    <rPh sb="7" eb="9">
      <t>ネンキン</t>
    </rPh>
    <rPh sb="9" eb="11">
      <t>キュウフ</t>
    </rPh>
    <rPh sb="11" eb="13">
      <t>ジョウキョウ</t>
    </rPh>
    <phoneticPr fontId="4"/>
  </si>
  <si>
    <t>本表の老齢給付対象者は、大正15年４月１日以前に生まれた人である。</t>
    <rPh sb="0" eb="1">
      <t>ホン</t>
    </rPh>
    <rPh sb="1" eb="2">
      <t>ヒョウ</t>
    </rPh>
    <rPh sb="3" eb="5">
      <t>ロウレイ</t>
    </rPh>
    <rPh sb="5" eb="7">
      <t>キュウフ</t>
    </rPh>
    <rPh sb="7" eb="8">
      <t>タイショ</t>
    </rPh>
    <rPh sb="8" eb="9">
      <t>ショウ</t>
    </rPh>
    <rPh sb="9" eb="10">
      <t>モノ</t>
    </rPh>
    <rPh sb="12" eb="14">
      <t>タイショウ</t>
    </rPh>
    <rPh sb="14" eb="17">
      <t>１５ネン</t>
    </rPh>
    <rPh sb="18" eb="19">
      <t>ガツ</t>
    </rPh>
    <rPh sb="20" eb="21">
      <t>ヒ</t>
    </rPh>
    <rPh sb="21" eb="23">
      <t>イゼン</t>
    </rPh>
    <rPh sb="24" eb="25">
      <t>ウ</t>
    </rPh>
    <rPh sb="28" eb="29">
      <t>ヒト</t>
    </rPh>
    <phoneticPr fontId="4"/>
  </si>
  <si>
    <t>11-6．基礎年金給付状況</t>
    <rPh sb="5" eb="6">
      <t>モト</t>
    </rPh>
    <rPh sb="6" eb="7">
      <t>イシズエ</t>
    </rPh>
    <rPh sb="7" eb="8">
      <t>トシ</t>
    </rPh>
    <rPh sb="8" eb="9">
      <t>キン</t>
    </rPh>
    <rPh sb="9" eb="10">
      <t>キュウ</t>
    </rPh>
    <rPh sb="10" eb="11">
      <t>ヅケ</t>
    </rPh>
    <rPh sb="11" eb="12">
      <t>ジョウ</t>
    </rPh>
    <rPh sb="12" eb="13">
      <t>イワン</t>
    </rPh>
    <phoneticPr fontId="4"/>
  </si>
  <si>
    <t>本表の老齢給付対象者は、大正15年４月２日以降に生まれた人である。</t>
    <rPh sb="0" eb="1">
      <t>ホン</t>
    </rPh>
    <rPh sb="1" eb="2">
      <t>ヒョウ</t>
    </rPh>
    <rPh sb="3" eb="5">
      <t>ロウレイ</t>
    </rPh>
    <rPh sb="5" eb="7">
      <t>キュウフ</t>
    </rPh>
    <rPh sb="7" eb="8">
      <t>タイショ</t>
    </rPh>
    <rPh sb="8" eb="9">
      <t>ショウ</t>
    </rPh>
    <rPh sb="9" eb="10">
      <t>モノ</t>
    </rPh>
    <rPh sb="12" eb="14">
      <t>タイショウ</t>
    </rPh>
    <rPh sb="14" eb="17">
      <t>１５ネン</t>
    </rPh>
    <rPh sb="18" eb="19">
      <t>ガツ</t>
    </rPh>
    <rPh sb="20" eb="21">
      <t>ヒ</t>
    </rPh>
    <rPh sb="21" eb="23">
      <t>イコウ</t>
    </rPh>
    <rPh sb="24" eb="25">
      <t>ウ</t>
    </rPh>
    <rPh sb="28" eb="29">
      <t>ヒト</t>
    </rPh>
    <phoneticPr fontId="4"/>
  </si>
  <si>
    <t>11-7．国民年金加入状況</t>
    <rPh sb="5" eb="6">
      <t>クニ</t>
    </rPh>
    <rPh sb="6" eb="7">
      <t>タミ</t>
    </rPh>
    <rPh sb="7" eb="8">
      <t>トシ</t>
    </rPh>
    <rPh sb="8" eb="9">
      <t>キン</t>
    </rPh>
    <rPh sb="9" eb="10">
      <t>クワ</t>
    </rPh>
    <rPh sb="10" eb="11">
      <t>イ</t>
    </rPh>
    <rPh sb="11" eb="12">
      <t>ジョウ</t>
    </rPh>
    <rPh sb="12" eb="13">
      <t>イワン</t>
    </rPh>
    <phoneticPr fontId="4"/>
  </si>
  <si>
    <t>　　備考：表中１号とは、自営業者等。３号とは、厚生年金制度等加入者の被扶養配偶者である。</t>
    <rPh sb="2" eb="4">
      <t>ビコウ</t>
    </rPh>
    <phoneticPr fontId="4"/>
  </si>
  <si>
    <t>11-8．国民健康保険加入状況</t>
    <rPh sb="5" eb="6">
      <t>クニ</t>
    </rPh>
    <rPh sb="6" eb="7">
      <t>タミ</t>
    </rPh>
    <rPh sb="7" eb="8">
      <t>ケン</t>
    </rPh>
    <rPh sb="8" eb="9">
      <t>ヤスシ</t>
    </rPh>
    <rPh sb="9" eb="10">
      <t>タモツ</t>
    </rPh>
    <rPh sb="10" eb="11">
      <t>ケン</t>
    </rPh>
    <rPh sb="11" eb="12">
      <t>クワ</t>
    </rPh>
    <rPh sb="12" eb="13">
      <t>イ</t>
    </rPh>
    <rPh sb="13" eb="14">
      <t>ジョウ</t>
    </rPh>
    <rPh sb="14" eb="15">
      <t>イワン</t>
    </rPh>
    <phoneticPr fontId="4"/>
  </si>
  <si>
    <t>元</t>
    <rPh sb="0" eb="1">
      <t>ガン</t>
    </rPh>
    <phoneticPr fontId="6"/>
  </si>
  <si>
    <t xml:space="preserve">11-9．国民健康保険 給付状況  </t>
    <rPh sb="5" eb="6">
      <t>クニ</t>
    </rPh>
    <rPh sb="6" eb="7">
      <t>タミ</t>
    </rPh>
    <rPh sb="7" eb="8">
      <t>ケン</t>
    </rPh>
    <rPh sb="8" eb="9">
      <t>ヤスシ</t>
    </rPh>
    <rPh sb="9" eb="10">
      <t>タモツ</t>
    </rPh>
    <rPh sb="10" eb="11">
      <t>ケン</t>
    </rPh>
    <rPh sb="12" eb="13">
      <t>キュウ</t>
    </rPh>
    <rPh sb="13" eb="14">
      <t>ヅケ</t>
    </rPh>
    <rPh sb="14" eb="15">
      <t>ジョウ</t>
    </rPh>
    <rPh sb="15" eb="16">
      <t>イワン</t>
    </rPh>
    <phoneticPr fontId="4"/>
  </si>
  <si>
    <t xml:space="preserve">11-10．生活保護 </t>
    <rPh sb="6" eb="7">
      <t>ショウ</t>
    </rPh>
    <rPh sb="7" eb="8">
      <t>カツ</t>
    </rPh>
    <rPh sb="8" eb="9">
      <t>タモツ</t>
    </rPh>
    <rPh sb="9" eb="10">
      <t>マモル</t>
    </rPh>
    <phoneticPr fontId="4"/>
  </si>
  <si>
    <t>元</t>
    <rPh sb="0" eb="1">
      <t>ガン</t>
    </rPh>
    <phoneticPr fontId="7"/>
  </si>
  <si>
    <t>　　備考：人員保護率は、被保護人員実数÷各年度３月の住基人口×1000</t>
    <rPh sb="2" eb="4">
      <t>ビコウ</t>
    </rPh>
    <rPh sb="20" eb="23">
      <t>カクネンド</t>
    </rPh>
    <rPh sb="24" eb="25">
      <t>ガツ</t>
    </rPh>
    <rPh sb="26" eb="28">
      <t>ジュウキ</t>
    </rPh>
    <phoneticPr fontId="4"/>
  </si>
  <si>
    <t>11-11．市民相談受付状況</t>
    <rPh sb="6" eb="7">
      <t>シ</t>
    </rPh>
    <rPh sb="7" eb="8">
      <t>タミ</t>
    </rPh>
    <rPh sb="8" eb="9">
      <t>ソウ</t>
    </rPh>
    <rPh sb="9" eb="10">
      <t>ダン</t>
    </rPh>
    <rPh sb="10" eb="11">
      <t>ウケ</t>
    </rPh>
    <rPh sb="11" eb="12">
      <t>ヅケ</t>
    </rPh>
    <rPh sb="12" eb="13">
      <t>ジョウ</t>
    </rPh>
    <rPh sb="13" eb="14">
      <t>イワン</t>
    </rPh>
    <phoneticPr fontId="4"/>
  </si>
  <si>
    <t>　単位：件</t>
    <phoneticPr fontId="1"/>
  </si>
  <si>
    <t>令和元年度</t>
    <rPh sb="0" eb="2">
      <t>レイワ</t>
    </rPh>
    <rPh sb="2" eb="4">
      <t>ガンネン</t>
    </rPh>
    <rPh sb="4" eb="5">
      <t>ド</t>
    </rPh>
    <phoneticPr fontId="3"/>
  </si>
  <si>
    <t>令和２年度</t>
    <rPh sb="0" eb="2">
      <t>レイワ</t>
    </rPh>
    <rPh sb="3" eb="5">
      <t>ネンド</t>
    </rPh>
    <rPh sb="4" eb="5">
      <t>ド</t>
    </rPh>
    <phoneticPr fontId="3"/>
  </si>
  <si>
    <t>令和３年度</t>
    <rPh sb="0" eb="2">
      <t>レイワ</t>
    </rPh>
    <rPh sb="3" eb="5">
      <t>ネンド</t>
    </rPh>
    <rPh sb="4" eb="5">
      <t>ド</t>
    </rPh>
    <phoneticPr fontId="3"/>
  </si>
  <si>
    <t>令和４年度</t>
    <rPh sb="0" eb="2">
      <t>レイワ</t>
    </rPh>
    <rPh sb="3" eb="5">
      <t>ネンド</t>
    </rPh>
    <rPh sb="4" eb="5">
      <t>ド</t>
    </rPh>
    <phoneticPr fontId="3"/>
  </si>
  <si>
    <t>令和５年度</t>
    <rPh sb="0" eb="2">
      <t>レイワ</t>
    </rPh>
    <rPh sb="3" eb="5">
      <t>ネンド</t>
    </rPh>
    <rPh sb="4" eb="5">
      <t>ド</t>
    </rPh>
    <phoneticPr fontId="3"/>
  </si>
  <si>
    <t>11-12．平均寿命</t>
    <rPh sb="6" eb="8">
      <t>ヘイキン</t>
    </rPh>
    <rPh sb="8" eb="10">
      <t>ジュミョウ</t>
    </rPh>
    <phoneticPr fontId="1"/>
  </si>
  <si>
    <t>11-13．介護保険状況</t>
    <rPh sb="6" eb="8">
      <t>カイゴ</t>
    </rPh>
    <rPh sb="8" eb="10">
      <t>ホケン</t>
    </rPh>
    <rPh sb="10" eb="12">
      <t>ジョウキョウ</t>
    </rPh>
    <phoneticPr fontId="4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</si>
  <si>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</si>
  <si>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</si>
  <si>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要介護１</t>
    <rPh sb="0" eb="3">
      <t>ヨウカイゴ</t>
    </rPh>
    <phoneticPr fontId="4"/>
  </si>
  <si>
    <t>要介護２</t>
    <rPh sb="0" eb="3">
      <t>ヨウカイゴ</t>
    </rPh>
    <phoneticPr fontId="4"/>
  </si>
  <si>
    <t>要介護３</t>
    <rPh sb="0" eb="3">
      <t>ヨウカイゴ</t>
    </rPh>
    <phoneticPr fontId="4"/>
  </si>
  <si>
    <t>要介護４</t>
    <rPh sb="0" eb="3">
      <t>ヨウカイゴ</t>
    </rPh>
    <phoneticPr fontId="4"/>
  </si>
  <si>
    <t>要介護５</t>
    <rPh sb="0" eb="3">
      <t>ヨウカイゴ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</si>
  <si>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6"/>
  </si>
  <si>
    <t>令和２年度</t>
    <rPh sb="0" eb="2">
      <t>レイワ</t>
    </rPh>
    <rPh sb="3" eb="5">
      <t>ネンド</t>
    </rPh>
    <phoneticPr fontId="6"/>
  </si>
  <si>
    <t>令和３年度</t>
    <rPh sb="0" eb="2">
      <t>レイワ</t>
    </rPh>
    <rPh sb="3" eb="5">
      <t>ネンド</t>
    </rPh>
    <phoneticPr fontId="6"/>
  </si>
  <si>
    <t>令和４年度</t>
    <rPh sb="0" eb="2">
      <t>レイワ</t>
    </rPh>
    <rPh sb="3" eb="5">
      <t>ネンド</t>
    </rPh>
    <phoneticPr fontId="6"/>
  </si>
  <si>
    <t>　資料：高齢福祉課</t>
    <rPh sb="1" eb="3">
      <t>シリョウ</t>
    </rPh>
    <rPh sb="4" eb="9">
      <t>コウレイフクシカ</t>
    </rPh>
    <phoneticPr fontId="4"/>
  </si>
  <si>
    <t>11-14．シルバー人材センター職群別実績状況</t>
    <rPh sb="10" eb="11">
      <t>ヒト</t>
    </rPh>
    <rPh sb="11" eb="12">
      <t>ザイ</t>
    </rPh>
    <rPh sb="16" eb="17">
      <t>ショク</t>
    </rPh>
    <rPh sb="17" eb="18">
      <t>グン</t>
    </rPh>
    <rPh sb="18" eb="19">
      <t>ベツ</t>
    </rPh>
    <rPh sb="19" eb="20">
      <t>ミ</t>
    </rPh>
    <rPh sb="20" eb="21">
      <t>イサオ</t>
    </rPh>
    <rPh sb="21" eb="22">
      <t>ジョウ</t>
    </rPh>
    <rPh sb="22" eb="23">
      <t>キョウ</t>
    </rPh>
    <phoneticPr fontId="4"/>
  </si>
  <si>
    <t>11-15．保　育　園　</t>
    <rPh sb="6" eb="7">
      <t>タモツ</t>
    </rPh>
    <rPh sb="8" eb="9">
      <t>イク</t>
    </rPh>
    <rPh sb="10" eb="11">
      <t>エン</t>
    </rPh>
    <phoneticPr fontId="4"/>
  </si>
  <si>
    <t xml:space="preserve"> 本表は、各年４月１日現在の数値である。</t>
    <rPh sb="1" eb="2">
      <t>ホン</t>
    </rPh>
    <rPh sb="2" eb="3">
      <t>ヒョウ</t>
    </rPh>
    <rPh sb="5" eb="6">
      <t>カク</t>
    </rPh>
    <rPh sb="6" eb="7">
      <t>ネン</t>
    </rPh>
    <rPh sb="8" eb="9">
      <t>ガツ</t>
    </rPh>
    <rPh sb="10" eb="11">
      <t>ニチ</t>
    </rPh>
    <rPh sb="11" eb="13">
      <t>ゲンザイ</t>
    </rPh>
    <rPh sb="14" eb="16">
      <t>スウチ</t>
    </rPh>
    <phoneticPr fontId="4"/>
  </si>
  <si>
    <t xml:space="preserve">  令和  ２　年</t>
    <rPh sb="2" eb="4">
      <t>レイワ</t>
    </rPh>
    <phoneticPr fontId="1"/>
  </si>
  <si>
    <t xml:space="preserve">  令和  ３　年</t>
    <rPh sb="2" eb="4">
      <t>レイワ</t>
    </rPh>
    <phoneticPr fontId="1"/>
  </si>
  <si>
    <t xml:space="preserve">   令和  ４　年</t>
    <rPh sb="3" eb="5">
      <t>レイワ</t>
    </rPh>
    <phoneticPr fontId="1"/>
  </si>
  <si>
    <t xml:space="preserve">   令和  ５　年</t>
    <rPh sb="3" eb="5">
      <t>レイワ</t>
    </rPh>
    <phoneticPr fontId="1"/>
  </si>
  <si>
    <t xml:space="preserve">   令和  ６　年</t>
    <rPh sb="3" eb="5">
      <t>レイワ</t>
    </rPh>
    <phoneticPr fontId="1"/>
  </si>
  <si>
    <t>大阪愛徳幼稚園</t>
    <rPh sb="0" eb="2">
      <t>オオサカ</t>
    </rPh>
    <rPh sb="2" eb="3">
      <t>アイ</t>
    </rPh>
    <rPh sb="3" eb="4">
      <t>トク</t>
    </rPh>
    <rPh sb="4" eb="7">
      <t>ヨウチエン</t>
    </rPh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</si>
  <si>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</si>
  <si>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</si>
  <si>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</si>
  <si>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</si>
  <si>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　　資料：社会福祉法人門真市社会福祉協議会</t>
    <phoneticPr fontId="4"/>
  </si>
  <si>
    <t>高齢化率（％）</t>
    <rPh sb="0" eb="3">
      <t>コウレイカ</t>
    </rPh>
    <rPh sb="3" eb="4">
      <t>リツ</t>
    </rPh>
    <phoneticPr fontId="9"/>
  </si>
  <si>
    <t>大阪府-高齢化率（％）</t>
    <rPh sb="0" eb="3">
      <t>オオサカフ</t>
    </rPh>
    <phoneticPr fontId="1"/>
  </si>
  <si>
    <t>全国-高齢化率（％）</t>
    <rPh sb="0" eb="2">
      <t>ゼンコク</t>
    </rPh>
    <phoneticPr fontId="1"/>
  </si>
  <si>
    <t>後期高齢化率（％）</t>
    <rPh sb="0" eb="2">
      <t>コウキ</t>
    </rPh>
    <rPh sb="2" eb="5">
      <t>コウレイカ</t>
    </rPh>
    <rPh sb="5" eb="6">
      <t>リツ</t>
    </rPh>
    <phoneticPr fontId="9"/>
  </si>
  <si>
    <t>大阪府-後期高齢化率（％）</t>
    <rPh sb="0" eb="3">
      <t>オオサカフ</t>
    </rPh>
    <rPh sb="4" eb="6">
      <t>コウキ</t>
    </rPh>
    <phoneticPr fontId="1"/>
  </si>
  <si>
    <t>全国-後期高齢化率（％）</t>
    <rPh sb="0" eb="2">
      <t>ゼンコク</t>
    </rPh>
    <rPh sb="3" eb="5">
      <t>コウキ</t>
    </rPh>
    <phoneticPr fontId="1"/>
  </si>
  <si>
    <t>65歳以上総数（人）</t>
    <rPh sb="2" eb="5">
      <t>サイイジョウ</t>
    </rPh>
    <rPh sb="5" eb="7">
      <t>ソウスウ</t>
    </rPh>
    <rPh sb="8" eb="9">
      <t>ニン</t>
    </rPh>
    <phoneticPr fontId="9"/>
  </si>
  <si>
    <t>75歳以上総数（人）</t>
    <rPh sb="2" eb="5">
      <t>サイイジョウ</t>
    </rPh>
    <rPh sb="8" eb="9">
      <t>ニン</t>
    </rPh>
    <phoneticPr fontId="9"/>
  </si>
  <si>
    <t>本表は、各年４月１日現在の数値である。</t>
    <phoneticPr fontId="4"/>
  </si>
  <si>
    <t>聴覚および
平衡機能障がい</t>
    <rPh sb="0" eb="2">
      <t>チョウカク</t>
    </rPh>
    <rPh sb="6" eb="7">
      <t>タイ</t>
    </rPh>
    <rPh sb="7" eb="8">
      <t>コウ</t>
    </rPh>
    <rPh sb="8" eb="10">
      <t>キノウ</t>
    </rPh>
    <rPh sb="10" eb="11">
      <t>ショウ</t>
    </rPh>
    <phoneticPr fontId="4"/>
  </si>
  <si>
    <t>音声および
言語機能障がい</t>
    <rPh sb="0" eb="2">
      <t>オンセイ</t>
    </rPh>
    <rPh sb="6" eb="8">
      <t>ゲンゴ</t>
    </rPh>
    <rPh sb="8" eb="10">
      <t>キノウ</t>
    </rPh>
    <rPh sb="10" eb="11">
      <t>ショウ</t>
    </rPh>
    <phoneticPr fontId="4"/>
  </si>
  <si>
    <t>加入率</t>
    <rPh sb="0" eb="1">
      <t>クワ</t>
    </rPh>
    <rPh sb="1" eb="2">
      <t>イ</t>
    </rPh>
    <rPh sb="2" eb="3">
      <t>リツ</t>
    </rPh>
    <phoneticPr fontId="4"/>
  </si>
  <si>
    <t>１号</t>
    <rPh sb="1" eb="2">
      <t>ゴウ</t>
    </rPh>
    <phoneticPr fontId="4"/>
  </si>
  <si>
    <t>３号</t>
    <rPh sb="1" eb="2">
      <t>ゴウ</t>
    </rPh>
    <phoneticPr fontId="4"/>
  </si>
  <si>
    <t>　備考：令和４年度まではくすのき広域連合の合計値、令和５年度以降は門真市単独値</t>
    <rPh sb="1" eb="3">
      <t>ビコウ</t>
    </rPh>
    <rPh sb="4" eb="6">
      <t>レイワ</t>
    </rPh>
    <rPh sb="7" eb="8">
      <t>ネン</t>
    </rPh>
    <rPh sb="8" eb="9">
      <t>ド</t>
    </rPh>
    <rPh sb="16" eb="18">
      <t>コウイキ</t>
    </rPh>
    <rPh sb="18" eb="20">
      <t>レンゴウ</t>
    </rPh>
    <rPh sb="21" eb="24">
      <t>ゴウケイチ</t>
    </rPh>
    <rPh sb="25" eb="27">
      <t>レイワ</t>
    </rPh>
    <rPh sb="28" eb="29">
      <t>ネン</t>
    </rPh>
    <rPh sb="29" eb="30">
      <t>ド</t>
    </rPh>
    <rPh sb="30" eb="32">
      <t>イコウ</t>
    </rPh>
    <rPh sb="33" eb="36">
      <t>カドマシ</t>
    </rPh>
    <rPh sb="36" eb="38">
      <t>タンドク</t>
    </rPh>
    <rPh sb="38" eb="39">
      <t>チ</t>
    </rPh>
    <phoneticPr fontId="1"/>
  </si>
  <si>
    <t>私立認定こども園
(幼保連携型)</t>
    <rPh sb="0" eb="1">
      <t>ワタシ</t>
    </rPh>
    <rPh sb="1" eb="2">
      <t>イチリツ</t>
    </rPh>
    <rPh sb="2" eb="4">
      <t>ニンテイ</t>
    </rPh>
    <rPh sb="7" eb="8">
      <t>エン</t>
    </rPh>
    <rPh sb="10" eb="12">
      <t>ヨウホ</t>
    </rPh>
    <rPh sb="12" eb="15">
      <t>レンケイガタ</t>
    </rPh>
    <phoneticPr fontId="4"/>
  </si>
  <si>
    <t>ぬくもりのおうち保育　
門真園</t>
    <phoneticPr fontId="1"/>
  </si>
  <si>
    <t>ぬくもりのおうち保育　
門真市駅前園</t>
    <rPh sb="12" eb="15">
      <t>カドマシ</t>
    </rPh>
    <rPh sb="15" eb="16">
      <t>エキ</t>
    </rPh>
    <rPh sb="16" eb="17">
      <t>マエ</t>
    </rPh>
    <phoneticPr fontId="1"/>
  </si>
  <si>
    <t>上野口保育園</t>
    <rPh sb="0" eb="1">
      <t>カミ</t>
    </rPh>
    <rPh sb="1" eb="3">
      <t>ノグチ</t>
    </rPh>
    <phoneticPr fontId="4"/>
  </si>
  <si>
    <t>門真保育園</t>
    <rPh sb="0" eb="2">
      <t>カドマ</t>
    </rPh>
    <phoneticPr fontId="4"/>
  </si>
  <si>
    <t>めぐみ保育園</t>
    <phoneticPr fontId="4"/>
  </si>
  <si>
    <t>北巣本保育園</t>
    <rPh sb="0" eb="1">
      <t>キタ</t>
    </rPh>
    <rPh sb="1" eb="3">
      <t>スモト</t>
    </rPh>
    <phoneticPr fontId="4"/>
  </si>
  <si>
    <t>いずみっこ保育園</t>
    <phoneticPr fontId="1"/>
  </si>
  <si>
    <t>総数</t>
  </si>
  <si>
    <t>市立認定こども園</t>
    <rPh sb="0" eb="2">
      <t>シリツ</t>
    </rPh>
    <rPh sb="1" eb="2">
      <t>イチリツ</t>
    </rPh>
    <rPh sb="2" eb="4">
      <t>ニンテイ</t>
    </rPh>
    <rPh sb="7" eb="8">
      <t>エン</t>
    </rPh>
    <phoneticPr fontId="4"/>
  </si>
  <si>
    <t>私立認定こども園</t>
    <rPh sb="0" eb="1">
      <t>ワタシ</t>
    </rPh>
    <rPh sb="1" eb="2">
      <t>イチリツ</t>
    </rPh>
    <rPh sb="2" eb="4">
      <t>ニンテイ</t>
    </rPh>
    <rPh sb="7" eb="8">
      <t>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</si>
</sst>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;[Red]#,##0"/>
    <numFmt numFmtId="177" formatCode="&quot;平&quot;&quot;成&quot;##&quot;年&quot;&quot;度&quot;"/>
    <numFmt numFmtId="178" formatCode="&quot;平&quot;&quot;成&quot;##&quot;年&quot;"/>
    <numFmt numFmtId="179" formatCode="&quot;平&quot;&quot;成&quot;##&quot;&quot;&quot;年&quot;&quot;度&quot;"/>
    <numFmt numFmtId="180" formatCode="#,###"/>
    <numFmt numFmtId="181" formatCode="#,##0.0;[Red]\-#,##0.0"/>
    <numFmt numFmtId="182" formatCode="&quot;平&quot;&quot;成&quot;#,###&quot;年&quot;&quot;度&quot;"/>
    <numFmt numFmtId="183" formatCode="0_);[Red]\(0\)"/>
    <numFmt numFmtId="184" formatCode="&quot;平&quot;&quot;成&quot;#,###&quot;年&quot;"/>
    <numFmt numFmtId="185" formatCode="0.0%"/>
    <numFmt numFmtId="186" formatCode="0.000"/>
    <numFmt numFmtId="187" formatCode="\-"/>
    <numFmt numFmtId="188" formatCode="#,##0;[Red]\-#,##0;\-"/>
  </numFmts>
  <fonts count="27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b/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9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6"/>
      <name val="ＭＳ 明朝"/>
      <family val="1"/>
      <charset val="128"/>
    </font>
    <font>
      <sz val="6"/>
      <name val="MS明朝"/>
      <family val="2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2"/>
      <scheme val="minor"/>
    </font>
    <font>
      <sz val="12"/>
      <name val="ＭＳ 明朝"/>
      <family val="1"/>
      <charset val="128"/>
    </font>
    <font>
      <sz val="10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38" fontId="2" fillId="0" borderId="0" applyFont="0" applyFill="0" applyBorder="0" applyAlignment="0" applyProtection="0"/>
    <xf numFmtId="0" fontId="8" fillId="0" borderId="0"/>
    <xf numFmtId="38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9" fontId="12" fillId="0" borderId="0" applyFont="0" applyFill="0" applyBorder="0" applyAlignment="0" applyProtection="0">
      <alignment vertical="center"/>
    </xf>
  </cellStyleXfs>
  <cellXfs count="437">
    <xf numFmtId="0" fontId="0" fillId="0" borderId="0" xfId="0"/>
    <xf numFmtId="0" fontId="5" fillId="0" borderId="0" xfId="1" applyFont="1" applyFill="1" applyAlignment="1">
      <alignment vertical="center"/>
    </xf>
    <xf numFmtId="38" fontId="5" fillId="0" borderId="0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right" vertical="center"/>
    </xf>
    <xf numFmtId="176" fontId="5" fillId="0" borderId="0" xfId="2" applyNumberFormat="1" applyFont="1" applyFill="1" applyBorder="1" applyAlignment="1">
      <alignment vertical="center"/>
    </xf>
    <xf numFmtId="0" fontId="5" fillId="0" borderId="6" xfId="1" applyFont="1" applyFill="1" applyBorder="1" applyAlignment="1">
      <alignment horizontal="center" vertical="center"/>
    </xf>
    <xf numFmtId="38" fontId="5" fillId="0" borderId="7" xfId="2" applyFont="1" applyFill="1" applyBorder="1" applyAlignment="1">
      <alignment vertical="center"/>
    </xf>
    <xf numFmtId="38" fontId="5" fillId="0" borderId="8" xfId="2" applyFont="1" applyFill="1" applyBorder="1" applyAlignment="1">
      <alignment vertical="center"/>
    </xf>
    <xf numFmtId="0" fontId="5" fillId="0" borderId="9" xfId="1" applyFont="1" applyFill="1" applyBorder="1" applyAlignment="1">
      <alignment vertical="center"/>
    </xf>
    <xf numFmtId="176" fontId="5" fillId="0" borderId="8" xfId="1" applyNumberFormat="1" applyFont="1" applyFill="1" applyBorder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24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11" fillId="0" borderId="0" xfId="1" applyFont="1" applyFill="1" applyAlignment="1">
      <alignment vertical="center"/>
    </xf>
    <xf numFmtId="0" fontId="11" fillId="0" borderId="14" xfId="1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vertical="center"/>
    </xf>
    <xf numFmtId="38" fontId="11" fillId="0" borderId="0" xfId="2" applyFont="1" applyFill="1" applyBorder="1" applyAlignment="1">
      <alignment vertical="center"/>
    </xf>
    <xf numFmtId="0" fontId="10" fillId="0" borderId="0" xfId="1" applyFont="1" applyFill="1" applyAlignment="1">
      <alignment vertical="center"/>
    </xf>
    <xf numFmtId="18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38" fontId="5" fillId="0" borderId="0" xfId="1" applyNumberFormat="1" applyFont="1" applyFill="1" applyAlignment="1">
      <alignment vertical="center"/>
    </xf>
    <xf numFmtId="0" fontId="5" fillId="0" borderId="14" xfId="1" applyFont="1" applyFill="1" applyBorder="1" applyAlignment="1">
      <alignment horizontal="center" vertical="center"/>
    </xf>
    <xf numFmtId="181" fontId="5" fillId="0" borderId="0" xfId="2" applyNumberFormat="1" applyFont="1" applyFill="1" applyBorder="1" applyAlignment="1">
      <alignment vertical="center"/>
    </xf>
    <xf numFmtId="38" fontId="5" fillId="0" borderId="0" xfId="2" applyFont="1" applyFill="1" applyAlignment="1">
      <alignment horizontal="right" vertical="center"/>
    </xf>
    <xf numFmtId="181" fontId="5" fillId="0" borderId="8" xfId="2" applyNumberFormat="1" applyFont="1" applyFill="1" applyBorder="1" applyAlignment="1">
      <alignment vertical="center"/>
    </xf>
    <xf numFmtId="0" fontId="5" fillId="0" borderId="6" xfId="1" applyFont="1" applyFill="1" applyBorder="1" applyAlignment="1">
      <alignment horizontal="distributed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17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11" fillId="0" borderId="0" xfId="1" applyFont="1" applyFill="1" applyBorder="1" applyAlignment="1">
      <alignment horizontal="right" vertical="center"/>
    </xf>
    <xf numFmtId="38" fontId="6" fillId="0" borderId="0" xfId="2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24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right" vertical="center"/>
    </xf>
    <xf numFmtId="179" fontId="5" fillId="0" borderId="4" xfId="0" applyNumberFormat="1" applyFont="1" applyFill="1" applyBorder="1" applyAlignment="1">
      <alignment horizontal="center" vertical="center"/>
    </xf>
    <xf numFmtId="183" fontId="5" fillId="0" borderId="4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vertical="center"/>
    </xf>
    <xf numFmtId="49" fontId="11" fillId="0" borderId="0" xfId="1" applyNumberFormat="1" applyFont="1" applyFill="1" applyBorder="1" applyAlignment="1">
      <alignment vertical="center"/>
    </xf>
    <xf numFmtId="181" fontId="6" fillId="0" borderId="0" xfId="2" applyNumberFormat="1" applyFont="1" applyFill="1" applyBorder="1" applyAlignment="1">
      <alignment vertical="center"/>
    </xf>
    <xf numFmtId="38" fontId="5" fillId="0" borderId="0" xfId="4" applyFont="1" applyFill="1" applyAlignment="1">
      <alignment vertical="center"/>
    </xf>
    <xf numFmtId="181" fontId="11" fillId="0" borderId="0" xfId="2" applyNumberFormat="1" applyFont="1" applyFill="1" applyBorder="1" applyAlignment="1">
      <alignment horizontal="center" vertical="center"/>
    </xf>
    <xf numFmtId="38" fontId="5" fillId="0" borderId="0" xfId="4" applyFont="1" applyFill="1" applyBorder="1" applyAlignment="1">
      <alignment vertical="center"/>
    </xf>
    <xf numFmtId="0" fontId="5" fillId="0" borderId="16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10" fillId="0" borderId="14" xfId="1" applyFont="1" applyFill="1" applyBorder="1" applyAlignment="1">
      <alignment horizontal="center" vertical="center" wrapText="1"/>
    </xf>
    <xf numFmtId="0" fontId="10" fillId="0" borderId="22" xfId="1" applyFont="1" applyFill="1" applyBorder="1" applyAlignment="1">
      <alignment horizontal="center" vertical="center" wrapText="1"/>
    </xf>
    <xf numFmtId="0" fontId="10" fillId="0" borderId="14" xfId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7" fillId="0" borderId="14" xfId="1" applyFont="1" applyFill="1" applyBorder="1" applyAlignment="1">
      <alignment horizontal="center" vertical="center" wrapText="1"/>
    </xf>
    <xf numFmtId="0" fontId="18" fillId="0" borderId="14" xfId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5" fillId="0" borderId="0" xfId="1" applyFont="1" applyFill="1" applyAlignment="1">
      <alignment vertical="center" shrinkToFit="1"/>
    </xf>
    <xf numFmtId="0" fontId="5" fillId="0" borderId="0" xfId="1" applyFont="1" applyFill="1" applyAlignment="1"/>
    <xf numFmtId="180" fontId="5" fillId="0" borderId="0" xfId="1" applyNumberFormat="1" applyFont="1" applyFill="1" applyAlignment="1"/>
    <xf numFmtId="38" fontId="5" fillId="0" borderId="0" xfId="2" applyFont="1" applyFill="1" applyBorder="1" applyAlignment="1"/>
    <xf numFmtId="0" fontId="5" fillId="0" borderId="17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5" fillId="0" borderId="27" xfId="1" applyFont="1" applyFill="1" applyBorder="1" applyAlignment="1">
      <alignment vertical="center"/>
    </xf>
    <xf numFmtId="0" fontId="5" fillId="0" borderId="3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183" fontId="6" fillId="0" borderId="4" xfId="0" applyNumberFormat="1" applyFont="1" applyFill="1" applyBorder="1" applyAlignment="1">
      <alignment horizontal="center" vertical="center"/>
    </xf>
    <xf numFmtId="0" fontId="7" fillId="0" borderId="0" xfId="1" applyFont="1" applyFill="1" applyAlignment="1">
      <alignment vertical="center" shrinkToFit="1"/>
    </xf>
    <xf numFmtId="0" fontId="5" fillId="0" borderId="27" xfId="1" applyFont="1" applyFill="1" applyBorder="1" applyAlignment="1">
      <alignment horizontal="distributed" vertical="center"/>
    </xf>
    <xf numFmtId="0" fontId="5" fillId="0" borderId="4" xfId="1" applyFont="1" applyFill="1" applyBorder="1" applyAlignment="1">
      <alignment horizontal="distributed" vertical="center"/>
    </xf>
    <xf numFmtId="0" fontId="5" fillId="0" borderId="8" xfId="1" applyFont="1" applyFill="1" applyBorder="1" applyAlignment="1">
      <alignment vertical="center"/>
    </xf>
    <xf numFmtId="177" fontId="5" fillId="0" borderId="12" xfId="3" applyNumberFormat="1" applyFont="1" applyFill="1" applyBorder="1" applyAlignment="1">
      <alignment horizontal="center" vertical="center" shrinkToFit="1"/>
    </xf>
    <xf numFmtId="185" fontId="6" fillId="0" borderId="0" xfId="0" applyNumberFormat="1" applyFont="1" applyFill="1" applyBorder="1" applyAlignment="1">
      <alignment vertical="center" shrinkToFit="1"/>
    </xf>
    <xf numFmtId="0" fontId="5" fillId="0" borderId="0" xfId="3" applyFont="1" applyFill="1" applyBorder="1" applyAlignment="1">
      <alignment horizontal="center" vertical="center" shrinkToFit="1"/>
    </xf>
    <xf numFmtId="186" fontId="5" fillId="0" borderId="0" xfId="3" applyNumberFormat="1" applyFont="1" applyFill="1" applyAlignment="1">
      <alignment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right" vertical="center"/>
    </xf>
    <xf numFmtId="0" fontId="5" fillId="0" borderId="3" xfId="1" applyFont="1" applyFill="1" applyBorder="1" applyAlignment="1">
      <alignment horizontal="right" vertical="center"/>
    </xf>
    <xf numFmtId="0" fontId="7" fillId="0" borderId="6" xfId="1" applyFont="1" applyFill="1" applyBorder="1" applyAlignment="1">
      <alignment horizontal="center" vertical="center" shrinkToFit="1"/>
    </xf>
    <xf numFmtId="38" fontId="7" fillId="0" borderId="7" xfId="2" applyFont="1" applyFill="1" applyBorder="1" applyAlignment="1">
      <alignment vertical="center" shrinkToFit="1"/>
    </xf>
    <xf numFmtId="38" fontId="7" fillId="0" borderId="8" xfId="2" applyFont="1" applyFill="1" applyBorder="1" applyAlignment="1">
      <alignment vertical="center" shrinkToFit="1"/>
    </xf>
    <xf numFmtId="0" fontId="18" fillId="0" borderId="15" xfId="1" applyFont="1" applyFill="1" applyBorder="1" applyAlignment="1">
      <alignment horizontal="center" vertical="center" wrapText="1"/>
    </xf>
    <xf numFmtId="0" fontId="18" fillId="0" borderId="17" xfId="1" applyFont="1" applyFill="1" applyBorder="1" applyAlignment="1">
      <alignment horizontal="center" vertical="center" shrinkToFit="1"/>
    </xf>
    <xf numFmtId="0" fontId="10" fillId="0" borderId="7" xfId="1" applyFont="1" applyFill="1" applyBorder="1" applyAlignment="1">
      <alignment horizontal="center" vertical="center" shrinkToFit="1"/>
    </xf>
    <xf numFmtId="38" fontId="7" fillId="0" borderId="0" xfId="2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/>
    </xf>
    <xf numFmtId="0" fontId="6" fillId="0" borderId="12" xfId="3" applyFont="1" applyFill="1" applyBorder="1" applyAlignment="1">
      <alignment horizontal="center" vertical="center" shrinkToFit="1"/>
    </xf>
    <xf numFmtId="181" fontId="11" fillId="0" borderId="5" xfId="2" applyNumberFormat="1" applyFont="1" applyFill="1" applyBorder="1" applyAlignment="1">
      <alignment horizontal="center" vertical="center"/>
    </xf>
    <xf numFmtId="181" fontId="13" fillId="0" borderId="5" xfId="2" applyNumberFormat="1" applyFont="1" applyFill="1" applyBorder="1" applyAlignment="1">
      <alignment horizontal="center" vertical="center"/>
    </xf>
    <xf numFmtId="181" fontId="13" fillId="0" borderId="0" xfId="2" applyNumberFormat="1" applyFont="1" applyFill="1" applyBorder="1" applyAlignment="1">
      <alignment horizontal="center" vertical="center"/>
    </xf>
    <xf numFmtId="184" fontId="11" fillId="0" borderId="4" xfId="1" applyNumberFormat="1" applyFont="1" applyFill="1" applyBorder="1" applyAlignment="1">
      <alignment horizontal="center" vertical="center"/>
    </xf>
    <xf numFmtId="184" fontId="13" fillId="0" borderId="4" xfId="1" applyNumberFormat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 shrinkToFit="1"/>
    </xf>
    <xf numFmtId="0" fontId="5" fillId="0" borderId="19" xfId="1" applyFont="1" applyFill="1" applyBorder="1" applyAlignment="1">
      <alignment horizontal="center" vertical="center" shrinkToFit="1"/>
    </xf>
    <xf numFmtId="176" fontId="5" fillId="0" borderId="5" xfId="2" applyNumberFormat="1" applyFont="1" applyFill="1" applyBorder="1" applyAlignment="1">
      <alignment vertical="center"/>
    </xf>
    <xf numFmtId="176" fontId="5" fillId="0" borderId="28" xfId="2" applyNumberFormat="1" applyFont="1" applyFill="1" applyBorder="1" applyAlignment="1">
      <alignment vertical="center"/>
    </xf>
    <xf numFmtId="176" fontId="5" fillId="0" borderId="27" xfId="2" applyNumberFormat="1" applyFont="1" applyFill="1" applyBorder="1" applyAlignment="1">
      <alignment vertical="center"/>
    </xf>
    <xf numFmtId="176" fontId="5" fillId="0" borderId="7" xfId="1" applyNumberFormat="1" applyFont="1" applyFill="1" applyBorder="1" applyAlignment="1">
      <alignment vertical="center"/>
    </xf>
    <xf numFmtId="176" fontId="5" fillId="0" borderId="8" xfId="2" applyNumberFormat="1" applyFont="1" applyFill="1" applyBorder="1" applyAlignment="1">
      <alignment vertical="center"/>
    </xf>
    <xf numFmtId="0" fontId="5" fillId="0" borderId="0" xfId="3" applyFont="1" applyFill="1" applyAlignment="1">
      <alignment vertical="center"/>
    </xf>
    <xf numFmtId="0" fontId="6" fillId="0" borderId="0" xfId="3" applyFont="1" applyFill="1" applyAlignment="1">
      <alignment vertical="center"/>
    </xf>
    <xf numFmtId="0" fontId="7" fillId="0" borderId="16" xfId="1" applyFont="1" applyFill="1" applyBorder="1" applyAlignment="1">
      <alignment horizontal="right" vertical="center"/>
    </xf>
    <xf numFmtId="188" fontId="7" fillId="0" borderId="0" xfId="2" applyNumberFormat="1" applyFont="1" applyFill="1" applyBorder="1" applyAlignment="1">
      <alignment vertical="center" shrinkToFit="1"/>
    </xf>
    <xf numFmtId="188" fontId="16" fillId="0" borderId="0" xfId="2" applyNumberFormat="1" applyFont="1" applyFill="1" applyBorder="1" applyAlignment="1">
      <alignment vertical="center" shrinkToFit="1"/>
    </xf>
    <xf numFmtId="188" fontId="5" fillId="0" borderId="0" xfId="2" applyNumberFormat="1" applyFont="1" applyFill="1" applyBorder="1" applyAlignment="1">
      <alignment vertical="center"/>
    </xf>
    <xf numFmtId="188" fontId="5" fillId="0" borderId="0" xfId="2" applyNumberFormat="1" applyFont="1" applyFill="1" applyBorder="1" applyAlignment="1">
      <alignment horizontal="right" vertical="center"/>
    </xf>
    <xf numFmtId="188" fontId="5" fillId="0" borderId="5" xfId="2" applyNumberFormat="1" applyFont="1" applyFill="1" applyBorder="1" applyAlignment="1">
      <alignment vertical="center"/>
    </xf>
    <xf numFmtId="188" fontId="5" fillId="0" borderId="0" xfId="1" applyNumberFormat="1" applyFont="1" applyFill="1" applyBorder="1" applyAlignment="1">
      <alignment horizontal="right" vertical="center"/>
    </xf>
    <xf numFmtId="188" fontId="5" fillId="0" borderId="0" xfId="1" applyNumberFormat="1" applyFont="1" applyFill="1" applyAlignment="1">
      <alignment vertical="center"/>
    </xf>
    <xf numFmtId="188" fontId="7" fillId="0" borderId="5" xfId="4" applyNumberFormat="1" applyFont="1" applyFill="1" applyBorder="1" applyAlignment="1">
      <alignment vertical="center" shrinkToFit="1"/>
    </xf>
    <xf numFmtId="188" fontId="7" fillId="0" borderId="0" xfId="4" applyNumberFormat="1" applyFont="1" applyFill="1" applyBorder="1" applyAlignment="1">
      <alignment vertical="center" shrinkToFit="1"/>
    </xf>
    <xf numFmtId="188" fontId="7" fillId="0" borderId="0" xfId="4" applyNumberFormat="1" applyFont="1" applyFill="1" applyBorder="1" applyAlignment="1">
      <alignment horizontal="right" vertical="center" shrinkToFit="1"/>
    </xf>
    <xf numFmtId="188" fontId="6" fillId="0" borderId="0" xfId="2" applyNumberFormat="1" applyFont="1" applyFill="1" applyBorder="1" applyAlignment="1">
      <alignment vertical="center"/>
    </xf>
    <xf numFmtId="188" fontId="5" fillId="0" borderId="7" xfId="2" applyNumberFormat="1" applyFont="1" applyFill="1" applyBorder="1" applyAlignment="1">
      <alignment horizontal="right" vertical="center"/>
    </xf>
    <xf numFmtId="188" fontId="5" fillId="0" borderId="8" xfId="2" applyNumberFormat="1" applyFont="1" applyFill="1" applyBorder="1" applyAlignment="1">
      <alignment horizontal="right" vertical="center"/>
    </xf>
    <xf numFmtId="188" fontId="5" fillId="0" borderId="8" xfId="2" applyNumberFormat="1" applyFont="1" applyFill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8" xfId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188" fontId="6" fillId="0" borderId="5" xfId="2" applyNumberFormat="1" applyFont="1" applyFill="1" applyBorder="1" applyAlignment="1">
      <alignment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176" fontId="5" fillId="0" borderId="17" xfId="2" applyNumberFormat="1" applyFont="1" applyFill="1" applyBorder="1" applyAlignment="1">
      <alignment vertical="center"/>
    </xf>
    <xf numFmtId="176" fontId="5" fillId="0" borderId="16" xfId="2" applyNumberFormat="1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vertical="center"/>
    </xf>
    <xf numFmtId="176" fontId="6" fillId="0" borderId="16" xfId="2" applyNumberFormat="1" applyFont="1" applyFill="1" applyBorder="1" applyAlignment="1">
      <alignment vertical="center"/>
    </xf>
    <xf numFmtId="176" fontId="6" fillId="0" borderId="27" xfId="2" applyNumberFormat="1" applyFont="1" applyFill="1" applyBorder="1" applyAlignment="1">
      <alignment vertical="center"/>
    </xf>
    <xf numFmtId="176" fontId="6" fillId="0" borderId="36" xfId="2" applyNumberFormat="1" applyFont="1" applyFill="1" applyBorder="1" applyAlignment="1">
      <alignment vertical="center"/>
    </xf>
    <xf numFmtId="38" fontId="6" fillId="0" borderId="5" xfId="2" applyFont="1" applyFill="1" applyBorder="1" applyAlignment="1">
      <alignment vertical="center"/>
    </xf>
    <xf numFmtId="49" fontId="11" fillId="0" borderId="0" xfId="1" applyNumberFormat="1" applyFont="1" applyFill="1" applyAlignment="1">
      <alignment vertical="center"/>
    </xf>
    <xf numFmtId="49" fontId="5" fillId="0" borderId="5" xfId="1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179" fontId="7" fillId="0" borderId="4" xfId="0" applyNumberFormat="1" applyFont="1" applyFill="1" applyBorder="1" applyAlignment="1">
      <alignment horizontal="center" vertical="center" shrinkToFit="1"/>
    </xf>
    <xf numFmtId="183" fontId="7" fillId="0" borderId="4" xfId="1" applyNumberFormat="1" applyFont="1" applyFill="1" applyBorder="1" applyAlignment="1">
      <alignment horizontal="center" vertical="center" shrinkToFit="1"/>
    </xf>
    <xf numFmtId="183" fontId="16" fillId="0" borderId="4" xfId="0" applyNumberFormat="1" applyFont="1" applyFill="1" applyBorder="1" applyAlignment="1">
      <alignment horizontal="center" vertical="center" shrinkToFit="1"/>
    </xf>
    <xf numFmtId="188" fontId="16" fillId="0" borderId="0" xfId="4" applyNumberFormat="1" applyFont="1" applyFill="1" applyBorder="1" applyAlignment="1">
      <alignment vertical="center" shrinkToFit="1"/>
    </xf>
    <xf numFmtId="0" fontId="5" fillId="0" borderId="0" xfId="1" applyFont="1" applyFill="1"/>
    <xf numFmtId="49" fontId="18" fillId="0" borderId="5" xfId="1" applyNumberFormat="1" applyFont="1" applyFill="1" applyBorder="1" applyAlignment="1">
      <alignment horizontal="center" vertical="center" shrinkToFit="1"/>
    </xf>
    <xf numFmtId="49" fontId="21" fillId="0" borderId="5" xfId="0" applyNumberFormat="1" applyFont="1" applyFill="1" applyBorder="1" applyAlignment="1">
      <alignment horizontal="center" vertical="center" shrinkToFit="1"/>
    </xf>
    <xf numFmtId="0" fontId="5" fillId="0" borderId="4" xfId="1" applyFont="1" applyFill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182" fontId="5" fillId="0" borderId="4" xfId="1" applyNumberFormat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distributed" vertical="center"/>
    </xf>
    <xf numFmtId="0" fontId="7" fillId="0" borderId="0" xfId="1" applyFont="1" applyFill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Alignment="1">
      <alignment horizontal="center" vertical="center"/>
    </xf>
    <xf numFmtId="0" fontId="16" fillId="0" borderId="4" xfId="1" applyFont="1" applyFill="1" applyBorder="1" applyAlignment="1">
      <alignment horizontal="distributed" vertical="center"/>
    </xf>
    <xf numFmtId="188" fontId="5" fillId="0" borderId="0" xfId="1" applyNumberFormat="1" applyFont="1" applyFill="1" applyBorder="1" applyAlignment="1">
      <alignment vertical="center"/>
    </xf>
    <xf numFmtId="49" fontId="3" fillId="0" borderId="0" xfId="1" applyNumberFormat="1" applyFont="1" applyFill="1" applyAlignment="1">
      <alignment horizontal="center" vertical="top"/>
    </xf>
    <xf numFmtId="0" fontId="5" fillId="0" borderId="0" xfId="1" applyFont="1" applyFill="1" applyAlignment="1">
      <alignment horizontal="center" vertical="center"/>
    </xf>
    <xf numFmtId="0" fontId="5" fillId="0" borderId="8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38" fontId="5" fillId="0" borderId="0" xfId="2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/>
    </xf>
    <xf numFmtId="185" fontId="20" fillId="0" borderId="27" xfId="3" applyNumberFormat="1" applyFont="1" applyFill="1" applyBorder="1" applyAlignment="1">
      <alignment vertical="center" shrinkToFit="1"/>
    </xf>
    <xf numFmtId="185" fontId="20" fillId="0" borderId="0" xfId="0" applyNumberFormat="1" applyFont="1" applyFill="1" applyBorder="1" applyAlignment="1">
      <alignment vertical="center" shrinkToFit="1"/>
    </xf>
    <xf numFmtId="185" fontId="20" fillId="0" borderId="0" xfId="0" applyNumberFormat="1" applyFont="1" applyFill="1" applyBorder="1" applyAlignment="1">
      <alignment horizontal="right" vertical="center" shrinkToFit="1"/>
    </xf>
    <xf numFmtId="185" fontId="20" fillId="0" borderId="27" xfId="8" applyNumberFormat="1" applyFont="1" applyFill="1" applyBorder="1" applyAlignment="1">
      <alignment horizontal="right" vertical="center" shrinkToFit="1"/>
    </xf>
    <xf numFmtId="0" fontId="5" fillId="0" borderId="0" xfId="1" applyFont="1" applyBorder="1" applyAlignment="1">
      <alignment vertical="center"/>
    </xf>
    <xf numFmtId="0" fontId="10" fillId="0" borderId="0" xfId="1" applyFont="1" applyFill="1" applyBorder="1" applyAlignment="1">
      <alignment horizontal="distributed" vertical="center" wrapText="1"/>
    </xf>
    <xf numFmtId="185" fontId="20" fillId="0" borderId="30" xfId="0" applyNumberFormat="1" applyFont="1" applyFill="1" applyBorder="1" applyAlignment="1">
      <alignment vertical="center" shrinkToFit="1"/>
    </xf>
    <xf numFmtId="185" fontId="20" fillId="0" borderId="30" xfId="0" applyNumberFormat="1" applyFont="1" applyFill="1" applyBorder="1" applyAlignment="1">
      <alignment horizontal="right" vertical="center" shrinkToFit="1"/>
    </xf>
    <xf numFmtId="3" fontId="5" fillId="0" borderId="16" xfId="3" applyNumberFormat="1" applyFont="1" applyFill="1" applyBorder="1" applyAlignment="1">
      <alignment vertical="center" shrinkToFit="1"/>
    </xf>
    <xf numFmtId="38" fontId="5" fillId="0" borderId="16" xfId="4" applyFont="1" applyFill="1" applyBorder="1" applyAlignment="1">
      <alignment vertical="center" shrinkToFit="1"/>
    </xf>
    <xf numFmtId="188" fontId="6" fillId="0" borderId="7" xfId="2" applyNumberFormat="1" applyFont="1" applyFill="1" applyBorder="1" applyAlignment="1">
      <alignment vertical="center"/>
    </xf>
    <xf numFmtId="185" fontId="20" fillId="0" borderId="8" xfId="0" applyNumberFormat="1" applyFont="1" applyFill="1" applyBorder="1" applyAlignment="1">
      <alignment vertical="center" shrinkToFit="1"/>
    </xf>
    <xf numFmtId="185" fontId="20" fillId="0" borderId="8" xfId="0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right" vertical="center"/>
    </xf>
    <xf numFmtId="177" fontId="11" fillId="0" borderId="12" xfId="1" applyNumberFormat="1" applyFont="1" applyBorder="1" applyAlignment="1">
      <alignment horizontal="center" vertical="center" shrinkToFit="1"/>
    </xf>
    <xf numFmtId="177" fontId="13" fillId="0" borderId="12" xfId="1" applyNumberFormat="1" applyFont="1" applyBorder="1" applyAlignment="1">
      <alignment horizontal="center" vertical="center" shrinkToFit="1"/>
    </xf>
    <xf numFmtId="0" fontId="11" fillId="0" borderId="15" xfId="1" applyFont="1" applyBorder="1" applyAlignment="1">
      <alignment horizontal="center" vertical="center" shrinkToFit="1"/>
    </xf>
    <xf numFmtId="0" fontId="13" fillId="0" borderId="15" xfId="1" applyFont="1" applyBorder="1" applyAlignment="1">
      <alignment horizontal="center" vertical="center" shrinkToFit="1"/>
    </xf>
    <xf numFmtId="0" fontId="11" fillId="0" borderId="4" xfId="1" applyFont="1" applyFill="1" applyBorder="1" applyAlignment="1">
      <alignment horizontal="center" vertical="center" wrapText="1"/>
    </xf>
    <xf numFmtId="176" fontId="11" fillId="0" borderId="0" xfId="1" applyNumberFormat="1" applyFont="1" applyFill="1" applyBorder="1" applyAlignment="1">
      <alignment vertical="center"/>
    </xf>
    <xf numFmtId="176" fontId="13" fillId="0" borderId="0" xfId="1" applyNumberFormat="1" applyFont="1" applyFill="1" applyBorder="1" applyAlignment="1">
      <alignment vertical="center"/>
    </xf>
    <xf numFmtId="0" fontId="11" fillId="0" borderId="4" xfId="1" applyFont="1" applyFill="1" applyBorder="1" applyAlignment="1">
      <alignment horizontal="center" vertical="center"/>
    </xf>
    <xf numFmtId="176" fontId="11" fillId="0" borderId="5" xfId="1" applyNumberFormat="1" applyFont="1" applyFill="1" applyBorder="1" applyAlignment="1">
      <alignment horizontal="right" vertical="center"/>
    </xf>
    <xf numFmtId="0" fontId="11" fillId="0" borderId="6" xfId="1" applyFont="1" applyFill="1" applyBorder="1" applyAlignment="1">
      <alignment horizontal="center" vertical="center" wrapText="1"/>
    </xf>
    <xf numFmtId="176" fontId="11" fillId="0" borderId="8" xfId="1" applyNumberFormat="1" applyFont="1" applyFill="1" applyBorder="1" applyAlignment="1">
      <alignment vertical="center"/>
    </xf>
    <xf numFmtId="176" fontId="13" fillId="0" borderId="8" xfId="1" applyNumberFormat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 vertical="center"/>
    </xf>
    <xf numFmtId="38" fontId="11" fillId="0" borderId="0" xfId="2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24" xfId="1" applyFont="1" applyFill="1" applyBorder="1" applyAlignment="1">
      <alignment vertical="center"/>
    </xf>
    <xf numFmtId="179" fontId="11" fillId="0" borderId="4" xfId="6" applyNumberFormat="1" applyFont="1" applyFill="1" applyBorder="1" applyAlignment="1">
      <alignment horizontal="center" vertical="center"/>
    </xf>
    <xf numFmtId="183" fontId="11" fillId="0" borderId="4" xfId="1" applyNumberFormat="1" applyFont="1" applyFill="1" applyBorder="1" applyAlignment="1">
      <alignment horizontal="center" vertical="center"/>
    </xf>
    <xf numFmtId="38" fontId="11" fillId="0" borderId="5" xfId="2" applyFont="1" applyFill="1" applyBorder="1" applyAlignment="1">
      <alignment vertical="center"/>
    </xf>
    <xf numFmtId="183" fontId="13" fillId="0" borderId="4" xfId="1" applyNumberFormat="1" applyFont="1" applyFill="1" applyBorder="1" applyAlignment="1">
      <alignment horizontal="center" vertical="center"/>
    </xf>
    <xf numFmtId="38" fontId="13" fillId="0" borderId="5" xfId="2" applyFont="1" applyFill="1" applyBorder="1" applyAlignment="1">
      <alignment vertical="center"/>
    </xf>
    <xf numFmtId="38" fontId="13" fillId="0" borderId="0" xfId="2" applyFont="1" applyFill="1" applyBorder="1" applyAlignment="1">
      <alignment vertical="center"/>
    </xf>
    <xf numFmtId="0" fontId="13" fillId="0" borderId="6" xfId="1" applyFont="1" applyFill="1" applyBorder="1" applyAlignment="1">
      <alignment horizontal="center" vertical="center"/>
    </xf>
    <xf numFmtId="38" fontId="13" fillId="0" borderId="7" xfId="2" applyFont="1" applyFill="1" applyBorder="1" applyAlignment="1">
      <alignment vertical="center"/>
    </xf>
    <xf numFmtId="38" fontId="13" fillId="0" borderId="8" xfId="2" applyFont="1" applyFill="1" applyBorder="1" applyAlignment="1">
      <alignment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38" fontId="5" fillId="0" borderId="6" xfId="2" applyFont="1" applyFill="1" applyBorder="1" applyAlignment="1">
      <alignment vertical="center"/>
    </xf>
    <xf numFmtId="181" fontId="5" fillId="0" borderId="7" xfId="2" applyNumberFormat="1" applyFont="1" applyFill="1" applyBorder="1" applyAlignment="1">
      <alignment vertical="center"/>
    </xf>
    <xf numFmtId="0" fontId="5" fillId="0" borderId="16" xfId="1" applyFont="1" applyFill="1" applyBorder="1" applyAlignment="1">
      <alignment vertical="center"/>
    </xf>
    <xf numFmtId="0" fontId="5" fillId="0" borderId="16" xfId="1" applyFont="1" applyFill="1" applyBorder="1" applyAlignment="1">
      <alignment horizontal="right" vertical="center"/>
    </xf>
    <xf numFmtId="188" fontId="5" fillId="0" borderId="0" xfId="2" applyNumberFormat="1" applyFont="1" applyFill="1" applyBorder="1" applyAlignment="1">
      <alignment vertical="center" shrinkToFit="1"/>
    </xf>
    <xf numFmtId="188" fontId="5" fillId="0" borderId="0" xfId="2" applyNumberFormat="1" applyFont="1" applyFill="1" applyBorder="1" applyAlignment="1">
      <alignment horizontal="right" vertical="center" shrinkToFit="1"/>
    </xf>
    <xf numFmtId="188" fontId="6" fillId="0" borderId="0" xfId="2" applyNumberFormat="1" applyFont="1" applyFill="1" applyBorder="1" applyAlignment="1">
      <alignment vertical="center" shrinkToFit="1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81" fontId="5" fillId="0" borderId="0" xfId="2" applyNumberFormat="1" applyFont="1" applyFill="1" applyBorder="1" applyAlignment="1">
      <alignment horizontal="center" vertical="center"/>
    </xf>
    <xf numFmtId="38" fontId="5" fillId="0" borderId="8" xfId="2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179" fontId="5" fillId="0" borderId="4" xfId="6" applyNumberFormat="1" applyFont="1" applyFill="1" applyBorder="1" applyAlignment="1">
      <alignment horizontal="center" vertical="center" shrinkToFit="1"/>
    </xf>
    <xf numFmtId="183" fontId="5" fillId="0" borderId="4" xfId="1" applyNumberFormat="1" applyFont="1" applyFill="1" applyBorder="1" applyAlignment="1">
      <alignment horizontal="center" vertical="center" shrinkToFit="1"/>
    </xf>
    <xf numFmtId="183" fontId="6" fillId="0" borderId="4" xfId="6" applyNumberFormat="1" applyFont="1" applyFill="1" applyBorder="1" applyAlignment="1">
      <alignment horizontal="center" vertical="center" shrinkToFit="1"/>
    </xf>
    <xf numFmtId="179" fontId="5" fillId="0" borderId="4" xfId="0" applyNumberFormat="1" applyFont="1" applyBorder="1" applyAlignment="1">
      <alignment horizontal="center" vertical="center" shrinkToFit="1"/>
    </xf>
    <xf numFmtId="183" fontId="5" fillId="0" borderId="4" xfId="1" applyNumberFormat="1" applyFont="1" applyBorder="1" applyAlignment="1">
      <alignment horizontal="center" vertical="center" shrinkToFit="1"/>
    </xf>
    <xf numFmtId="183" fontId="6" fillId="0" borderId="4" xfId="0" applyNumberFormat="1" applyFont="1" applyBorder="1" applyAlignment="1">
      <alignment horizontal="center" vertical="center" shrinkToFit="1"/>
    </xf>
    <xf numFmtId="188" fontId="6" fillId="0" borderId="8" xfId="2" applyNumberFormat="1" applyFont="1" applyFill="1" applyBorder="1" applyAlignment="1">
      <alignment vertical="center"/>
    </xf>
    <xf numFmtId="188" fontId="6" fillId="0" borderId="8" xfId="2" applyNumberFormat="1" applyFont="1" applyFill="1" applyBorder="1" applyAlignment="1">
      <alignment horizontal="right" vertical="center"/>
    </xf>
    <xf numFmtId="187" fontId="6" fillId="0" borderId="0" xfId="2" applyNumberFormat="1" applyFont="1" applyFill="1" applyBorder="1" applyAlignment="1">
      <alignment vertical="center"/>
    </xf>
    <xf numFmtId="176" fontId="6" fillId="0" borderId="8" xfId="2" applyNumberFormat="1" applyFont="1" applyFill="1" applyBorder="1" applyAlignment="1">
      <alignment vertical="center"/>
    </xf>
    <xf numFmtId="38" fontId="6" fillId="0" borderId="16" xfId="4" applyFont="1" applyFill="1" applyBorder="1" applyAlignment="1">
      <alignment vertical="center" shrinkToFit="1"/>
    </xf>
    <xf numFmtId="185" fontId="23" fillId="0" borderId="27" xfId="0" applyNumberFormat="1" applyFont="1" applyFill="1" applyBorder="1" applyAlignment="1">
      <alignment vertical="center" shrinkToFit="1"/>
    </xf>
    <xf numFmtId="185" fontId="23" fillId="0" borderId="30" xfId="0" applyNumberFormat="1" applyFont="1" applyFill="1" applyBorder="1" applyAlignment="1">
      <alignment horizontal="right" vertical="center" shrinkToFit="1"/>
    </xf>
    <xf numFmtId="185" fontId="23" fillId="0" borderId="0" xfId="0" applyNumberFormat="1" applyFont="1" applyFill="1" applyBorder="1" applyAlignment="1">
      <alignment horizontal="right" vertical="center" shrinkToFit="1"/>
    </xf>
    <xf numFmtId="185" fontId="23" fillId="0" borderId="8" xfId="0" applyNumberFormat="1" applyFont="1" applyFill="1" applyBorder="1" applyAlignment="1">
      <alignment horizontal="right" vertical="center" shrinkToFit="1"/>
    </xf>
    <xf numFmtId="188" fontId="6" fillId="0" borderId="0" xfId="2" applyNumberFormat="1" applyFont="1" applyFill="1" applyBorder="1" applyAlignment="1">
      <alignment horizontal="right" vertical="center" shrinkToFit="1"/>
    </xf>
    <xf numFmtId="188" fontId="16" fillId="0" borderId="5" xfId="4" applyNumberFormat="1" applyFont="1" applyFill="1" applyBorder="1" applyAlignment="1">
      <alignment vertical="center" shrinkToFit="1"/>
    </xf>
    <xf numFmtId="188" fontId="16" fillId="0" borderId="0" xfId="4" applyNumberFormat="1" applyFont="1" applyFill="1" applyBorder="1" applyAlignment="1">
      <alignment horizontal="right" vertical="center" shrinkToFit="1"/>
    </xf>
    <xf numFmtId="188" fontId="6" fillId="0" borderId="0" xfId="2" applyNumberFormat="1" applyFont="1" applyFill="1" applyBorder="1" applyAlignment="1">
      <alignment horizontal="right" vertical="center"/>
    </xf>
    <xf numFmtId="38" fontId="6" fillId="0" borderId="0" xfId="2" applyNumberFormat="1" applyFont="1" applyFill="1" applyBorder="1" applyAlignment="1">
      <alignment vertical="center"/>
    </xf>
    <xf numFmtId="38" fontId="6" fillId="0" borderId="0" xfId="4" applyFont="1" applyFill="1" applyAlignment="1">
      <alignment vertical="center"/>
    </xf>
    <xf numFmtId="188" fontId="6" fillId="0" borderId="0" xfId="1" applyNumberFormat="1" applyFont="1" applyFill="1" applyAlignment="1">
      <alignment vertical="center"/>
    </xf>
    <xf numFmtId="0" fontId="11" fillId="0" borderId="0" xfId="1" applyFont="1" applyFill="1" applyAlignment="1">
      <alignment vertical="center" wrapText="1"/>
    </xf>
    <xf numFmtId="0" fontId="5" fillId="0" borderId="32" xfId="1" applyFont="1" applyFill="1" applyBorder="1" applyAlignment="1">
      <alignment horizontal="center" vertical="center"/>
    </xf>
    <xf numFmtId="0" fontId="11" fillId="0" borderId="24" xfId="1" applyFont="1" applyFill="1" applyBorder="1" applyAlignment="1">
      <alignment vertical="center" wrapText="1"/>
    </xf>
    <xf numFmtId="0" fontId="11" fillId="0" borderId="17" xfId="1" applyFont="1" applyFill="1" applyBorder="1" applyAlignment="1">
      <alignment vertical="center" wrapText="1"/>
    </xf>
    <xf numFmtId="0" fontId="5" fillId="0" borderId="32" xfId="1" applyFont="1" applyFill="1" applyBorder="1" applyAlignment="1">
      <alignment vertical="center"/>
    </xf>
    <xf numFmtId="188" fontId="6" fillId="0" borderId="5" xfId="4" applyNumberFormat="1" applyFont="1" applyFill="1" applyBorder="1" applyAlignment="1">
      <alignment horizontal="right" vertical="center"/>
    </xf>
    <xf numFmtId="188" fontId="6" fillId="0" borderId="0" xfId="4" applyNumberFormat="1" applyFont="1" applyFill="1" applyBorder="1" applyAlignment="1">
      <alignment horizontal="right" vertical="center"/>
    </xf>
    <xf numFmtId="188" fontId="6" fillId="0" borderId="33" xfId="4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vertical="center"/>
    </xf>
    <xf numFmtId="188" fontId="11" fillId="0" borderId="0" xfId="1" applyNumberFormat="1" applyFont="1" applyFill="1" applyBorder="1" applyAlignment="1">
      <alignment vertical="center" wrapText="1"/>
    </xf>
    <xf numFmtId="188" fontId="5" fillId="0" borderId="33" xfId="1" applyNumberFormat="1" applyFont="1" applyFill="1" applyBorder="1" applyAlignment="1">
      <alignment vertical="center"/>
    </xf>
    <xf numFmtId="0" fontId="5" fillId="0" borderId="4" xfId="1" applyFont="1" applyFill="1" applyBorder="1" applyAlignment="1">
      <alignment horizontal="distributed" vertical="center" shrinkToFit="1"/>
    </xf>
    <xf numFmtId="188" fontId="5" fillId="0" borderId="5" xfId="4" applyNumberFormat="1" applyFont="1" applyFill="1" applyBorder="1" applyAlignment="1">
      <alignment horizontal="right" vertical="center"/>
    </xf>
    <xf numFmtId="188" fontId="5" fillId="0" borderId="0" xfId="4" applyNumberFormat="1" applyFont="1" applyFill="1" applyBorder="1" applyAlignment="1">
      <alignment horizontal="right" vertical="center"/>
    </xf>
    <xf numFmtId="188" fontId="5" fillId="0" borderId="33" xfId="4" applyNumberFormat="1" applyFont="1" applyFill="1" applyBorder="1" applyAlignment="1">
      <alignment horizontal="right" vertical="center"/>
    </xf>
    <xf numFmtId="188" fontId="5" fillId="0" borderId="5" xfId="4" applyNumberFormat="1" applyFont="1" applyFill="1" applyBorder="1" applyAlignment="1">
      <alignment vertical="center"/>
    </xf>
    <xf numFmtId="188" fontId="5" fillId="0" borderId="0" xfId="4" applyNumberFormat="1" applyFont="1" applyFill="1" applyBorder="1" applyAlignment="1">
      <alignment vertical="center"/>
    </xf>
    <xf numFmtId="188" fontId="5" fillId="0" borderId="39" xfId="4" applyNumberFormat="1" applyFont="1" applyFill="1" applyBorder="1" applyAlignment="1">
      <alignment vertical="center"/>
    </xf>
    <xf numFmtId="0" fontId="5" fillId="0" borderId="4" xfId="1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vertical="center"/>
    </xf>
    <xf numFmtId="188" fontId="5" fillId="0" borderId="33" xfId="4" applyNumberFormat="1" applyFont="1" applyFill="1" applyBorder="1" applyAlignment="1">
      <alignment vertical="center"/>
    </xf>
    <xf numFmtId="188" fontId="5" fillId="0" borderId="0" xfId="4" applyNumberFormat="1" applyFont="1" applyFill="1" applyAlignment="1">
      <alignment horizontal="right" vertical="center"/>
    </xf>
    <xf numFmtId="188" fontId="5" fillId="0" borderId="28" xfId="4" applyNumberFormat="1" applyFont="1" applyFill="1" applyBorder="1" applyAlignment="1">
      <alignment vertical="center"/>
    </xf>
    <xf numFmtId="188" fontId="5" fillId="0" borderId="27" xfId="4" applyNumberFormat="1" applyFont="1" applyFill="1" applyBorder="1" applyAlignment="1">
      <alignment vertical="center"/>
    </xf>
    <xf numFmtId="188" fontId="5" fillId="0" borderId="34" xfId="4" applyNumberFormat="1" applyFont="1" applyFill="1" applyBorder="1" applyAlignment="1">
      <alignment vertical="center"/>
    </xf>
    <xf numFmtId="0" fontId="10" fillId="0" borderId="0" xfId="0" applyFont="1" applyFill="1" applyAlignment="1">
      <alignment horizontal="distributed" vertical="center" shrinkToFit="1"/>
    </xf>
    <xf numFmtId="0" fontId="10" fillId="0" borderId="4" xfId="0" applyFont="1" applyFill="1" applyBorder="1" applyAlignment="1">
      <alignment horizontal="distributed" vertical="center" shrinkToFit="1"/>
    </xf>
    <xf numFmtId="188" fontId="5" fillId="0" borderId="0" xfId="4" applyNumberFormat="1" applyFont="1" applyFill="1" applyAlignment="1">
      <alignment vertical="center"/>
    </xf>
    <xf numFmtId="0" fontId="10" fillId="0" borderId="0" xfId="1" applyFont="1" applyFill="1" applyAlignment="1">
      <alignment horizontal="distributed" vertical="center" shrinkToFit="1"/>
    </xf>
    <xf numFmtId="0" fontId="10" fillId="0" borderId="4" xfId="1" applyFont="1" applyFill="1" applyBorder="1" applyAlignment="1">
      <alignment horizontal="distributed" vertical="center" shrinkToFit="1"/>
    </xf>
    <xf numFmtId="0" fontId="6" fillId="0" borderId="0" xfId="0" applyFont="1" applyFill="1" applyAlignment="1">
      <alignment vertical="center"/>
    </xf>
    <xf numFmtId="0" fontId="5" fillId="0" borderId="4" xfId="1" applyFont="1" applyFill="1" applyBorder="1" applyAlignment="1">
      <alignment vertical="center" shrinkToFit="1"/>
    </xf>
    <xf numFmtId="188" fontId="5" fillId="0" borderId="5" xfId="1" applyNumberFormat="1" applyFont="1" applyFill="1" applyBorder="1" applyAlignment="1">
      <alignment vertical="center"/>
    </xf>
    <xf numFmtId="38" fontId="6" fillId="0" borderId="5" xfId="4" applyFont="1" applyFill="1" applyBorder="1" applyAlignment="1">
      <alignment horizontal="right" vertical="center"/>
    </xf>
    <xf numFmtId="38" fontId="6" fillId="0" borderId="0" xfId="4" applyFont="1" applyFill="1" applyBorder="1" applyAlignment="1">
      <alignment horizontal="right" vertical="center"/>
    </xf>
    <xf numFmtId="38" fontId="6" fillId="0" borderId="39" xfId="4" applyFont="1" applyFill="1" applyBorder="1" applyAlignment="1">
      <alignment horizontal="right" vertical="center"/>
    </xf>
    <xf numFmtId="0" fontId="6" fillId="0" borderId="27" xfId="0" applyFont="1" applyFill="1" applyBorder="1" applyAlignment="1">
      <alignment vertical="center"/>
    </xf>
    <xf numFmtId="0" fontId="6" fillId="0" borderId="29" xfId="0" applyFont="1" applyFill="1" applyBorder="1" applyAlignment="1">
      <alignment vertical="center"/>
    </xf>
    <xf numFmtId="188" fontId="6" fillId="0" borderId="28" xfId="4" applyNumberFormat="1" applyFont="1" applyFill="1" applyBorder="1" applyAlignment="1">
      <alignment vertical="center"/>
    </xf>
    <xf numFmtId="188" fontId="6" fillId="0" borderId="27" xfId="4" applyNumberFormat="1" applyFont="1" applyFill="1" applyBorder="1" applyAlignment="1">
      <alignment vertical="center"/>
    </xf>
    <xf numFmtId="188" fontId="6" fillId="0" borderId="37" xfId="4" applyNumberFormat="1" applyFont="1" applyFill="1" applyBorder="1" applyAlignment="1">
      <alignment vertical="center"/>
    </xf>
    <xf numFmtId="188" fontId="5" fillId="0" borderId="38" xfId="4" applyNumberFormat="1" applyFont="1" applyFill="1" applyBorder="1" applyAlignment="1">
      <alignment vertical="center"/>
    </xf>
    <xf numFmtId="188" fontId="5" fillId="0" borderId="37" xfId="4" applyNumberFormat="1" applyFont="1" applyFill="1" applyBorder="1" applyAlignment="1">
      <alignment vertical="center"/>
    </xf>
    <xf numFmtId="188" fontId="5" fillId="0" borderId="33" xfId="1" applyNumberFormat="1" applyFont="1" applyFill="1" applyBorder="1" applyAlignment="1">
      <alignment horizontal="right" vertical="center"/>
    </xf>
    <xf numFmtId="0" fontId="5" fillId="0" borderId="7" xfId="1" applyFont="1" applyFill="1" applyBorder="1" applyAlignment="1">
      <alignment vertical="center"/>
    </xf>
    <xf numFmtId="188" fontId="5" fillId="0" borderId="7" xfId="1" applyNumberFormat="1" applyFont="1" applyFill="1" applyBorder="1" applyAlignment="1">
      <alignment vertical="center"/>
    </xf>
    <xf numFmtId="188" fontId="5" fillId="0" borderId="8" xfId="1" applyNumberFormat="1" applyFont="1" applyFill="1" applyBorder="1" applyAlignment="1">
      <alignment vertical="center"/>
    </xf>
    <xf numFmtId="188" fontId="5" fillId="0" borderId="8" xfId="1" applyNumberFormat="1" applyFont="1" applyFill="1" applyBorder="1" applyAlignment="1">
      <alignment horizontal="right" vertical="center"/>
    </xf>
    <xf numFmtId="188" fontId="5" fillId="0" borderId="35" xfId="1" applyNumberFormat="1" applyFont="1" applyFill="1" applyBorder="1" applyAlignment="1">
      <alignment horizontal="right" vertical="center"/>
    </xf>
    <xf numFmtId="0" fontId="26" fillId="0" borderId="0" xfId="1" applyFont="1" applyFill="1" applyAlignment="1">
      <alignment vertical="center"/>
    </xf>
    <xf numFmtId="188" fontId="5" fillId="0" borderId="39" xfId="1" applyNumberFormat="1" applyFont="1" applyFill="1" applyBorder="1" applyAlignment="1">
      <alignment vertical="center"/>
    </xf>
    <xf numFmtId="0" fontId="7" fillId="0" borderId="31" xfId="1" applyFont="1" applyFill="1" applyBorder="1" applyAlignment="1">
      <alignment horizontal="distributed" vertical="center"/>
    </xf>
    <xf numFmtId="188" fontId="5" fillId="0" borderId="40" xfId="1" applyNumberFormat="1" applyFont="1" applyFill="1" applyBorder="1" applyAlignment="1">
      <alignment vertical="center"/>
    </xf>
    <xf numFmtId="188" fontId="5" fillId="0" borderId="30" xfId="1" applyNumberFormat="1" applyFont="1" applyFill="1" applyBorder="1" applyAlignment="1">
      <alignment vertical="center"/>
    </xf>
    <xf numFmtId="188" fontId="5" fillId="0" borderId="30" xfId="2" applyNumberFormat="1" applyFont="1" applyFill="1" applyBorder="1" applyAlignment="1">
      <alignment vertical="center"/>
    </xf>
    <xf numFmtId="188" fontId="5" fillId="0" borderId="41" xfId="1" applyNumberFormat="1" applyFont="1" applyFill="1" applyBorder="1" applyAlignment="1">
      <alignment vertical="center"/>
    </xf>
    <xf numFmtId="0" fontId="7" fillId="0" borderId="4" xfId="1" applyFont="1" applyFill="1" applyBorder="1" applyAlignment="1">
      <alignment horizontal="distributed" vertical="center" shrinkToFit="1"/>
    </xf>
    <xf numFmtId="0" fontId="5" fillId="0" borderId="31" xfId="1" applyFont="1" applyFill="1" applyBorder="1" applyAlignment="1">
      <alignment horizontal="distributed" vertical="center"/>
    </xf>
    <xf numFmtId="188" fontId="5" fillId="0" borderId="40" xfId="4" applyNumberFormat="1" applyFont="1" applyFill="1" applyBorder="1" applyAlignment="1">
      <alignment vertical="center"/>
    </xf>
    <xf numFmtId="188" fontId="5" fillId="0" borderId="30" xfId="4" applyNumberFormat="1" applyFont="1" applyFill="1" applyBorder="1" applyAlignment="1">
      <alignment vertical="center"/>
    </xf>
    <xf numFmtId="0" fontId="5" fillId="0" borderId="35" xfId="1" applyFont="1" applyFill="1" applyBorder="1" applyAlignment="1">
      <alignment vertical="center"/>
    </xf>
    <xf numFmtId="0" fontId="5" fillId="0" borderId="42" xfId="1" applyFont="1" applyFill="1" applyBorder="1" applyAlignment="1">
      <alignment vertical="center"/>
    </xf>
    <xf numFmtId="0" fontId="25" fillId="0" borderId="0" xfId="1" applyFont="1" applyFill="1" applyBorder="1" applyAlignment="1">
      <alignment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178" fontId="5" fillId="0" borderId="18" xfId="1" applyNumberFormat="1" applyFont="1" applyFill="1" applyBorder="1" applyAlignment="1">
      <alignment horizontal="center" vertical="center"/>
    </xf>
    <xf numFmtId="178" fontId="5" fillId="0" borderId="20" xfId="1" applyNumberFormat="1" applyFont="1" applyFill="1" applyBorder="1" applyAlignment="1">
      <alignment horizontal="center" vertical="center"/>
    </xf>
    <xf numFmtId="178" fontId="6" fillId="0" borderId="11" xfId="1" applyNumberFormat="1" applyFont="1" applyFill="1" applyBorder="1" applyAlignment="1">
      <alignment horizontal="center" vertical="center"/>
    </xf>
    <xf numFmtId="178" fontId="6" fillId="0" borderId="3" xfId="1" applyNumberFormat="1" applyFont="1" applyFill="1" applyBorder="1" applyAlignment="1">
      <alignment horizontal="center" vertical="center"/>
    </xf>
    <xf numFmtId="0" fontId="5" fillId="0" borderId="16" xfId="3" applyFont="1" applyFill="1" applyBorder="1" applyAlignment="1">
      <alignment horizontal="center" vertical="center" shrinkToFit="1"/>
    </xf>
    <xf numFmtId="0" fontId="5" fillId="0" borderId="24" xfId="3" applyFont="1" applyFill="1" applyBorder="1" applyAlignment="1">
      <alignment horizontal="center" vertical="center" shrinkToFit="1"/>
    </xf>
    <xf numFmtId="0" fontId="20" fillId="0" borderId="27" xfId="3" applyFont="1" applyFill="1" applyBorder="1" applyAlignment="1">
      <alignment horizontal="center" vertical="center" shrinkToFit="1"/>
    </xf>
    <xf numFmtId="0" fontId="20" fillId="0" borderId="29" xfId="3" applyFont="1" applyFill="1" applyBorder="1" applyAlignment="1">
      <alignment horizontal="center" vertical="center" shrinkToFit="1"/>
    </xf>
    <xf numFmtId="0" fontId="20" fillId="0" borderId="30" xfId="3" applyFont="1" applyFill="1" applyBorder="1" applyAlignment="1">
      <alignment horizontal="center" vertical="center" shrinkToFit="1"/>
    </xf>
    <xf numFmtId="0" fontId="20" fillId="0" borderId="31" xfId="3" applyFont="1" applyFill="1" applyBorder="1" applyAlignment="1">
      <alignment horizontal="center" vertical="center" shrinkToFit="1"/>
    </xf>
    <xf numFmtId="0" fontId="20" fillId="0" borderId="8" xfId="3" applyFont="1" applyFill="1" applyBorder="1" applyAlignment="1">
      <alignment horizontal="center" vertical="center" shrinkToFit="1"/>
    </xf>
    <xf numFmtId="0" fontId="20" fillId="0" borderId="6" xfId="3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23" xfId="3" applyFont="1" applyFill="1" applyBorder="1" applyAlignment="1">
      <alignment horizontal="center" vertical="center" shrinkToFit="1"/>
    </xf>
    <xf numFmtId="0" fontId="5" fillId="0" borderId="22" xfId="3" applyFont="1" applyFill="1" applyBorder="1" applyAlignment="1">
      <alignment horizontal="center" vertical="center" shrinkToFit="1"/>
    </xf>
    <xf numFmtId="0" fontId="3" fillId="0" borderId="0" xfId="3" applyFont="1" applyFill="1" applyAlignment="1">
      <alignment horizontal="center" vertical="center"/>
    </xf>
    <xf numFmtId="183" fontId="5" fillId="0" borderId="0" xfId="1" applyNumberFormat="1" applyFont="1" applyBorder="1" applyAlignment="1">
      <alignment horizontal="center" vertical="center"/>
    </xf>
    <xf numFmtId="183" fontId="5" fillId="0" borderId="4" xfId="1" applyNumberFormat="1" applyFont="1" applyBorder="1" applyAlignment="1">
      <alignment horizontal="center" vertical="center"/>
    </xf>
    <xf numFmtId="183" fontId="5" fillId="0" borderId="0" xfId="0" applyNumberFormat="1" applyFont="1" applyBorder="1" applyAlignment="1">
      <alignment horizontal="center" vertical="center"/>
    </xf>
    <xf numFmtId="183" fontId="5" fillId="0" borderId="4" xfId="0" applyNumberFormat="1" applyFont="1" applyBorder="1" applyAlignment="1">
      <alignment horizontal="center" vertical="center"/>
    </xf>
    <xf numFmtId="183" fontId="6" fillId="0" borderId="8" xfId="0" applyNumberFormat="1" applyFont="1" applyBorder="1" applyAlignment="1">
      <alignment horizontal="center" vertical="center"/>
    </xf>
    <xf numFmtId="183" fontId="6" fillId="0" borderId="6" xfId="0" applyNumberFormat="1" applyFont="1" applyBorder="1" applyAlignment="1">
      <alignment horizontal="center" vertical="center"/>
    </xf>
    <xf numFmtId="0" fontId="5" fillId="0" borderId="1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8" xfId="1" applyFont="1" applyFill="1" applyBorder="1" applyAlignment="1">
      <alignment horizontal="distributed" vertical="center"/>
    </xf>
    <xf numFmtId="0" fontId="5" fillId="0" borderId="3" xfId="3" applyFont="1" applyFill="1" applyBorder="1" applyAlignment="1">
      <alignment horizontal="center" vertical="center" shrinkToFit="1"/>
    </xf>
    <xf numFmtId="0" fontId="5" fillId="0" borderId="1" xfId="3" applyFont="1" applyFill="1" applyBorder="1" applyAlignment="1">
      <alignment horizontal="center" vertical="center" shrinkToFit="1"/>
    </xf>
    <xf numFmtId="0" fontId="20" fillId="0" borderId="19" xfId="3" applyFont="1" applyFill="1" applyBorder="1" applyAlignment="1">
      <alignment horizontal="center" vertical="center" shrinkToFit="1"/>
    </xf>
    <xf numFmtId="0" fontId="20" fillId="0" borderId="13" xfId="3" applyFont="1" applyFill="1" applyBorder="1" applyAlignment="1">
      <alignment horizontal="center" vertical="center" shrinkToFit="1"/>
    </xf>
    <xf numFmtId="0" fontId="11" fillId="0" borderId="10" xfId="1" applyFont="1" applyFill="1" applyBorder="1" applyAlignment="1">
      <alignment horizontal="center" vertical="center" shrinkToFit="1"/>
    </xf>
    <xf numFmtId="0" fontId="11" fillId="0" borderId="13" xfId="1" applyFont="1" applyFill="1" applyBorder="1" applyAlignment="1">
      <alignment horizontal="center" vertical="center" shrinkToFit="1"/>
    </xf>
    <xf numFmtId="0" fontId="3" fillId="0" borderId="0" xfId="1" applyFont="1" applyFill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188" fontId="5" fillId="0" borderId="0" xfId="2" applyNumberFormat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188" fontId="5" fillId="0" borderId="5" xfId="2" applyNumberFormat="1" applyFont="1" applyFill="1" applyBorder="1" applyAlignment="1">
      <alignment horizontal="center" vertical="center"/>
    </xf>
    <xf numFmtId="188" fontId="6" fillId="0" borderId="5" xfId="4" applyNumberFormat="1" applyFont="1" applyFill="1" applyBorder="1" applyAlignment="1">
      <alignment horizontal="center" vertical="center"/>
    </xf>
    <xf numFmtId="188" fontId="6" fillId="0" borderId="0" xfId="4" applyNumberFormat="1" applyFont="1" applyFill="1" applyBorder="1" applyAlignment="1">
      <alignment horizontal="center" vertical="center"/>
    </xf>
    <xf numFmtId="188" fontId="6" fillId="0" borderId="0" xfId="2" applyNumberFormat="1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0" xfId="2" applyFont="1" applyFill="1" applyBorder="1" applyAlignment="1">
      <alignment horizontal="center" vertical="center"/>
    </xf>
    <xf numFmtId="38" fontId="6" fillId="0" borderId="5" xfId="2" applyFont="1" applyFill="1" applyBorder="1" applyAlignment="1">
      <alignment horizontal="center" vertical="center"/>
    </xf>
    <xf numFmtId="38" fontId="6" fillId="0" borderId="0" xfId="2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18" fillId="0" borderId="11" xfId="1" applyFont="1" applyFill="1" applyBorder="1" applyAlignment="1">
      <alignment horizontal="center" vertical="center" textRotation="255"/>
    </xf>
    <xf numFmtId="0" fontId="18" fillId="0" borderId="5" xfId="1" applyFont="1" applyFill="1" applyBorder="1" applyAlignment="1">
      <alignment horizontal="center" vertical="center" textRotation="255"/>
    </xf>
    <xf numFmtId="0" fontId="18" fillId="0" borderId="21" xfId="1" applyFont="1" applyFill="1" applyBorder="1" applyAlignment="1">
      <alignment horizontal="center" vertical="center" textRotation="255"/>
    </xf>
    <xf numFmtId="0" fontId="10" fillId="0" borderId="15" xfId="1" applyFont="1" applyFill="1" applyBorder="1" applyAlignment="1">
      <alignment horizontal="center" vertical="center"/>
    </xf>
    <xf numFmtId="0" fontId="10" fillId="0" borderId="23" xfId="1" applyFont="1" applyFill="1" applyBorder="1" applyAlignment="1">
      <alignment horizontal="center" vertical="center"/>
    </xf>
    <xf numFmtId="0" fontId="10" fillId="0" borderId="10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10" fillId="0" borderId="13" xfId="1" applyFont="1" applyFill="1" applyBorder="1" applyAlignment="1">
      <alignment horizontal="center" vertical="center"/>
    </xf>
    <xf numFmtId="0" fontId="10" fillId="0" borderId="1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22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distributed" vertical="center"/>
    </xf>
    <xf numFmtId="0" fontId="3" fillId="0" borderId="0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38" fontId="5" fillId="0" borderId="4" xfId="2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/>
    </xf>
    <xf numFmtId="179" fontId="6" fillId="0" borderId="0" xfId="1" applyNumberFormat="1" applyFont="1" applyFill="1" applyAlignment="1">
      <alignment horizontal="center" vertical="center"/>
    </xf>
    <xf numFmtId="179" fontId="6" fillId="0" borderId="4" xfId="1" applyNumberFormat="1" applyFont="1" applyFill="1" applyBorder="1" applyAlignment="1">
      <alignment horizontal="center" vertical="center"/>
    </xf>
    <xf numFmtId="179" fontId="5" fillId="0" borderId="0" xfId="1" applyNumberFormat="1" applyFont="1" applyFill="1" applyAlignment="1">
      <alignment horizontal="center" vertical="center"/>
    </xf>
    <xf numFmtId="179" fontId="5" fillId="0" borderId="4" xfId="1" applyNumberFormat="1" applyFont="1" applyFill="1" applyBorder="1" applyAlignment="1">
      <alignment horizontal="center" vertical="center"/>
    </xf>
    <xf numFmtId="179" fontId="5" fillId="0" borderId="16" xfId="1" applyNumberFormat="1" applyFont="1" applyFill="1" applyBorder="1" applyAlignment="1">
      <alignment horizontal="center" vertical="center"/>
    </xf>
    <xf numFmtId="179" fontId="5" fillId="0" borderId="24" xfId="1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 wrapText="1"/>
    </xf>
    <xf numFmtId="0" fontId="5" fillId="0" borderId="4" xfId="1" applyFont="1" applyFill="1" applyBorder="1" applyAlignment="1">
      <alignment horizontal="distributed" vertical="center" wrapText="1"/>
    </xf>
    <xf numFmtId="0" fontId="10" fillId="0" borderId="0" xfId="1" applyFont="1" applyFill="1" applyBorder="1" applyAlignment="1">
      <alignment horizontal="distributed" vertical="center" wrapText="1"/>
    </xf>
    <xf numFmtId="0" fontId="10" fillId="0" borderId="4" xfId="1" applyFont="1" applyFill="1" applyBorder="1" applyAlignment="1">
      <alignment horizontal="distributed" vertical="center" wrapText="1"/>
    </xf>
    <xf numFmtId="0" fontId="7" fillId="0" borderId="0" xfId="1" applyFont="1" applyFill="1" applyBorder="1" applyAlignment="1">
      <alignment horizontal="distributed" vertical="center" wrapText="1"/>
    </xf>
    <xf numFmtId="0" fontId="5" fillId="0" borderId="4" xfId="1" applyFont="1" applyFill="1" applyBorder="1" applyAlignment="1">
      <alignment horizontal="distributed" vertical="center"/>
    </xf>
    <xf numFmtId="0" fontId="10" fillId="0" borderId="30" xfId="1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4" xfId="0" applyFont="1" applyFill="1" applyBorder="1" applyAlignment="1">
      <alignment vertical="center"/>
    </xf>
    <xf numFmtId="0" fontId="5" fillId="0" borderId="18" xfId="1" applyFont="1" applyFill="1" applyBorder="1" applyAlignment="1">
      <alignment horizontal="distributed" vertical="center" wrapText="1"/>
    </xf>
    <xf numFmtId="0" fontId="5" fillId="0" borderId="26" xfId="1" applyFont="1" applyFill="1" applyBorder="1" applyAlignment="1">
      <alignment horizontal="distributed" vertical="center" wrapText="1"/>
    </xf>
    <xf numFmtId="0" fontId="5" fillId="0" borderId="20" xfId="1" applyFont="1" applyFill="1" applyBorder="1" applyAlignment="1">
      <alignment horizontal="distributed" vertical="center" wrapText="1"/>
    </xf>
    <xf numFmtId="0" fontId="6" fillId="0" borderId="0" xfId="0" applyFont="1" applyFill="1" applyBorder="1" applyAlignment="1">
      <alignment vertical="center"/>
    </xf>
    <xf numFmtId="0" fontId="5" fillId="0" borderId="26" xfId="1" applyFont="1" applyFill="1" applyBorder="1" applyAlignment="1">
      <alignment horizontal="center" vertical="center"/>
    </xf>
    <xf numFmtId="0" fontId="5" fillId="0" borderId="30" xfId="1" applyFont="1" applyFill="1" applyBorder="1" applyAlignment="1">
      <alignment horizontal="distributed" vertical="center"/>
    </xf>
    <xf numFmtId="0" fontId="10" fillId="0" borderId="30" xfId="1" applyFont="1" applyFill="1" applyBorder="1" applyAlignment="1">
      <alignment horizontal="distributed" vertical="center" wrapText="1"/>
    </xf>
    <xf numFmtId="0" fontId="5" fillId="0" borderId="29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4" xfId="0" applyFont="1" applyFill="1" applyBorder="1" applyAlignment="1">
      <alignment horizontal="distributed" vertical="center"/>
    </xf>
    <xf numFmtId="0" fontId="3" fillId="0" borderId="0" xfId="1" applyFont="1" applyFill="1" applyAlignment="1">
      <alignment horizontal="right" vertical="center"/>
    </xf>
    <xf numFmtId="0" fontId="5" fillId="0" borderId="8" xfId="1" applyFont="1" applyFill="1" applyBorder="1" applyAlignment="1">
      <alignment vertical="center"/>
    </xf>
    <xf numFmtId="0" fontId="5" fillId="0" borderId="0" xfId="1" applyFont="1" applyFill="1" applyAlignment="1">
      <alignment horizontal="distributed" vertical="center" shrinkToFit="1"/>
    </xf>
    <xf numFmtId="0" fontId="5" fillId="0" borderId="0" xfId="1" applyFont="1" applyFill="1" applyAlignment="1">
      <alignment horizontal="distributed" vertical="center"/>
    </xf>
    <xf numFmtId="0" fontId="24" fillId="0" borderId="0" xfId="0" applyFont="1" applyFill="1" applyBorder="1" applyAlignment="1">
      <alignment horizontal="distributed" vertical="center"/>
    </xf>
    <xf numFmtId="0" fontId="7" fillId="0" borderId="0" xfId="1" applyFont="1" applyFill="1" applyAlignment="1">
      <alignment horizontal="distributed" vertical="center" shrinkToFit="1"/>
    </xf>
    <xf numFmtId="0" fontId="10" fillId="0" borderId="0" xfId="1" applyFont="1" applyFill="1" applyBorder="1" applyAlignment="1">
      <alignment horizontal="distributed" vertical="center" shrinkToFit="1"/>
    </xf>
    <xf numFmtId="0" fontId="10" fillId="0" borderId="4" xfId="1" applyFont="1" applyFill="1" applyBorder="1" applyAlignment="1">
      <alignment horizontal="distributed" vertical="center" shrinkToFit="1"/>
    </xf>
    <xf numFmtId="0" fontId="5" fillId="0" borderId="27" xfId="1" applyFont="1" applyFill="1" applyBorder="1" applyAlignment="1">
      <alignment horizontal="distributed" vertical="center"/>
    </xf>
    <xf numFmtId="0" fontId="5" fillId="0" borderId="29" xfId="1" applyFont="1" applyFill="1" applyBorder="1" applyAlignment="1">
      <alignment horizontal="distributed" vertical="center"/>
    </xf>
  </cellXfs>
  <cellStyles count="9">
    <cellStyle name="パーセント" xfId="8" builtinId="5"/>
    <cellStyle name="桁区切り" xfId="4" builtinId="6"/>
    <cellStyle name="桁区切り 2" xfId="2" xr:uid="{00000000-0005-0000-0000-000002000000}"/>
    <cellStyle name="標準" xfId="0" builtinId="0"/>
    <cellStyle name="標準 2" xfId="1" xr:uid="{00000000-0005-0000-0000-000004000000}"/>
    <cellStyle name="標準 2 2" xfId="5" xr:uid="{00000000-0005-0000-0000-000005000000}"/>
    <cellStyle name="標準 3" xfId="3" xr:uid="{00000000-0005-0000-0000-000006000000}"/>
    <cellStyle name="標準 4" xfId="6" xr:uid="{00000000-0005-0000-0000-000007000000}"/>
    <cellStyle name="標準 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6ACC4-C04B-49E0-8251-489205E2FF22}">
  <dimension ref="A1:L49"/>
  <sheetViews>
    <sheetView tabSelected="1" view="pageBreakPreview" zoomScaleNormal="100" zoomScaleSheetLayoutView="100" workbookViewId="0">
      <selection activeCell="S16" sqref="S16"/>
    </sheetView>
  </sheetViews>
  <sheetFormatPr defaultColWidth="9" defaultRowHeight="12"/>
  <cols>
    <col min="1" max="1" width="2.6328125" style="1" customWidth="1"/>
    <col min="2" max="2" width="15.6328125" style="1" customWidth="1"/>
    <col min="3" max="6" width="10.6328125" style="1" customWidth="1"/>
    <col min="7" max="7" width="10.6328125" style="10" customWidth="1"/>
    <col min="8" max="9" width="10.6328125" style="1" customWidth="1"/>
    <col min="10" max="16384" width="9" style="1"/>
  </cols>
  <sheetData>
    <row r="1" spans="1:9" ht="18" customHeight="1">
      <c r="A1" s="331" t="s">
        <v>213</v>
      </c>
      <c r="B1" s="331"/>
      <c r="C1" s="331"/>
      <c r="D1" s="331"/>
      <c r="E1" s="331"/>
      <c r="F1" s="331"/>
      <c r="G1" s="331"/>
      <c r="H1" s="331"/>
      <c r="I1" s="331"/>
    </row>
    <row r="2" spans="1:9" ht="13" customHeight="1" thickBot="1">
      <c r="B2" s="176" t="s">
        <v>113</v>
      </c>
      <c r="C2" s="121"/>
      <c r="D2" s="121"/>
      <c r="E2" s="121"/>
      <c r="F2" s="121"/>
      <c r="G2" s="121"/>
      <c r="H2" s="121"/>
      <c r="I2" s="122" t="s">
        <v>214</v>
      </c>
    </row>
    <row r="3" spans="1:9" ht="18" customHeight="1">
      <c r="A3" s="314" t="s">
        <v>0</v>
      </c>
      <c r="B3" s="315"/>
      <c r="C3" s="312" t="s">
        <v>1</v>
      </c>
      <c r="D3" s="69"/>
      <c r="E3" s="69"/>
      <c r="F3" s="69"/>
      <c r="G3" s="69"/>
      <c r="H3" s="69"/>
      <c r="I3" s="69"/>
    </row>
    <row r="4" spans="1:9" ht="18" customHeight="1">
      <c r="A4" s="316"/>
      <c r="B4" s="317"/>
      <c r="C4" s="313"/>
      <c r="D4" s="168" t="s">
        <v>2</v>
      </c>
      <c r="E4" s="168" t="s">
        <v>3</v>
      </c>
      <c r="F4" s="168" t="s">
        <v>4</v>
      </c>
      <c r="G4" s="168" t="s">
        <v>5</v>
      </c>
      <c r="H4" s="168" t="s">
        <v>6</v>
      </c>
      <c r="I4" s="160" t="s">
        <v>7</v>
      </c>
    </row>
    <row r="5" spans="1:9" ht="5" customHeight="1">
      <c r="B5" s="167"/>
      <c r="C5" s="161"/>
      <c r="D5" s="161"/>
      <c r="E5" s="161"/>
      <c r="F5" s="161"/>
      <c r="G5" s="161"/>
      <c r="H5" s="161"/>
      <c r="I5" s="161"/>
    </row>
    <row r="6" spans="1:9" ht="18" customHeight="1">
      <c r="A6" s="336" t="s">
        <v>172</v>
      </c>
      <c r="B6" s="337"/>
      <c r="C6" s="109">
        <f t="shared" ref="C6:C9" si="0">SUM(D6:I6)</f>
        <v>3691307</v>
      </c>
      <c r="D6" s="109">
        <v>2958621</v>
      </c>
      <c r="E6" s="110">
        <v>60000</v>
      </c>
      <c r="F6" s="109">
        <v>127478</v>
      </c>
      <c r="G6" s="109">
        <v>90708</v>
      </c>
      <c r="H6" s="109">
        <v>425000</v>
      </c>
      <c r="I6" s="110">
        <v>29500</v>
      </c>
    </row>
    <row r="7" spans="1:9" ht="18" customHeight="1">
      <c r="A7" s="336" t="s">
        <v>215</v>
      </c>
      <c r="B7" s="337"/>
      <c r="C7" s="109">
        <f t="shared" si="0"/>
        <v>3142528</v>
      </c>
      <c r="D7" s="109">
        <v>2376818</v>
      </c>
      <c r="E7" s="110">
        <v>94190</v>
      </c>
      <c r="F7" s="109">
        <v>93164</v>
      </c>
      <c r="G7" s="109">
        <v>148856</v>
      </c>
      <c r="H7" s="109">
        <v>404500</v>
      </c>
      <c r="I7" s="110">
        <v>25000</v>
      </c>
    </row>
    <row r="8" spans="1:9" ht="18" customHeight="1">
      <c r="A8" s="338" t="s">
        <v>216</v>
      </c>
      <c r="B8" s="339"/>
      <c r="C8" s="111">
        <f t="shared" si="0"/>
        <v>3057980</v>
      </c>
      <c r="D8" s="109">
        <v>2221302</v>
      </c>
      <c r="E8" s="110">
        <v>185677</v>
      </c>
      <c r="F8" s="109">
        <v>51039</v>
      </c>
      <c r="G8" s="109">
        <v>173483</v>
      </c>
      <c r="H8" s="109">
        <v>297500</v>
      </c>
      <c r="I8" s="109">
        <v>128979</v>
      </c>
    </row>
    <row r="9" spans="1:9" ht="18" customHeight="1">
      <c r="A9" s="338" t="s">
        <v>217</v>
      </c>
      <c r="B9" s="339"/>
      <c r="C9" s="111">
        <f t="shared" si="0"/>
        <v>3516626</v>
      </c>
      <c r="D9" s="109">
        <v>2328011</v>
      </c>
      <c r="E9" s="110">
        <v>382360</v>
      </c>
      <c r="F9" s="109">
        <v>127610</v>
      </c>
      <c r="G9" s="109">
        <v>169042</v>
      </c>
      <c r="H9" s="109">
        <v>335000</v>
      </c>
      <c r="I9" s="109">
        <v>174603</v>
      </c>
    </row>
    <row r="10" spans="1:9" ht="18" customHeight="1" thickBot="1">
      <c r="A10" s="340" t="s">
        <v>218</v>
      </c>
      <c r="B10" s="341"/>
      <c r="C10" s="182">
        <f>SUM(D10:I10)</f>
        <v>3070350</v>
      </c>
      <c r="D10" s="233">
        <v>1926814</v>
      </c>
      <c r="E10" s="234">
        <v>450826</v>
      </c>
      <c r="F10" s="233">
        <v>78886</v>
      </c>
      <c r="G10" s="233">
        <v>146699</v>
      </c>
      <c r="H10" s="233">
        <v>303000</v>
      </c>
      <c r="I10" s="233">
        <v>164125</v>
      </c>
    </row>
    <row r="11" spans="1:9" ht="5" customHeight="1">
      <c r="A11" s="67"/>
      <c r="G11" s="1"/>
    </row>
    <row r="12" spans="1:9" ht="13" customHeight="1">
      <c r="A12" s="123" t="s">
        <v>285</v>
      </c>
      <c r="B12" s="123"/>
      <c r="G12" s="1"/>
    </row>
    <row r="13" spans="1:9" ht="30" customHeight="1"/>
    <row r="14" spans="1:9" ht="18" customHeight="1">
      <c r="A14" s="318" t="s">
        <v>219</v>
      </c>
      <c r="B14" s="318"/>
      <c r="C14" s="318"/>
      <c r="D14" s="318"/>
      <c r="E14" s="318"/>
      <c r="F14" s="318"/>
      <c r="G14" s="318"/>
      <c r="H14" s="318"/>
      <c r="I14" s="318"/>
    </row>
    <row r="15" spans="1:9" ht="5" customHeight="1">
      <c r="A15" s="156"/>
      <c r="B15" s="156"/>
      <c r="C15" s="156"/>
      <c r="D15" s="156"/>
      <c r="E15" s="156"/>
      <c r="F15" s="156"/>
      <c r="G15" s="156"/>
      <c r="H15" s="156"/>
      <c r="I15" s="156"/>
    </row>
    <row r="16" spans="1:9" ht="13" customHeight="1">
      <c r="A16" s="332" t="s">
        <v>294</v>
      </c>
      <c r="B16" s="332"/>
      <c r="C16" s="332"/>
      <c r="D16" s="332"/>
      <c r="E16" s="332"/>
      <c r="F16" s="332"/>
      <c r="G16" s="332"/>
      <c r="H16" s="332"/>
      <c r="I16" s="332"/>
    </row>
    <row r="17" spans="1:12" ht="13" customHeight="1" thickBot="1">
      <c r="I17" s="31" t="s">
        <v>123</v>
      </c>
    </row>
    <row r="18" spans="1:12" ht="18" customHeight="1">
      <c r="A18" s="314" t="s">
        <v>13</v>
      </c>
      <c r="B18" s="314"/>
      <c r="C18" s="319" t="s">
        <v>212</v>
      </c>
      <c r="D18" s="319" t="s">
        <v>220</v>
      </c>
      <c r="E18" s="319" t="s">
        <v>221</v>
      </c>
      <c r="F18" s="319" t="s">
        <v>222</v>
      </c>
      <c r="G18" s="321" t="s">
        <v>223</v>
      </c>
      <c r="H18" s="322"/>
      <c r="I18" s="322"/>
    </row>
    <row r="19" spans="1:12" s="157" customFormat="1" ht="18" customHeight="1">
      <c r="A19" s="316"/>
      <c r="B19" s="316"/>
      <c r="C19" s="320"/>
      <c r="D19" s="320"/>
      <c r="E19" s="320"/>
      <c r="F19" s="320"/>
      <c r="G19" s="125" t="s">
        <v>14</v>
      </c>
      <c r="H19" s="126" t="s">
        <v>15</v>
      </c>
      <c r="I19" s="127" t="s">
        <v>16</v>
      </c>
    </row>
    <row r="20" spans="1:12" ht="18" customHeight="1">
      <c r="A20" s="342" t="s">
        <v>17</v>
      </c>
      <c r="B20" s="342"/>
      <c r="C20" s="128">
        <f t="shared" ref="C20:F20" si="1">SUM(C21:C25)</f>
        <v>5333</v>
      </c>
      <c r="D20" s="129">
        <f t="shared" si="1"/>
        <v>5290</v>
      </c>
      <c r="E20" s="129">
        <f t="shared" si="1"/>
        <v>5223</v>
      </c>
      <c r="F20" s="4">
        <f t="shared" si="1"/>
        <v>5237</v>
      </c>
      <c r="G20" s="130">
        <f>SUM(G21:G25)</f>
        <v>5100</v>
      </c>
      <c r="H20" s="131">
        <f>SUM(H21:H25)</f>
        <v>55</v>
      </c>
      <c r="I20" s="131">
        <f>SUM(I21:I25)</f>
        <v>5045</v>
      </c>
    </row>
    <row r="21" spans="1:12" ht="18" customHeight="1">
      <c r="A21" s="67"/>
      <c r="B21" s="159" t="s">
        <v>18</v>
      </c>
      <c r="C21" s="99">
        <v>360</v>
      </c>
      <c r="D21" s="4">
        <v>363</v>
      </c>
      <c r="E21" s="4">
        <v>371</v>
      </c>
      <c r="F21" s="4">
        <v>373</v>
      </c>
      <c r="G21" s="130">
        <f>SUM(H21:I21)</f>
        <v>373</v>
      </c>
      <c r="H21" s="130">
        <v>1</v>
      </c>
      <c r="I21" s="130">
        <v>372</v>
      </c>
      <c r="L21" s="67"/>
    </row>
    <row r="22" spans="1:12" ht="30" customHeight="1">
      <c r="A22" s="67"/>
      <c r="B22" s="177" t="s">
        <v>295</v>
      </c>
      <c r="C22" s="99">
        <v>536</v>
      </c>
      <c r="D22" s="4">
        <v>536</v>
      </c>
      <c r="E22" s="4">
        <v>537</v>
      </c>
      <c r="F22" s="4">
        <v>548</v>
      </c>
      <c r="G22" s="130">
        <f>SUM(H22:I22)</f>
        <v>547</v>
      </c>
      <c r="H22" s="130">
        <v>4</v>
      </c>
      <c r="I22" s="130">
        <v>543</v>
      </c>
    </row>
    <row r="23" spans="1:12" ht="30" customHeight="1">
      <c r="A23" s="67"/>
      <c r="B23" s="177" t="s">
        <v>296</v>
      </c>
      <c r="C23" s="99">
        <v>69</v>
      </c>
      <c r="D23" s="4">
        <v>66</v>
      </c>
      <c r="E23" s="4">
        <v>59</v>
      </c>
      <c r="F23" s="4">
        <v>62</v>
      </c>
      <c r="G23" s="130">
        <f>SUM(H23:I23)</f>
        <v>60</v>
      </c>
      <c r="H23" s="235">
        <v>0</v>
      </c>
      <c r="I23" s="130">
        <v>60</v>
      </c>
    </row>
    <row r="24" spans="1:12" ht="18" customHeight="1">
      <c r="A24" s="67"/>
      <c r="B24" s="159" t="s">
        <v>19</v>
      </c>
      <c r="C24" s="99">
        <v>2810</v>
      </c>
      <c r="D24" s="4">
        <v>2764</v>
      </c>
      <c r="E24" s="4">
        <v>2697</v>
      </c>
      <c r="F24" s="4">
        <v>2683</v>
      </c>
      <c r="G24" s="130">
        <f>SUM(H24:I24)</f>
        <v>2591</v>
      </c>
      <c r="H24" s="130">
        <v>43</v>
      </c>
      <c r="I24" s="130">
        <v>2548</v>
      </c>
    </row>
    <row r="25" spans="1:12" ht="18" customHeight="1">
      <c r="A25" s="68"/>
      <c r="B25" s="73" t="s">
        <v>20</v>
      </c>
      <c r="C25" s="100">
        <v>1558</v>
      </c>
      <c r="D25" s="101">
        <v>1561</v>
      </c>
      <c r="E25" s="101">
        <v>1559</v>
      </c>
      <c r="F25" s="101">
        <v>1571</v>
      </c>
      <c r="G25" s="132">
        <f t="shared" ref="G25" si="2">SUM(H25:I25)</f>
        <v>1529</v>
      </c>
      <c r="H25" s="132">
        <v>7</v>
      </c>
      <c r="I25" s="132">
        <v>1522</v>
      </c>
    </row>
    <row r="26" spans="1:12" ht="18" customHeight="1">
      <c r="A26" s="343" t="s">
        <v>21</v>
      </c>
      <c r="B26" s="343"/>
      <c r="C26" s="99">
        <f>SUM(C27:C29)</f>
        <v>1393</v>
      </c>
      <c r="D26" s="4">
        <f>SUM(D27:D29)</f>
        <v>1431</v>
      </c>
      <c r="E26" s="4">
        <f>SUM(E27:E29)</f>
        <v>1480</v>
      </c>
      <c r="F26" s="4">
        <f t="shared" ref="F26" si="3">SUM(F27:F29)</f>
        <v>1556</v>
      </c>
      <c r="G26" s="130">
        <f>SUM(G27:G29)</f>
        <v>1590</v>
      </c>
      <c r="H26" s="130">
        <f>SUM(H27:H29)</f>
        <v>381</v>
      </c>
      <c r="I26" s="130">
        <f>SUM(I27:I29)</f>
        <v>1209</v>
      </c>
    </row>
    <row r="27" spans="1:12" ht="18" customHeight="1">
      <c r="A27" s="159"/>
      <c r="B27" s="159" t="s">
        <v>22</v>
      </c>
      <c r="C27" s="99">
        <v>541</v>
      </c>
      <c r="D27" s="4">
        <v>538</v>
      </c>
      <c r="E27" s="4">
        <v>541</v>
      </c>
      <c r="F27" s="4">
        <v>556</v>
      </c>
      <c r="G27" s="130">
        <f>SUM(H27:I27)</f>
        <v>566</v>
      </c>
      <c r="H27" s="130">
        <v>103</v>
      </c>
      <c r="I27" s="130">
        <v>463</v>
      </c>
    </row>
    <row r="28" spans="1:12" ht="18" customHeight="1">
      <c r="A28" s="159"/>
      <c r="B28" s="159" t="s">
        <v>23</v>
      </c>
      <c r="C28" s="99">
        <v>317</v>
      </c>
      <c r="D28" s="4">
        <v>320</v>
      </c>
      <c r="E28" s="4">
        <v>325</v>
      </c>
      <c r="F28" s="4">
        <v>339</v>
      </c>
      <c r="G28" s="130">
        <f>SUM(H28:I28)</f>
        <v>344</v>
      </c>
      <c r="H28" s="130">
        <v>50</v>
      </c>
      <c r="I28" s="130">
        <v>294</v>
      </c>
    </row>
    <row r="29" spans="1:12" ht="18" customHeight="1">
      <c r="A29" s="73"/>
      <c r="B29" s="73" t="s">
        <v>24</v>
      </c>
      <c r="C29" s="100">
        <v>535</v>
      </c>
      <c r="D29" s="101">
        <v>573</v>
      </c>
      <c r="E29" s="101">
        <v>614</v>
      </c>
      <c r="F29" s="101">
        <v>661</v>
      </c>
      <c r="G29" s="130">
        <f>SUM(H29:I29)</f>
        <v>680</v>
      </c>
      <c r="H29" s="132">
        <v>228</v>
      </c>
      <c r="I29" s="132">
        <v>452</v>
      </c>
    </row>
    <row r="30" spans="1:12" ht="18" customHeight="1" thickBot="1">
      <c r="A30" s="344" t="s">
        <v>25</v>
      </c>
      <c r="B30" s="344"/>
      <c r="C30" s="102">
        <v>1476</v>
      </c>
      <c r="D30" s="9">
        <v>1580</v>
      </c>
      <c r="E30" s="9">
        <v>1705</v>
      </c>
      <c r="F30" s="103">
        <v>1804</v>
      </c>
      <c r="G30" s="133">
        <f>SUM(H30:I30)</f>
        <v>1935</v>
      </c>
      <c r="H30" s="236">
        <v>80</v>
      </c>
      <c r="I30" s="236">
        <v>1855</v>
      </c>
    </row>
    <row r="31" spans="1:12" ht="5" customHeight="1"/>
    <row r="32" spans="1:12" ht="13" customHeight="1">
      <c r="A32" s="1" t="s">
        <v>26</v>
      </c>
    </row>
    <row r="33" spans="1:8" ht="30" customHeight="1"/>
    <row r="34" spans="1:8" ht="18" customHeight="1">
      <c r="A34" s="335" t="s">
        <v>224</v>
      </c>
      <c r="B34" s="335"/>
      <c r="C34" s="335"/>
      <c r="D34" s="335"/>
      <c r="E34" s="335"/>
      <c r="F34" s="335"/>
      <c r="G34" s="335"/>
      <c r="H34" s="335"/>
    </row>
    <row r="35" spans="1:8" ht="13" customHeight="1" thickBot="1">
      <c r="B35" s="104"/>
      <c r="C35" s="105"/>
      <c r="D35" s="105"/>
      <c r="E35" s="104"/>
      <c r="F35" s="104"/>
      <c r="G35" s="105"/>
    </row>
    <row r="36" spans="1:8" ht="18" customHeight="1">
      <c r="A36" s="345" t="s">
        <v>12</v>
      </c>
      <c r="B36" s="345"/>
      <c r="C36" s="346"/>
      <c r="D36" s="76" t="s">
        <v>226</v>
      </c>
      <c r="E36" s="76" t="s">
        <v>227</v>
      </c>
      <c r="F36" s="76" t="s">
        <v>228</v>
      </c>
      <c r="G36" s="91" t="s">
        <v>229</v>
      </c>
      <c r="H36" s="91" t="s">
        <v>225</v>
      </c>
    </row>
    <row r="37" spans="1:8" ht="18" customHeight="1">
      <c r="A37" s="333" t="s">
        <v>173</v>
      </c>
      <c r="B37" s="333"/>
      <c r="C37" s="334"/>
      <c r="D37" s="181">
        <v>120701</v>
      </c>
      <c r="E37" s="181">
        <v>119611</v>
      </c>
      <c r="F37" s="181">
        <v>118158</v>
      </c>
      <c r="G37" s="181">
        <v>117147</v>
      </c>
      <c r="H37" s="237">
        <v>116367</v>
      </c>
    </row>
    <row r="38" spans="1:8" ht="18" customHeight="1">
      <c r="A38" s="323" t="s">
        <v>292</v>
      </c>
      <c r="B38" s="323"/>
      <c r="C38" s="324"/>
      <c r="D38" s="180">
        <v>35875</v>
      </c>
      <c r="E38" s="180">
        <v>35562</v>
      </c>
      <c r="F38" s="180">
        <v>35067</v>
      </c>
      <c r="G38" s="181">
        <v>34738</v>
      </c>
      <c r="H38" s="237">
        <v>34264</v>
      </c>
    </row>
    <row r="39" spans="1:8" ht="18" customHeight="1">
      <c r="A39" s="325" t="s">
        <v>286</v>
      </c>
      <c r="B39" s="325"/>
      <c r="C39" s="326"/>
      <c r="D39" s="172">
        <v>0.29699999999999999</v>
      </c>
      <c r="E39" s="172">
        <v>0.29699999999999999</v>
      </c>
      <c r="F39" s="172">
        <v>0.29699999999999999</v>
      </c>
      <c r="G39" s="172">
        <v>0.29699999999999999</v>
      </c>
      <c r="H39" s="238">
        <f>H38/H37</f>
        <v>0.29444773862005552</v>
      </c>
    </row>
    <row r="40" spans="1:8" ht="18" customHeight="1">
      <c r="A40" s="327" t="s">
        <v>287</v>
      </c>
      <c r="B40" s="327"/>
      <c r="C40" s="328"/>
      <c r="D40" s="178">
        <v>0.27600000000000002</v>
      </c>
      <c r="E40" s="178">
        <v>0.27700000000000002</v>
      </c>
      <c r="F40" s="178">
        <v>0.27700000000000002</v>
      </c>
      <c r="G40" s="179">
        <v>0.27661759671345432</v>
      </c>
      <c r="H40" s="239">
        <v>0.27612195957519697</v>
      </c>
    </row>
    <row r="41" spans="1:8" ht="18" customHeight="1">
      <c r="A41" s="347" t="s">
        <v>288</v>
      </c>
      <c r="B41" s="347"/>
      <c r="C41" s="348"/>
      <c r="D41" s="173">
        <v>0.28599999999999998</v>
      </c>
      <c r="E41" s="173">
        <v>0.28899999999999998</v>
      </c>
      <c r="F41" s="173">
        <v>0.28999999999999998</v>
      </c>
      <c r="G41" s="174">
        <v>0.29131819351518273</v>
      </c>
      <c r="H41" s="240">
        <v>0.29275779066573998</v>
      </c>
    </row>
    <row r="42" spans="1:8" ht="18" customHeight="1">
      <c r="A42" s="323" t="s">
        <v>293</v>
      </c>
      <c r="B42" s="323"/>
      <c r="C42" s="324"/>
      <c r="D42" s="180">
        <v>19143</v>
      </c>
      <c r="E42" s="180">
        <v>19198</v>
      </c>
      <c r="F42" s="180">
        <v>19898</v>
      </c>
      <c r="G42" s="181">
        <v>20724</v>
      </c>
      <c r="H42" s="237">
        <v>21343</v>
      </c>
    </row>
    <row r="43" spans="1:8" ht="18" customHeight="1">
      <c r="A43" s="325" t="s">
        <v>289</v>
      </c>
      <c r="B43" s="325"/>
      <c r="C43" s="326"/>
      <c r="D43" s="175">
        <v>0.159</v>
      </c>
      <c r="E43" s="175">
        <v>0.161</v>
      </c>
      <c r="F43" s="175">
        <v>0.16800000000000001</v>
      </c>
      <c r="G43" s="175">
        <v>0.17699999999999999</v>
      </c>
      <c r="H43" s="238">
        <f>H42/H37</f>
        <v>0.18341110452275988</v>
      </c>
    </row>
    <row r="44" spans="1:8" ht="18" customHeight="1">
      <c r="A44" s="327" t="s">
        <v>290</v>
      </c>
      <c r="B44" s="327"/>
      <c r="C44" s="328"/>
      <c r="D44" s="178">
        <v>0.14599999999999999</v>
      </c>
      <c r="E44" s="178">
        <v>0.14699999999999999</v>
      </c>
      <c r="F44" s="178">
        <v>0.154</v>
      </c>
      <c r="G44" s="179">
        <v>0.16056145155768572</v>
      </c>
      <c r="H44" s="239">
        <v>0.16649537512846865</v>
      </c>
    </row>
    <row r="45" spans="1:8" ht="18" customHeight="1" thickBot="1">
      <c r="A45" s="329" t="s">
        <v>291</v>
      </c>
      <c r="B45" s="329"/>
      <c r="C45" s="330"/>
      <c r="D45" s="183">
        <v>0.14699999999999999</v>
      </c>
      <c r="E45" s="183">
        <v>0.14899999999999999</v>
      </c>
      <c r="F45" s="183">
        <v>0.155</v>
      </c>
      <c r="G45" s="184">
        <v>0.1614529722079259</v>
      </c>
      <c r="H45" s="241">
        <v>0.16783250674464065</v>
      </c>
    </row>
    <row r="46" spans="1:8" ht="5" customHeight="1">
      <c r="B46" s="78"/>
      <c r="C46" s="77"/>
      <c r="D46" s="77"/>
      <c r="E46" s="77"/>
      <c r="F46" s="77"/>
      <c r="G46" s="77"/>
    </row>
    <row r="47" spans="1:8" ht="13" customHeight="1">
      <c r="A47" s="104" t="s">
        <v>230</v>
      </c>
      <c r="B47" s="104"/>
      <c r="C47" s="104"/>
      <c r="D47" s="104"/>
      <c r="E47" s="104"/>
      <c r="F47" s="104"/>
      <c r="G47" s="105"/>
    </row>
    <row r="48" spans="1:8" ht="13" customHeight="1">
      <c r="A48" s="104" t="s">
        <v>193</v>
      </c>
      <c r="B48" s="104"/>
      <c r="C48" s="104"/>
      <c r="D48" s="104"/>
      <c r="E48" s="104"/>
      <c r="F48" s="104"/>
      <c r="G48" s="105"/>
    </row>
    <row r="49" spans="1:7" ht="13" customHeight="1">
      <c r="A49" s="104" t="s">
        <v>231</v>
      </c>
      <c r="B49" s="104"/>
      <c r="C49" s="79"/>
      <c r="D49" s="79"/>
      <c r="E49" s="79"/>
      <c r="F49" s="79"/>
      <c r="G49" s="79"/>
    </row>
  </sheetData>
  <mergeCells count="30">
    <mergeCell ref="A36:C36"/>
    <mergeCell ref="A38:C38"/>
    <mergeCell ref="A39:C39"/>
    <mergeCell ref="A40:C40"/>
    <mergeCell ref="A41:C41"/>
    <mergeCell ref="A42:C42"/>
    <mergeCell ref="A43:C43"/>
    <mergeCell ref="A44:C44"/>
    <mergeCell ref="A45:C45"/>
    <mergeCell ref="A1:I1"/>
    <mergeCell ref="A16:I16"/>
    <mergeCell ref="A37:C37"/>
    <mergeCell ref="A34:H34"/>
    <mergeCell ref="A6:B6"/>
    <mergeCell ref="A7:B7"/>
    <mergeCell ref="A8:B8"/>
    <mergeCell ref="A9:B9"/>
    <mergeCell ref="A10:B10"/>
    <mergeCell ref="A20:B20"/>
    <mergeCell ref="A26:B26"/>
    <mergeCell ref="A30:B30"/>
    <mergeCell ref="C3:C4"/>
    <mergeCell ref="A3:B4"/>
    <mergeCell ref="A14:I14"/>
    <mergeCell ref="A18:B19"/>
    <mergeCell ref="C18:C19"/>
    <mergeCell ref="D18:D19"/>
    <mergeCell ref="E18:E19"/>
    <mergeCell ref="F18:F19"/>
    <mergeCell ref="G18:I18"/>
  </mergeCells>
  <phoneticPr fontId="1"/>
  <pageMargins left="0.70866141732283472" right="0.70866141732283472" top="0.74803149606299213" bottom="0.74803149606299213" header="0.31496062992125984" footer="0.31496062992125984"/>
  <pageSetup paperSize="9" scale="95" firstPageNumber="135" orientation="portrait" useFirstPageNumber="1" r:id="rId1"/>
  <headerFooter>
    <oddHeader>&amp;R〔11〕福祉・年金・保険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F62"/>
  <sheetViews>
    <sheetView view="pageBreakPreview" zoomScaleNormal="90" zoomScaleSheetLayoutView="100" workbookViewId="0">
      <selection activeCell="T25" sqref="T25"/>
    </sheetView>
  </sheetViews>
  <sheetFormatPr defaultColWidth="9" defaultRowHeight="12"/>
  <cols>
    <col min="1" max="1" width="1.90625" style="1" customWidth="1"/>
    <col min="2" max="2" width="3" style="1" customWidth="1"/>
    <col min="3" max="3" width="15" style="1" customWidth="1"/>
    <col min="4" max="4" width="6.36328125" style="1" customWidth="1"/>
    <col min="5" max="5" width="5.453125" style="1" customWidth="1"/>
    <col min="6" max="7" width="9" style="1" customWidth="1"/>
    <col min="8" max="8" width="6.453125" style="1" bestFit="1" customWidth="1"/>
    <col min="9" max="9" width="6.453125" style="1" customWidth="1"/>
    <col min="10" max="10" width="6.453125" style="1" bestFit="1" customWidth="1"/>
    <col min="11" max="13" width="6.7265625" style="1" bestFit="1" customWidth="1"/>
    <col min="14" max="15" width="1.90625" style="1" customWidth="1"/>
    <col min="16" max="16" width="2.6328125" style="1" customWidth="1"/>
    <col min="17" max="17" width="16.26953125" style="1" customWidth="1"/>
    <col min="18" max="18" width="6.26953125" style="1" customWidth="1"/>
    <col min="19" max="19" width="5.08984375" style="1" customWidth="1"/>
    <col min="20" max="21" width="7.6328125" style="1" customWidth="1"/>
    <col min="22" max="26" width="7.453125" style="1" customWidth="1"/>
    <col min="27" max="27" width="6.453125" style="1" customWidth="1"/>
    <col min="28" max="28" width="1.36328125" style="1" customWidth="1"/>
    <col min="29" max="16384" width="9" style="1"/>
  </cols>
  <sheetData>
    <row r="1" spans="2:30" ht="19">
      <c r="B1" s="427" t="s">
        <v>273</v>
      </c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P1" s="28" t="s">
        <v>180</v>
      </c>
    </row>
    <row r="2" spans="2:30" ht="15" customHeight="1" thickBot="1">
      <c r="B2" s="428" t="s">
        <v>274</v>
      </c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P2" s="249"/>
      <c r="Q2" s="249"/>
      <c r="R2" s="249"/>
      <c r="S2" s="249"/>
      <c r="T2" s="249"/>
      <c r="AC2" s="298"/>
    </row>
    <row r="3" spans="2:30" ht="15" customHeight="1">
      <c r="B3" s="314" t="s">
        <v>72</v>
      </c>
      <c r="C3" s="314"/>
      <c r="D3" s="315"/>
      <c r="E3" s="417" t="s">
        <v>73</v>
      </c>
      <c r="F3" s="359" t="s">
        <v>74</v>
      </c>
      <c r="G3" s="361"/>
      <c r="H3" s="361"/>
      <c r="I3" s="361"/>
      <c r="J3" s="361"/>
      <c r="K3" s="360"/>
      <c r="L3" s="364" t="s">
        <v>75</v>
      </c>
      <c r="M3" s="312" t="s">
        <v>76</v>
      </c>
      <c r="P3" s="314" t="s">
        <v>72</v>
      </c>
      <c r="Q3" s="314"/>
      <c r="R3" s="315"/>
      <c r="S3" s="417" t="s">
        <v>73</v>
      </c>
      <c r="T3" s="359" t="s">
        <v>74</v>
      </c>
      <c r="U3" s="361"/>
      <c r="V3" s="361"/>
      <c r="W3" s="361"/>
      <c r="X3" s="361"/>
      <c r="Y3" s="360"/>
      <c r="Z3" s="364" t="s">
        <v>75</v>
      </c>
      <c r="AA3" s="312" t="s">
        <v>76</v>
      </c>
    </row>
    <row r="4" spans="2:30" ht="15" customHeight="1">
      <c r="B4" s="358"/>
      <c r="C4" s="358"/>
      <c r="D4" s="391"/>
      <c r="E4" s="418"/>
      <c r="F4" s="414" t="s">
        <v>77</v>
      </c>
      <c r="G4" s="393" t="s">
        <v>78</v>
      </c>
      <c r="H4" s="394"/>
      <c r="I4" s="394"/>
      <c r="J4" s="394"/>
      <c r="K4" s="367"/>
      <c r="L4" s="421"/>
      <c r="M4" s="413"/>
      <c r="P4" s="358"/>
      <c r="Q4" s="358"/>
      <c r="R4" s="391"/>
      <c r="S4" s="418"/>
      <c r="T4" s="414" t="s">
        <v>77</v>
      </c>
      <c r="U4" s="393" t="s">
        <v>78</v>
      </c>
      <c r="V4" s="394"/>
      <c r="W4" s="394"/>
      <c r="X4" s="394"/>
      <c r="Y4" s="367"/>
      <c r="Z4" s="421"/>
      <c r="AA4" s="413"/>
    </row>
    <row r="5" spans="2:30" ht="15" customHeight="1">
      <c r="B5" s="316"/>
      <c r="C5" s="316"/>
      <c r="D5" s="317"/>
      <c r="E5" s="419"/>
      <c r="F5" s="365"/>
      <c r="G5" s="213" t="s">
        <v>79</v>
      </c>
      <c r="H5" s="213" t="s">
        <v>80</v>
      </c>
      <c r="I5" s="213" t="s">
        <v>81</v>
      </c>
      <c r="J5" s="213" t="s">
        <v>82</v>
      </c>
      <c r="K5" s="213" t="s">
        <v>83</v>
      </c>
      <c r="L5" s="365"/>
      <c r="M5" s="313"/>
      <c r="P5" s="316"/>
      <c r="Q5" s="316"/>
      <c r="R5" s="317"/>
      <c r="S5" s="419"/>
      <c r="T5" s="365"/>
      <c r="U5" s="213" t="s">
        <v>79</v>
      </c>
      <c r="V5" s="213" t="s">
        <v>80</v>
      </c>
      <c r="W5" s="213" t="s">
        <v>81</v>
      </c>
      <c r="X5" s="213" t="s">
        <v>82</v>
      </c>
      <c r="Y5" s="213" t="s">
        <v>83</v>
      </c>
      <c r="Z5" s="365"/>
      <c r="AA5" s="313"/>
    </row>
    <row r="6" spans="2:30" ht="6.75" customHeight="1">
      <c r="B6" s="67"/>
      <c r="C6" s="67"/>
      <c r="D6" s="11"/>
      <c r="E6" s="67"/>
      <c r="F6" s="67"/>
      <c r="G6" s="161"/>
      <c r="H6" s="161"/>
      <c r="I6" s="161"/>
      <c r="J6" s="161"/>
      <c r="K6" s="250"/>
      <c r="L6" s="217"/>
      <c r="M6" s="67"/>
      <c r="P6" s="249"/>
      <c r="Q6" s="249"/>
      <c r="R6" s="251"/>
      <c r="S6" s="252"/>
      <c r="T6" s="249"/>
      <c r="Y6" s="253"/>
      <c r="Z6" s="217"/>
    </row>
    <row r="7" spans="2:30" ht="19.399999999999999" customHeight="1">
      <c r="B7" s="415" t="s">
        <v>275</v>
      </c>
      <c r="C7" s="415"/>
      <c r="D7" s="416"/>
      <c r="E7" s="254">
        <f>SUM(E8:E12)</f>
        <v>35</v>
      </c>
      <c r="F7" s="255">
        <f>SUM(F8:F12)</f>
        <v>2676</v>
      </c>
      <c r="G7" s="255">
        <f>SUM(G8:G12)</f>
        <v>2299</v>
      </c>
      <c r="H7" s="255">
        <f t="shared" ref="H7:M7" si="0">SUM(H8:H12)</f>
        <v>156</v>
      </c>
      <c r="I7" s="255">
        <f t="shared" si="0"/>
        <v>821</v>
      </c>
      <c r="J7" s="255">
        <f t="shared" si="0"/>
        <v>446</v>
      </c>
      <c r="K7" s="256">
        <f t="shared" si="0"/>
        <v>876</v>
      </c>
      <c r="L7" s="255">
        <f t="shared" si="0"/>
        <v>429</v>
      </c>
      <c r="M7" s="255">
        <f t="shared" si="0"/>
        <v>166</v>
      </c>
      <c r="P7" s="420" t="str">
        <f>B35</f>
        <v xml:space="preserve">   令和  ６　年</v>
      </c>
      <c r="Q7" s="420"/>
      <c r="R7" s="257" t="s">
        <v>168</v>
      </c>
      <c r="S7" s="258"/>
      <c r="T7" s="258"/>
      <c r="U7" s="155"/>
      <c r="V7" s="155"/>
      <c r="W7" s="155"/>
      <c r="X7" s="155"/>
      <c r="Y7" s="259"/>
      <c r="Z7" s="155"/>
      <c r="AA7" s="155"/>
    </row>
    <row r="8" spans="2:30" ht="18.75" customHeight="1">
      <c r="B8" s="429" t="s">
        <v>164</v>
      </c>
      <c r="C8" s="429"/>
      <c r="D8" s="260" t="s">
        <v>181</v>
      </c>
      <c r="E8" s="261">
        <v>2</v>
      </c>
      <c r="F8" s="262">
        <v>170</v>
      </c>
      <c r="G8" s="262">
        <f t="shared" ref="G8:G12" si="1">SUM(H8:K8)</f>
        <v>141</v>
      </c>
      <c r="H8" s="262">
        <v>6</v>
      </c>
      <c r="I8" s="262">
        <v>37</v>
      </c>
      <c r="J8" s="262">
        <v>31</v>
      </c>
      <c r="K8" s="263">
        <v>67</v>
      </c>
      <c r="L8" s="262">
        <v>35</v>
      </c>
      <c r="M8" s="262">
        <v>11</v>
      </c>
      <c r="P8" s="422" t="s">
        <v>163</v>
      </c>
      <c r="Q8" s="422"/>
      <c r="R8" s="306" t="s">
        <v>181</v>
      </c>
      <c r="S8" s="307">
        <v>4</v>
      </c>
      <c r="T8" s="308">
        <f>SUM(T9:T12)</f>
        <v>357</v>
      </c>
      <c r="U8" s="308">
        <f t="shared" ref="U8:AA8" si="2">SUM(U9:U12)</f>
        <v>305</v>
      </c>
      <c r="V8" s="308">
        <f t="shared" si="2"/>
        <v>17</v>
      </c>
      <c r="W8" s="308">
        <f t="shared" si="2"/>
        <v>107</v>
      </c>
      <c r="X8" s="308">
        <f t="shared" si="2"/>
        <v>63</v>
      </c>
      <c r="Y8" s="308">
        <f t="shared" si="2"/>
        <v>118</v>
      </c>
      <c r="Z8" s="290">
        <f t="shared" si="2"/>
        <v>42</v>
      </c>
      <c r="AA8" s="308">
        <f t="shared" si="2"/>
        <v>12</v>
      </c>
      <c r="AB8" s="265"/>
    </row>
    <row r="9" spans="2:30" ht="18.75" customHeight="1">
      <c r="B9" s="430" t="s">
        <v>310</v>
      </c>
      <c r="C9" s="430"/>
      <c r="D9" s="267" t="s">
        <v>309</v>
      </c>
      <c r="E9" s="261">
        <v>1</v>
      </c>
      <c r="F9" s="262">
        <v>190</v>
      </c>
      <c r="G9" s="262">
        <f t="shared" si="1"/>
        <v>149</v>
      </c>
      <c r="H9" s="262">
        <v>5</v>
      </c>
      <c r="I9" s="262">
        <v>39</v>
      </c>
      <c r="J9" s="262">
        <v>37</v>
      </c>
      <c r="K9" s="263">
        <v>68</v>
      </c>
      <c r="L9" s="262">
        <v>32</v>
      </c>
      <c r="M9" s="262">
        <v>9</v>
      </c>
      <c r="P9" s="268"/>
      <c r="Q9" s="343" t="s">
        <v>305</v>
      </c>
      <c r="R9" s="408"/>
      <c r="S9" s="264"/>
      <c r="T9" s="265">
        <v>100</v>
      </c>
      <c r="U9" s="265">
        <v>95</v>
      </c>
      <c r="V9" s="265">
        <v>6</v>
      </c>
      <c r="W9" s="265">
        <v>33</v>
      </c>
      <c r="X9" s="265">
        <v>18</v>
      </c>
      <c r="Y9" s="269">
        <v>38</v>
      </c>
      <c r="Z9" s="265">
        <v>16</v>
      </c>
      <c r="AA9" s="265">
        <v>5</v>
      </c>
    </row>
    <row r="10" spans="2:30" ht="18.75" customHeight="1">
      <c r="B10" s="429" t="s">
        <v>163</v>
      </c>
      <c r="C10" s="429"/>
      <c r="D10" s="260" t="s">
        <v>309</v>
      </c>
      <c r="E10" s="261">
        <v>4</v>
      </c>
      <c r="F10" s="270">
        <v>420</v>
      </c>
      <c r="G10" s="270">
        <f t="shared" si="1"/>
        <v>372</v>
      </c>
      <c r="H10" s="270">
        <v>22</v>
      </c>
      <c r="I10" s="270">
        <v>116</v>
      </c>
      <c r="J10" s="270">
        <v>76</v>
      </c>
      <c r="K10" s="263">
        <v>158</v>
      </c>
      <c r="L10" s="262">
        <v>49</v>
      </c>
      <c r="M10" s="270">
        <v>16</v>
      </c>
      <c r="P10" s="268"/>
      <c r="Q10" s="343" t="s">
        <v>306</v>
      </c>
      <c r="R10" s="408"/>
      <c r="S10" s="264"/>
      <c r="T10" s="265">
        <v>87</v>
      </c>
      <c r="U10" s="265">
        <v>62</v>
      </c>
      <c r="V10" s="265">
        <v>0</v>
      </c>
      <c r="W10" s="265">
        <v>22</v>
      </c>
      <c r="X10" s="265">
        <v>16</v>
      </c>
      <c r="Y10" s="269">
        <v>24</v>
      </c>
      <c r="Z10" s="265">
        <v>6</v>
      </c>
      <c r="AA10" s="265">
        <v>3</v>
      </c>
    </row>
    <row r="11" spans="2:30" ht="19.399999999999999" customHeight="1">
      <c r="B11" s="429" t="s">
        <v>311</v>
      </c>
      <c r="C11" s="429"/>
      <c r="D11" s="260" t="s">
        <v>309</v>
      </c>
      <c r="E11" s="262">
        <v>14</v>
      </c>
      <c r="F11" s="262">
        <v>1683</v>
      </c>
      <c r="G11" s="262">
        <f t="shared" si="1"/>
        <v>1513</v>
      </c>
      <c r="H11" s="262">
        <v>105</v>
      </c>
      <c r="I11" s="262">
        <v>523</v>
      </c>
      <c r="J11" s="262">
        <v>302</v>
      </c>
      <c r="K11" s="263">
        <v>583</v>
      </c>
      <c r="L11" s="262">
        <v>279</v>
      </c>
      <c r="M11" s="262">
        <v>106</v>
      </c>
      <c r="P11" s="67"/>
      <c r="Q11" s="343" t="s">
        <v>307</v>
      </c>
      <c r="R11" s="408"/>
      <c r="S11" s="264"/>
      <c r="T11" s="265">
        <v>100</v>
      </c>
      <c r="U11" s="265">
        <v>88</v>
      </c>
      <c r="V11" s="265">
        <v>8</v>
      </c>
      <c r="W11" s="265">
        <v>30</v>
      </c>
      <c r="X11" s="265">
        <v>17</v>
      </c>
      <c r="Y11" s="269">
        <v>33</v>
      </c>
      <c r="Z11" s="265">
        <v>10</v>
      </c>
      <c r="AA11" s="265">
        <v>2</v>
      </c>
    </row>
    <row r="12" spans="2:30" ht="27" customHeight="1">
      <c r="B12" s="432" t="s">
        <v>162</v>
      </c>
      <c r="C12" s="432"/>
      <c r="D12" s="305" t="s">
        <v>309</v>
      </c>
      <c r="E12" s="261">
        <v>14</v>
      </c>
      <c r="F12" s="262">
        <v>213</v>
      </c>
      <c r="G12" s="262">
        <f t="shared" si="1"/>
        <v>124</v>
      </c>
      <c r="H12" s="262">
        <v>18</v>
      </c>
      <c r="I12" s="262">
        <v>106</v>
      </c>
      <c r="J12" s="262">
        <v>0</v>
      </c>
      <c r="K12" s="263">
        <v>0</v>
      </c>
      <c r="L12" s="262">
        <v>34</v>
      </c>
      <c r="M12" s="262">
        <v>24</v>
      </c>
      <c r="Q12" s="410" t="s">
        <v>308</v>
      </c>
      <c r="R12" s="424"/>
      <c r="S12" s="271"/>
      <c r="T12" s="272">
        <v>70</v>
      </c>
      <c r="U12" s="272">
        <v>60</v>
      </c>
      <c r="V12" s="272">
        <v>3</v>
      </c>
      <c r="W12" s="272">
        <v>22</v>
      </c>
      <c r="X12" s="272">
        <v>12</v>
      </c>
      <c r="Y12" s="273">
        <v>23</v>
      </c>
      <c r="Z12" s="272">
        <v>10</v>
      </c>
      <c r="AA12" s="272">
        <v>2</v>
      </c>
      <c r="AD12" s="67"/>
    </row>
    <row r="13" spans="2:30" ht="18.75" customHeight="1">
      <c r="C13" s="274"/>
      <c r="D13" s="275"/>
      <c r="E13" s="261"/>
      <c r="F13" s="262"/>
      <c r="G13" s="262"/>
      <c r="H13" s="262"/>
      <c r="I13" s="262"/>
      <c r="J13" s="262"/>
      <c r="K13" s="263"/>
      <c r="L13" s="262"/>
      <c r="M13" s="262"/>
      <c r="P13" s="423" t="s">
        <v>301</v>
      </c>
      <c r="Q13" s="423"/>
      <c r="R13" s="74" t="s">
        <v>181</v>
      </c>
      <c r="S13" s="264">
        <v>15</v>
      </c>
      <c r="T13" s="276">
        <f>SUM(T14:T28)</f>
        <v>1678</v>
      </c>
      <c r="U13" s="276">
        <f t="shared" ref="U13:AA13" si="3">SUM(U14:U28)</f>
        <v>1529</v>
      </c>
      <c r="V13" s="276">
        <f t="shared" si="3"/>
        <v>97</v>
      </c>
      <c r="W13" s="276">
        <f t="shared" si="3"/>
        <v>516</v>
      </c>
      <c r="X13" s="276">
        <f t="shared" si="3"/>
        <v>294</v>
      </c>
      <c r="Y13" s="276">
        <f t="shared" si="3"/>
        <v>622</v>
      </c>
      <c r="Z13" s="266">
        <f t="shared" si="3"/>
        <v>272</v>
      </c>
      <c r="AA13" s="276">
        <f t="shared" si="3"/>
        <v>126</v>
      </c>
    </row>
    <row r="14" spans="2:30" ht="19.399999999999999" customHeight="1">
      <c r="B14" s="415" t="s">
        <v>276</v>
      </c>
      <c r="C14" s="415"/>
      <c r="D14" s="416"/>
      <c r="E14" s="254">
        <f>SUM(E15:E19)</f>
        <v>35</v>
      </c>
      <c r="F14" s="255">
        <f>SUM(F15:F19)</f>
        <v>2660</v>
      </c>
      <c r="G14" s="255">
        <f>SUM(G15:G19)</f>
        <v>2241</v>
      </c>
      <c r="H14" s="255">
        <f t="shared" ref="H14" si="4">SUM(H15:H19)</f>
        <v>144</v>
      </c>
      <c r="I14" s="255">
        <f t="shared" ref="I14" si="5">SUM(I15:I19)</f>
        <v>812</v>
      </c>
      <c r="J14" s="255">
        <f t="shared" ref="J14" si="6">SUM(J15:J19)</f>
        <v>383</v>
      </c>
      <c r="K14" s="256">
        <f t="shared" ref="K14" si="7">SUM(K15:K19)</f>
        <v>902</v>
      </c>
      <c r="L14" s="255">
        <f t="shared" ref="L14" si="8">SUM(L15:L19)</f>
        <v>421</v>
      </c>
      <c r="M14" s="255">
        <f t="shared" ref="M14" si="9">SUM(M15:M19)</f>
        <v>193</v>
      </c>
      <c r="P14" s="67"/>
      <c r="Q14" s="403" t="s">
        <v>199</v>
      </c>
      <c r="R14" s="404"/>
      <c r="S14" s="264"/>
      <c r="T14" s="265">
        <v>172</v>
      </c>
      <c r="U14" s="265">
        <v>160</v>
      </c>
      <c r="V14" s="265">
        <v>8</v>
      </c>
      <c r="W14" s="265">
        <v>54</v>
      </c>
      <c r="X14" s="265">
        <v>32</v>
      </c>
      <c r="Y14" s="269">
        <v>66</v>
      </c>
      <c r="Z14" s="265">
        <v>23</v>
      </c>
      <c r="AA14" s="265">
        <v>16</v>
      </c>
    </row>
    <row r="15" spans="2:30" ht="19.399999999999999" customHeight="1">
      <c r="B15" s="429" t="s">
        <v>164</v>
      </c>
      <c r="C15" s="429"/>
      <c r="D15" s="260" t="s">
        <v>181</v>
      </c>
      <c r="E15" s="261">
        <v>2</v>
      </c>
      <c r="F15" s="262">
        <v>170</v>
      </c>
      <c r="G15" s="262">
        <f t="shared" ref="G15:G19" si="10">SUM(H15:K15)</f>
        <v>87</v>
      </c>
      <c r="H15" s="262">
        <v>3</v>
      </c>
      <c r="I15" s="262">
        <v>24</v>
      </c>
      <c r="J15" s="262">
        <v>17</v>
      </c>
      <c r="K15" s="263">
        <v>43</v>
      </c>
      <c r="L15" s="262">
        <v>28</v>
      </c>
      <c r="M15" s="262">
        <v>10</v>
      </c>
      <c r="P15" s="67"/>
      <c r="Q15" s="403" t="s">
        <v>200</v>
      </c>
      <c r="R15" s="404"/>
      <c r="S15" s="264"/>
      <c r="T15" s="265">
        <v>158</v>
      </c>
      <c r="U15" s="265">
        <v>150</v>
      </c>
      <c r="V15" s="265">
        <v>11</v>
      </c>
      <c r="W15" s="265">
        <v>55</v>
      </c>
      <c r="X15" s="265">
        <v>28</v>
      </c>
      <c r="Y15" s="269">
        <v>56</v>
      </c>
      <c r="Z15" s="265">
        <v>29</v>
      </c>
      <c r="AA15" s="265">
        <v>10</v>
      </c>
    </row>
    <row r="16" spans="2:30" ht="20.25" customHeight="1">
      <c r="B16" s="430" t="s">
        <v>310</v>
      </c>
      <c r="C16" s="430"/>
      <c r="D16" s="267" t="s">
        <v>309</v>
      </c>
      <c r="E16" s="261">
        <v>1</v>
      </c>
      <c r="F16" s="262">
        <v>190</v>
      </c>
      <c r="G16" s="262">
        <f t="shared" si="10"/>
        <v>133</v>
      </c>
      <c r="H16" s="262">
        <v>4</v>
      </c>
      <c r="I16" s="262">
        <v>39</v>
      </c>
      <c r="J16" s="262">
        <v>23</v>
      </c>
      <c r="K16" s="263">
        <v>67</v>
      </c>
      <c r="L16" s="262">
        <v>36</v>
      </c>
      <c r="M16" s="262">
        <v>9</v>
      </c>
      <c r="Q16" s="343" t="s">
        <v>169</v>
      </c>
      <c r="R16" s="408"/>
      <c r="S16" s="264"/>
      <c r="T16" s="265">
        <v>159</v>
      </c>
      <c r="U16" s="265">
        <v>153</v>
      </c>
      <c r="V16" s="265">
        <v>15</v>
      </c>
      <c r="W16" s="265">
        <v>54</v>
      </c>
      <c r="X16" s="265">
        <v>30</v>
      </c>
      <c r="Y16" s="269">
        <v>54</v>
      </c>
      <c r="Z16" s="265">
        <v>38</v>
      </c>
      <c r="AA16" s="265">
        <v>14</v>
      </c>
    </row>
    <row r="17" spans="1:32" ht="20.25" customHeight="1">
      <c r="B17" s="429" t="s">
        <v>163</v>
      </c>
      <c r="C17" s="429"/>
      <c r="D17" s="260" t="s">
        <v>309</v>
      </c>
      <c r="E17" s="261">
        <v>4</v>
      </c>
      <c r="F17" s="270">
        <v>420</v>
      </c>
      <c r="G17" s="270">
        <f t="shared" si="10"/>
        <v>364</v>
      </c>
      <c r="H17" s="270">
        <v>24</v>
      </c>
      <c r="I17" s="270">
        <v>110</v>
      </c>
      <c r="J17" s="270">
        <v>60</v>
      </c>
      <c r="K17" s="263">
        <v>170</v>
      </c>
      <c r="L17" s="262">
        <v>42</v>
      </c>
      <c r="M17" s="270">
        <v>15</v>
      </c>
      <c r="Q17" s="343" t="s">
        <v>170</v>
      </c>
      <c r="R17" s="408"/>
      <c r="S17" s="264"/>
      <c r="T17" s="265">
        <v>150</v>
      </c>
      <c r="U17" s="265">
        <v>150</v>
      </c>
      <c r="V17" s="265">
        <v>15</v>
      </c>
      <c r="W17" s="265">
        <v>51</v>
      </c>
      <c r="X17" s="265">
        <v>28</v>
      </c>
      <c r="Y17" s="269">
        <v>56</v>
      </c>
      <c r="Z17" s="265">
        <v>28</v>
      </c>
      <c r="AA17" s="265">
        <v>6</v>
      </c>
    </row>
    <row r="18" spans="1:32" ht="20.25" customHeight="1">
      <c r="B18" s="429" t="s">
        <v>311</v>
      </c>
      <c r="C18" s="429"/>
      <c r="D18" s="260" t="s">
        <v>309</v>
      </c>
      <c r="E18" s="262">
        <v>14</v>
      </c>
      <c r="F18" s="262">
        <v>1683</v>
      </c>
      <c r="G18" s="262">
        <f t="shared" si="10"/>
        <v>1498</v>
      </c>
      <c r="H18" s="262">
        <v>95</v>
      </c>
      <c r="I18" s="262">
        <v>498</v>
      </c>
      <c r="J18" s="262">
        <v>283</v>
      </c>
      <c r="K18" s="263">
        <v>622</v>
      </c>
      <c r="L18" s="262">
        <v>274</v>
      </c>
      <c r="M18" s="262">
        <v>134</v>
      </c>
      <c r="Q18" s="403" t="s">
        <v>201</v>
      </c>
      <c r="R18" s="404"/>
      <c r="S18" s="264"/>
      <c r="T18" s="265">
        <v>102</v>
      </c>
      <c r="U18" s="265">
        <v>96</v>
      </c>
      <c r="V18" s="265">
        <v>8</v>
      </c>
      <c r="W18" s="265">
        <v>23</v>
      </c>
      <c r="X18" s="265">
        <v>22</v>
      </c>
      <c r="Y18" s="269">
        <v>43</v>
      </c>
      <c r="Z18" s="265">
        <v>13</v>
      </c>
      <c r="AA18" s="265">
        <v>4</v>
      </c>
    </row>
    <row r="19" spans="1:32" ht="20.25" customHeight="1">
      <c r="B19" s="432" t="s">
        <v>162</v>
      </c>
      <c r="C19" s="432"/>
      <c r="D19" s="305" t="s">
        <v>309</v>
      </c>
      <c r="E19" s="261">
        <v>14</v>
      </c>
      <c r="F19" s="262">
        <v>197</v>
      </c>
      <c r="G19" s="262">
        <f t="shared" si="10"/>
        <v>159</v>
      </c>
      <c r="H19" s="262">
        <v>18</v>
      </c>
      <c r="I19" s="262">
        <v>141</v>
      </c>
      <c r="J19" s="262">
        <v>0</v>
      </c>
      <c r="K19" s="263">
        <v>0</v>
      </c>
      <c r="L19" s="262">
        <v>41</v>
      </c>
      <c r="M19" s="262">
        <v>25</v>
      </c>
      <c r="Q19" s="403" t="s">
        <v>202</v>
      </c>
      <c r="R19" s="404"/>
      <c r="S19" s="264"/>
      <c r="T19" s="265">
        <v>113</v>
      </c>
      <c r="U19" s="265">
        <v>105</v>
      </c>
      <c r="V19" s="265">
        <v>1</v>
      </c>
      <c r="W19" s="265">
        <v>38</v>
      </c>
      <c r="X19" s="265">
        <v>22</v>
      </c>
      <c r="Y19" s="269">
        <v>44</v>
      </c>
      <c r="Z19" s="265">
        <v>22</v>
      </c>
      <c r="AA19" s="265">
        <v>6</v>
      </c>
    </row>
    <row r="20" spans="1:32" ht="20.25" customHeight="1">
      <c r="C20" s="277"/>
      <c r="D20" s="278"/>
      <c r="E20" s="261"/>
      <c r="F20" s="262"/>
      <c r="G20" s="262"/>
      <c r="H20" s="262"/>
      <c r="I20" s="262"/>
      <c r="J20" s="262"/>
      <c r="K20" s="263"/>
      <c r="L20" s="262"/>
      <c r="M20" s="262"/>
      <c r="Q20" s="403" t="s">
        <v>203</v>
      </c>
      <c r="R20" s="404"/>
      <c r="S20" s="264"/>
      <c r="T20" s="265">
        <v>70</v>
      </c>
      <c r="U20" s="265">
        <v>64</v>
      </c>
      <c r="V20" s="265">
        <v>0</v>
      </c>
      <c r="W20" s="265">
        <v>0</v>
      </c>
      <c r="X20" s="265">
        <v>19</v>
      </c>
      <c r="Y20" s="269">
        <v>45</v>
      </c>
      <c r="Z20" s="265">
        <v>11</v>
      </c>
      <c r="AA20" s="265">
        <v>7</v>
      </c>
    </row>
    <row r="21" spans="1:32" ht="20.25" customHeight="1">
      <c r="B21" s="279" t="s">
        <v>277</v>
      </c>
      <c r="C21" s="277"/>
      <c r="D21" s="278"/>
      <c r="E21" s="254">
        <f>SUM(E22:E26)</f>
        <v>34</v>
      </c>
      <c r="F21" s="255">
        <f>SUM(F22:F26)</f>
        <v>2465</v>
      </c>
      <c r="G21" s="255">
        <f>SUM(G22:G26)</f>
        <v>2135</v>
      </c>
      <c r="H21" s="255">
        <f t="shared" ref="H21" si="11">SUM(H22:H26)</f>
        <v>160</v>
      </c>
      <c r="I21" s="255">
        <f t="shared" ref="I21" si="12">SUM(I22:I26)</f>
        <v>754</v>
      </c>
      <c r="J21" s="255">
        <f t="shared" ref="J21" si="13">SUM(J22:J26)</f>
        <v>409</v>
      </c>
      <c r="K21" s="256">
        <f t="shared" ref="K21" si="14">SUM(K22:K26)</f>
        <v>812</v>
      </c>
      <c r="L21" s="255">
        <f t="shared" ref="L21" si="15">SUM(L22:L26)</f>
        <v>396</v>
      </c>
      <c r="M21" s="255">
        <f t="shared" ref="M21" si="16">SUM(M22:M26)</f>
        <v>162</v>
      </c>
      <c r="P21" s="67"/>
      <c r="Q21" s="405" t="s">
        <v>127</v>
      </c>
      <c r="R21" s="406"/>
      <c r="S21" s="264"/>
      <c r="T21" s="265">
        <v>27</v>
      </c>
      <c r="U21" s="265">
        <v>24</v>
      </c>
      <c r="V21" s="265">
        <v>5</v>
      </c>
      <c r="W21" s="265">
        <v>19</v>
      </c>
      <c r="X21" s="265">
        <v>0</v>
      </c>
      <c r="Y21" s="269">
        <v>0</v>
      </c>
      <c r="Z21" s="265">
        <v>8</v>
      </c>
      <c r="AA21" s="265">
        <v>1</v>
      </c>
    </row>
    <row r="22" spans="1:32" ht="20.25" customHeight="1">
      <c r="B22" s="429" t="s">
        <v>164</v>
      </c>
      <c r="C22" s="429"/>
      <c r="D22" s="260" t="s">
        <v>181</v>
      </c>
      <c r="E22" s="261">
        <v>1</v>
      </c>
      <c r="F22" s="262">
        <v>70</v>
      </c>
      <c r="G22" s="262">
        <f t="shared" ref="G22:G26" si="17">SUM(H22:K22)</f>
        <v>55</v>
      </c>
      <c r="H22" s="262">
        <v>3</v>
      </c>
      <c r="I22" s="262">
        <v>16</v>
      </c>
      <c r="J22" s="262">
        <v>11</v>
      </c>
      <c r="K22" s="263">
        <v>25</v>
      </c>
      <c r="L22" s="262">
        <v>20</v>
      </c>
      <c r="M22" s="262">
        <v>5</v>
      </c>
      <c r="Q22" s="407" t="s">
        <v>208</v>
      </c>
      <c r="R22" s="406"/>
      <c r="S22" s="265"/>
      <c r="T22" s="265">
        <v>207</v>
      </c>
      <c r="U22" s="265">
        <v>192</v>
      </c>
      <c r="V22" s="265">
        <v>11</v>
      </c>
      <c r="W22" s="265">
        <v>69</v>
      </c>
      <c r="X22" s="265">
        <v>30</v>
      </c>
      <c r="Y22" s="269">
        <v>82</v>
      </c>
      <c r="Z22" s="265">
        <v>25</v>
      </c>
      <c r="AA22" s="265">
        <v>19</v>
      </c>
    </row>
    <row r="23" spans="1:32" ht="19.399999999999999" customHeight="1">
      <c r="B23" s="430" t="s">
        <v>310</v>
      </c>
      <c r="C23" s="430"/>
      <c r="D23" s="267" t="s">
        <v>309</v>
      </c>
      <c r="E23" s="264">
        <v>1</v>
      </c>
      <c r="F23" s="265">
        <v>190</v>
      </c>
      <c r="G23" s="262">
        <f t="shared" si="17"/>
        <v>118</v>
      </c>
      <c r="H23" s="265">
        <v>6</v>
      </c>
      <c r="I23" s="265">
        <v>28</v>
      </c>
      <c r="J23" s="265">
        <v>29</v>
      </c>
      <c r="K23" s="269">
        <v>55</v>
      </c>
      <c r="L23" s="265">
        <v>34</v>
      </c>
      <c r="M23" s="265">
        <v>9</v>
      </c>
      <c r="Q23" s="407" t="s">
        <v>207</v>
      </c>
      <c r="R23" s="406"/>
      <c r="S23" s="265"/>
      <c r="T23" s="265">
        <v>80</v>
      </c>
      <c r="U23" s="265">
        <v>79</v>
      </c>
      <c r="V23" s="265">
        <v>6</v>
      </c>
      <c r="W23" s="265">
        <v>27</v>
      </c>
      <c r="X23" s="265">
        <v>15</v>
      </c>
      <c r="Y23" s="269">
        <v>31</v>
      </c>
      <c r="Z23" s="265">
        <v>18</v>
      </c>
      <c r="AA23" s="265">
        <v>7</v>
      </c>
    </row>
    <row r="24" spans="1:32" ht="19.399999999999999" customHeight="1">
      <c r="B24" s="429" t="s">
        <v>163</v>
      </c>
      <c r="C24" s="429"/>
      <c r="D24" s="260" t="s">
        <v>309</v>
      </c>
      <c r="E24" s="264">
        <v>4</v>
      </c>
      <c r="F24" s="276">
        <v>380</v>
      </c>
      <c r="G24" s="270">
        <f t="shared" si="17"/>
        <v>329</v>
      </c>
      <c r="H24" s="276">
        <v>21</v>
      </c>
      <c r="I24" s="276">
        <v>105</v>
      </c>
      <c r="J24" s="276">
        <v>64</v>
      </c>
      <c r="K24" s="269">
        <v>139</v>
      </c>
      <c r="L24" s="265">
        <v>36</v>
      </c>
      <c r="M24" s="265">
        <v>17</v>
      </c>
      <c r="Q24" s="407" t="s">
        <v>206</v>
      </c>
      <c r="R24" s="406"/>
      <c r="S24" s="264"/>
      <c r="T24" s="265">
        <v>110</v>
      </c>
      <c r="U24" s="265">
        <v>98</v>
      </c>
      <c r="V24" s="265">
        <v>8</v>
      </c>
      <c r="W24" s="265">
        <v>36</v>
      </c>
      <c r="X24" s="265">
        <v>19</v>
      </c>
      <c r="Y24" s="269">
        <v>35</v>
      </c>
      <c r="Z24" s="265">
        <v>21</v>
      </c>
      <c r="AA24" s="265">
        <v>9</v>
      </c>
    </row>
    <row r="25" spans="1:32" ht="19.399999999999999" customHeight="1">
      <c r="B25" s="429" t="s">
        <v>311</v>
      </c>
      <c r="C25" s="429"/>
      <c r="D25" s="260" t="s">
        <v>309</v>
      </c>
      <c r="E25" s="265">
        <v>14</v>
      </c>
      <c r="F25" s="265">
        <v>1628</v>
      </c>
      <c r="G25" s="262">
        <f t="shared" si="17"/>
        <v>1484</v>
      </c>
      <c r="H25" s="265">
        <v>109</v>
      </c>
      <c r="I25" s="265">
        <v>477</v>
      </c>
      <c r="J25" s="265">
        <v>305</v>
      </c>
      <c r="K25" s="269">
        <v>593</v>
      </c>
      <c r="L25" s="265">
        <v>265</v>
      </c>
      <c r="M25" s="265">
        <v>104</v>
      </c>
      <c r="P25" s="67"/>
      <c r="Q25" s="405" t="s">
        <v>205</v>
      </c>
      <c r="R25" s="406"/>
      <c r="S25" s="265"/>
      <c r="T25" s="265">
        <v>160</v>
      </c>
      <c r="U25" s="265">
        <v>136</v>
      </c>
      <c r="V25" s="265">
        <v>3</v>
      </c>
      <c r="W25" s="265">
        <v>53</v>
      </c>
      <c r="X25" s="265">
        <v>27</v>
      </c>
      <c r="Y25" s="269">
        <v>53</v>
      </c>
      <c r="Z25" s="265">
        <v>13</v>
      </c>
      <c r="AA25" s="265">
        <v>6</v>
      </c>
    </row>
    <row r="26" spans="1:32" ht="19.399999999999999" customHeight="1">
      <c r="B26" s="432" t="s">
        <v>162</v>
      </c>
      <c r="C26" s="432"/>
      <c r="D26" s="305" t="s">
        <v>309</v>
      </c>
      <c r="E26" s="264">
        <v>14</v>
      </c>
      <c r="F26" s="265">
        <v>197</v>
      </c>
      <c r="G26" s="262">
        <f t="shared" si="17"/>
        <v>149</v>
      </c>
      <c r="H26" s="265">
        <v>21</v>
      </c>
      <c r="I26" s="265">
        <v>128</v>
      </c>
      <c r="J26" s="265">
        <v>0</v>
      </c>
      <c r="K26" s="269">
        <v>0</v>
      </c>
      <c r="L26" s="265">
        <v>41</v>
      </c>
      <c r="M26" s="265">
        <v>27</v>
      </c>
      <c r="P26" s="67"/>
      <c r="Q26" s="343" t="s">
        <v>191</v>
      </c>
      <c r="R26" s="408"/>
      <c r="S26" s="264"/>
      <c r="T26" s="265">
        <v>63</v>
      </c>
      <c r="U26" s="265">
        <v>31</v>
      </c>
      <c r="V26" s="265">
        <v>0</v>
      </c>
      <c r="W26" s="265">
        <v>7</v>
      </c>
      <c r="X26" s="265">
        <v>7</v>
      </c>
      <c r="Y26" s="269">
        <v>17</v>
      </c>
      <c r="Z26" s="265">
        <v>1</v>
      </c>
      <c r="AA26" s="265">
        <v>8</v>
      </c>
    </row>
    <row r="27" spans="1:32" ht="19.399999999999999" customHeight="1">
      <c r="C27" s="433"/>
      <c r="D27" s="434"/>
      <c r="E27" s="254"/>
      <c r="F27" s="255"/>
      <c r="G27" s="255"/>
      <c r="H27" s="255"/>
      <c r="I27" s="255"/>
      <c r="J27" s="255"/>
      <c r="K27" s="256"/>
      <c r="L27" s="255"/>
      <c r="M27" s="255"/>
      <c r="P27" s="67"/>
      <c r="Q27" s="407" t="s">
        <v>204</v>
      </c>
      <c r="R27" s="406"/>
      <c r="S27" s="264"/>
      <c r="T27" s="265">
        <v>50</v>
      </c>
      <c r="U27" s="265">
        <v>52</v>
      </c>
      <c r="V27" s="265">
        <v>4</v>
      </c>
      <c r="W27" s="265">
        <v>18</v>
      </c>
      <c r="X27" s="265">
        <v>9</v>
      </c>
      <c r="Y27" s="269">
        <v>21</v>
      </c>
      <c r="Z27" s="265">
        <v>16</v>
      </c>
      <c r="AA27" s="265">
        <v>7</v>
      </c>
      <c r="AB27" s="67"/>
    </row>
    <row r="28" spans="1:32" ht="19.399999999999999" customHeight="1">
      <c r="A28" s="67"/>
      <c r="B28" s="279" t="s">
        <v>278</v>
      </c>
      <c r="C28" s="61"/>
      <c r="D28" s="280"/>
      <c r="E28" s="254">
        <f>SUM(E29:E33)</f>
        <v>33</v>
      </c>
      <c r="F28" s="255">
        <f>SUM(F29:F33)</f>
        <v>2441</v>
      </c>
      <c r="G28" s="255">
        <f>SUM(G29:G33)</f>
        <v>2124</v>
      </c>
      <c r="H28" s="255">
        <f t="shared" ref="H28" si="18">SUM(H29:H33)</f>
        <v>144</v>
      </c>
      <c r="I28" s="255">
        <f t="shared" ref="I28" si="19">SUM(I29:I33)</f>
        <v>808</v>
      </c>
      <c r="J28" s="255">
        <f t="shared" ref="J28" si="20">SUM(J29:J33)</f>
        <v>383</v>
      </c>
      <c r="K28" s="256">
        <f t="shared" ref="K28" si="21">SUM(K29:K33)</f>
        <v>789</v>
      </c>
      <c r="L28" s="255">
        <f t="shared" ref="L28" si="22">SUM(L29:L33)</f>
        <v>385</v>
      </c>
      <c r="M28" s="255">
        <f t="shared" ref="M28" si="23">SUM(M29:M33)</f>
        <v>159</v>
      </c>
      <c r="P28" s="67"/>
      <c r="Q28" s="407" t="s">
        <v>280</v>
      </c>
      <c r="R28" s="412"/>
      <c r="S28" s="281"/>
      <c r="T28" s="155">
        <v>57</v>
      </c>
      <c r="U28" s="155">
        <v>39</v>
      </c>
      <c r="V28" s="155">
        <v>2</v>
      </c>
      <c r="W28" s="155">
        <v>12</v>
      </c>
      <c r="X28" s="155">
        <v>6</v>
      </c>
      <c r="Y28" s="155">
        <v>19</v>
      </c>
      <c r="Z28" s="299">
        <v>6</v>
      </c>
      <c r="AA28" s="155">
        <v>6</v>
      </c>
      <c r="AB28" s="67"/>
    </row>
    <row r="29" spans="1:32" ht="19.399999999999999" customHeight="1">
      <c r="B29" s="429" t="s">
        <v>164</v>
      </c>
      <c r="C29" s="429"/>
      <c r="D29" s="260" t="s">
        <v>181</v>
      </c>
      <c r="E29" s="261">
        <v>1</v>
      </c>
      <c r="F29" s="262">
        <v>70</v>
      </c>
      <c r="G29" s="262">
        <f t="shared" ref="G29:G33" si="24">SUM(H29:K29)</f>
        <v>59</v>
      </c>
      <c r="H29" s="262">
        <v>3</v>
      </c>
      <c r="I29" s="262">
        <v>21</v>
      </c>
      <c r="J29" s="262">
        <v>12</v>
      </c>
      <c r="K29" s="263">
        <v>23</v>
      </c>
      <c r="L29" s="262">
        <v>20</v>
      </c>
      <c r="M29" s="262">
        <v>5</v>
      </c>
      <c r="P29" s="409" t="s">
        <v>162</v>
      </c>
      <c r="Q29" s="409"/>
      <c r="R29" s="300" t="s">
        <v>181</v>
      </c>
      <c r="S29" s="301">
        <v>11</v>
      </c>
      <c r="T29" s="302">
        <f t="shared" ref="T29:AA29" si="25">SUM(T30:T40)</f>
        <v>163</v>
      </c>
      <c r="U29" s="303">
        <f t="shared" si="25"/>
        <v>145</v>
      </c>
      <c r="V29" s="302">
        <f t="shared" si="25"/>
        <v>12</v>
      </c>
      <c r="W29" s="302">
        <f t="shared" si="25"/>
        <v>133</v>
      </c>
      <c r="X29" s="302">
        <f t="shared" si="25"/>
        <v>0</v>
      </c>
      <c r="Y29" s="304">
        <f t="shared" si="25"/>
        <v>0</v>
      </c>
      <c r="Z29" s="302">
        <f t="shared" si="25"/>
        <v>43</v>
      </c>
      <c r="AA29" s="302">
        <f t="shared" si="25"/>
        <v>16</v>
      </c>
    </row>
    <row r="30" spans="1:32" ht="18.75" customHeight="1">
      <c r="B30" s="430" t="s">
        <v>310</v>
      </c>
      <c r="C30" s="430"/>
      <c r="D30" s="267" t="s">
        <v>309</v>
      </c>
      <c r="E30" s="264">
        <v>1</v>
      </c>
      <c r="F30" s="265">
        <v>190</v>
      </c>
      <c r="G30" s="262">
        <f t="shared" si="24"/>
        <v>122</v>
      </c>
      <c r="H30" s="265">
        <v>5</v>
      </c>
      <c r="I30" s="265">
        <v>36</v>
      </c>
      <c r="J30" s="265">
        <v>22</v>
      </c>
      <c r="K30" s="269">
        <v>59</v>
      </c>
      <c r="L30" s="265">
        <v>30</v>
      </c>
      <c r="M30" s="265">
        <v>9</v>
      </c>
      <c r="P30" s="67"/>
      <c r="Q30" s="403" t="s">
        <v>84</v>
      </c>
      <c r="R30" s="404"/>
      <c r="S30" s="281"/>
      <c r="T30" s="155">
        <v>12</v>
      </c>
      <c r="U30" s="109">
        <v>11</v>
      </c>
      <c r="V30" s="155">
        <v>1</v>
      </c>
      <c r="W30" s="155">
        <v>10</v>
      </c>
      <c r="X30" s="155">
        <v>0</v>
      </c>
      <c r="Y30" s="259">
        <v>0</v>
      </c>
      <c r="Z30" s="155">
        <v>4</v>
      </c>
      <c r="AA30" s="155">
        <v>2</v>
      </c>
    </row>
    <row r="31" spans="1:32" ht="18.75" customHeight="1">
      <c r="B31" s="429" t="s">
        <v>163</v>
      </c>
      <c r="C31" s="429"/>
      <c r="D31" s="260" t="s">
        <v>309</v>
      </c>
      <c r="E31" s="264">
        <v>4</v>
      </c>
      <c r="F31" s="276">
        <v>370</v>
      </c>
      <c r="G31" s="270">
        <f t="shared" si="24"/>
        <v>313</v>
      </c>
      <c r="H31" s="276">
        <v>22</v>
      </c>
      <c r="I31" s="276">
        <v>108</v>
      </c>
      <c r="J31" s="276">
        <v>57</v>
      </c>
      <c r="K31" s="269">
        <v>126</v>
      </c>
      <c r="L31" s="265">
        <v>38</v>
      </c>
      <c r="M31" s="265">
        <v>14</v>
      </c>
      <c r="P31" s="67"/>
      <c r="Q31" s="403" t="s">
        <v>85</v>
      </c>
      <c r="R31" s="404"/>
      <c r="S31" s="281"/>
      <c r="T31" s="155">
        <v>12</v>
      </c>
      <c r="U31" s="109">
        <v>12</v>
      </c>
      <c r="V31" s="155">
        <v>2</v>
      </c>
      <c r="W31" s="155">
        <v>10</v>
      </c>
      <c r="X31" s="155">
        <v>0</v>
      </c>
      <c r="Y31" s="259">
        <v>0</v>
      </c>
      <c r="Z31" s="155">
        <v>4</v>
      </c>
      <c r="AA31" s="155">
        <v>0</v>
      </c>
    </row>
    <row r="32" spans="1:32" ht="18.75" customHeight="1">
      <c r="B32" s="429" t="s">
        <v>311</v>
      </c>
      <c r="C32" s="429"/>
      <c r="D32" s="260" t="s">
        <v>309</v>
      </c>
      <c r="E32" s="265">
        <v>14</v>
      </c>
      <c r="F32" s="265">
        <v>1624</v>
      </c>
      <c r="G32" s="262">
        <f t="shared" si="24"/>
        <v>1461</v>
      </c>
      <c r="H32" s="265">
        <v>93</v>
      </c>
      <c r="I32" s="265">
        <v>495</v>
      </c>
      <c r="J32" s="265">
        <v>292</v>
      </c>
      <c r="K32" s="269">
        <v>581</v>
      </c>
      <c r="L32" s="265">
        <v>253</v>
      </c>
      <c r="M32" s="265">
        <v>111</v>
      </c>
      <c r="P32" s="67"/>
      <c r="Q32" s="403" t="s">
        <v>128</v>
      </c>
      <c r="R32" s="404"/>
      <c r="S32" s="281"/>
      <c r="T32" s="155">
        <v>18</v>
      </c>
      <c r="U32" s="109">
        <v>16</v>
      </c>
      <c r="V32" s="155">
        <v>2</v>
      </c>
      <c r="W32" s="155">
        <v>14</v>
      </c>
      <c r="X32" s="155">
        <v>0</v>
      </c>
      <c r="Y32" s="259">
        <v>0</v>
      </c>
      <c r="Z32" s="155">
        <v>4</v>
      </c>
      <c r="AA32" s="155">
        <v>1</v>
      </c>
      <c r="AF32" s="67"/>
    </row>
    <row r="33" spans="1:27" ht="19.399999999999999" customHeight="1">
      <c r="B33" s="432" t="s">
        <v>162</v>
      </c>
      <c r="C33" s="432"/>
      <c r="D33" s="305" t="s">
        <v>309</v>
      </c>
      <c r="E33" s="264">
        <v>13</v>
      </c>
      <c r="F33" s="265">
        <v>187</v>
      </c>
      <c r="G33" s="262">
        <f t="shared" si="24"/>
        <v>169</v>
      </c>
      <c r="H33" s="265">
        <v>21</v>
      </c>
      <c r="I33" s="265">
        <v>148</v>
      </c>
      <c r="J33" s="265">
        <v>0</v>
      </c>
      <c r="K33" s="269">
        <v>0</v>
      </c>
      <c r="L33" s="265">
        <v>44</v>
      </c>
      <c r="M33" s="265">
        <v>20</v>
      </c>
      <c r="P33" s="67"/>
      <c r="Q33" s="403" t="s">
        <v>182</v>
      </c>
      <c r="R33" s="404"/>
      <c r="S33" s="281"/>
      <c r="T33" s="155">
        <v>12</v>
      </c>
      <c r="U33" s="109">
        <v>12</v>
      </c>
      <c r="V33" s="155">
        <v>0</v>
      </c>
      <c r="W33" s="155">
        <v>12</v>
      </c>
      <c r="X33" s="155">
        <v>0</v>
      </c>
      <c r="Y33" s="259">
        <v>0</v>
      </c>
      <c r="Z33" s="155">
        <v>5</v>
      </c>
      <c r="AA33" s="155">
        <v>1</v>
      </c>
    </row>
    <row r="34" spans="1:27" ht="27" customHeight="1">
      <c r="B34" s="159"/>
      <c r="C34" s="159"/>
      <c r="D34" s="74"/>
      <c r="E34" s="282"/>
      <c r="F34" s="283"/>
      <c r="G34" s="283"/>
      <c r="H34" s="283"/>
      <c r="I34" s="283"/>
      <c r="J34" s="283"/>
      <c r="K34" s="283"/>
      <c r="L34" s="284"/>
      <c r="M34" s="283"/>
      <c r="P34" s="67"/>
      <c r="Q34" s="410" t="s">
        <v>160</v>
      </c>
      <c r="R34" s="411"/>
      <c r="S34" s="281"/>
      <c r="T34" s="155">
        <v>19</v>
      </c>
      <c r="U34" s="109">
        <v>12</v>
      </c>
      <c r="V34" s="155">
        <v>1</v>
      </c>
      <c r="W34" s="155">
        <v>11</v>
      </c>
      <c r="X34" s="155">
        <v>0</v>
      </c>
      <c r="Y34" s="259">
        <v>0</v>
      </c>
      <c r="Z34" s="155">
        <v>1</v>
      </c>
      <c r="AA34" s="155">
        <v>3</v>
      </c>
    </row>
    <row r="35" spans="1:27" ht="19.399999999999999" customHeight="1">
      <c r="B35" s="285" t="s">
        <v>279</v>
      </c>
      <c r="C35" s="285"/>
      <c r="D35" s="286"/>
      <c r="E35" s="287">
        <f>+E36+E38+S8+S29+S13</f>
        <v>32</v>
      </c>
      <c r="F35" s="288">
        <f>+F36+F38+T8+T29+T13</f>
        <v>2458</v>
      </c>
      <c r="G35" s="288">
        <f t="shared" ref="G35:M35" si="26">+G36+G38+U8+U29+U13</f>
        <v>2175</v>
      </c>
      <c r="H35" s="288">
        <f t="shared" si="26"/>
        <v>133</v>
      </c>
      <c r="I35" s="288">
        <f t="shared" si="26"/>
        <v>818</v>
      </c>
      <c r="J35" s="288">
        <f t="shared" si="26"/>
        <v>396</v>
      </c>
      <c r="K35" s="288">
        <f t="shared" si="26"/>
        <v>828</v>
      </c>
      <c r="L35" s="289">
        <f t="shared" si="26"/>
        <v>413</v>
      </c>
      <c r="M35" s="288">
        <f t="shared" si="26"/>
        <v>169</v>
      </c>
      <c r="P35" s="67"/>
      <c r="Q35" s="425" t="s">
        <v>161</v>
      </c>
      <c r="R35" s="426"/>
      <c r="S35" s="281"/>
      <c r="T35" s="155">
        <v>10</v>
      </c>
      <c r="U35" s="109">
        <v>9</v>
      </c>
      <c r="V35" s="155">
        <v>1</v>
      </c>
      <c r="W35" s="155">
        <v>8</v>
      </c>
      <c r="X35" s="155">
        <v>0</v>
      </c>
      <c r="Y35" s="259">
        <v>0</v>
      </c>
      <c r="Z35" s="155">
        <v>4</v>
      </c>
      <c r="AA35" s="155">
        <v>1</v>
      </c>
    </row>
    <row r="36" spans="1:27" ht="18.75" customHeight="1">
      <c r="B36" s="422" t="s">
        <v>164</v>
      </c>
      <c r="C36" s="422"/>
      <c r="D36" s="74" t="s">
        <v>184</v>
      </c>
      <c r="E36" s="264">
        <v>1</v>
      </c>
      <c r="F36" s="265">
        <f>SUM(F37:F37)</f>
        <v>70</v>
      </c>
      <c r="G36" s="265">
        <f t="shared" ref="G36:M38" si="27">SUM(G37:G37)</f>
        <v>63</v>
      </c>
      <c r="H36" s="265">
        <f t="shared" si="27"/>
        <v>3</v>
      </c>
      <c r="I36" s="265">
        <f t="shared" si="27"/>
        <v>22</v>
      </c>
      <c r="J36" s="265">
        <f t="shared" si="27"/>
        <v>12</v>
      </c>
      <c r="K36" s="265">
        <f t="shared" si="27"/>
        <v>26</v>
      </c>
      <c r="L36" s="290">
        <f t="shared" si="27"/>
        <v>18</v>
      </c>
      <c r="M36" s="265">
        <f t="shared" si="27"/>
        <v>6</v>
      </c>
      <c r="P36" s="67"/>
      <c r="Q36" s="405" t="s">
        <v>302</v>
      </c>
      <c r="R36" s="406"/>
      <c r="S36" s="281"/>
      <c r="T36" s="155">
        <v>12</v>
      </c>
      <c r="U36" s="109">
        <v>11</v>
      </c>
      <c r="V36" s="155">
        <v>0</v>
      </c>
      <c r="W36" s="155">
        <v>11</v>
      </c>
      <c r="X36" s="155">
        <v>0</v>
      </c>
      <c r="Y36" s="259">
        <v>0</v>
      </c>
      <c r="Z36" s="155">
        <v>4</v>
      </c>
      <c r="AA36" s="155">
        <v>2</v>
      </c>
    </row>
    <row r="37" spans="1:27" ht="18.75" customHeight="1">
      <c r="B37" s="68"/>
      <c r="C37" s="435" t="s">
        <v>304</v>
      </c>
      <c r="D37" s="436"/>
      <c r="E37" s="271"/>
      <c r="F37" s="272">
        <v>70</v>
      </c>
      <c r="G37" s="272">
        <v>63</v>
      </c>
      <c r="H37" s="272">
        <v>3</v>
      </c>
      <c r="I37" s="272">
        <v>22</v>
      </c>
      <c r="J37" s="272">
        <v>12</v>
      </c>
      <c r="K37" s="272">
        <v>26</v>
      </c>
      <c r="L37" s="291">
        <v>18</v>
      </c>
      <c r="M37" s="272">
        <v>6</v>
      </c>
      <c r="P37" s="67"/>
      <c r="Q37" s="410" t="s">
        <v>183</v>
      </c>
      <c r="R37" s="411"/>
      <c r="S37" s="281"/>
      <c r="T37" s="155">
        <v>19</v>
      </c>
      <c r="U37" s="109">
        <v>16</v>
      </c>
      <c r="V37" s="112">
        <v>2</v>
      </c>
      <c r="W37" s="155">
        <v>14</v>
      </c>
      <c r="X37" s="112">
        <v>0</v>
      </c>
      <c r="Y37" s="292">
        <v>0</v>
      </c>
      <c r="Z37" s="155">
        <v>6</v>
      </c>
      <c r="AA37" s="155">
        <v>2</v>
      </c>
    </row>
    <row r="38" spans="1:27" ht="27" customHeight="1">
      <c r="B38" s="403" t="s">
        <v>209</v>
      </c>
      <c r="C38" s="343"/>
      <c r="D38" s="74" t="s">
        <v>184</v>
      </c>
      <c r="E38" s="264">
        <v>1</v>
      </c>
      <c r="F38" s="265">
        <f>SUM(F39:F39)</f>
        <v>190</v>
      </c>
      <c r="G38" s="265">
        <f t="shared" si="27"/>
        <v>133</v>
      </c>
      <c r="H38" s="265">
        <f t="shared" si="27"/>
        <v>4</v>
      </c>
      <c r="I38" s="265">
        <f t="shared" si="27"/>
        <v>40</v>
      </c>
      <c r="J38" s="265">
        <f t="shared" si="27"/>
        <v>27</v>
      </c>
      <c r="K38" s="265">
        <f t="shared" si="27"/>
        <v>62</v>
      </c>
      <c r="L38" s="266">
        <f t="shared" si="27"/>
        <v>38</v>
      </c>
      <c r="M38" s="265">
        <f t="shared" si="27"/>
        <v>9</v>
      </c>
      <c r="P38" s="67"/>
      <c r="Q38" s="410" t="s">
        <v>185</v>
      </c>
      <c r="R38" s="411"/>
      <c r="S38" s="281"/>
      <c r="T38" s="155">
        <v>18</v>
      </c>
      <c r="U38" s="109">
        <v>16</v>
      </c>
      <c r="V38" s="112">
        <v>0</v>
      </c>
      <c r="W38" s="155">
        <v>16</v>
      </c>
      <c r="X38" s="112">
        <v>0</v>
      </c>
      <c r="Y38" s="292">
        <v>0</v>
      </c>
      <c r="Z38" s="155">
        <v>3</v>
      </c>
      <c r="AA38" s="155">
        <v>1</v>
      </c>
    </row>
    <row r="39" spans="1:27" ht="27" customHeight="1">
      <c r="B39" s="67"/>
      <c r="C39" s="343" t="s">
        <v>159</v>
      </c>
      <c r="D39" s="408"/>
      <c r="E39" s="264"/>
      <c r="F39" s="265">
        <v>190</v>
      </c>
      <c r="G39" s="265">
        <v>133</v>
      </c>
      <c r="H39" s="265">
        <v>4</v>
      </c>
      <c r="I39" s="265">
        <v>40</v>
      </c>
      <c r="J39" s="265">
        <v>27</v>
      </c>
      <c r="K39" s="265">
        <v>62</v>
      </c>
      <c r="L39" s="266">
        <v>38</v>
      </c>
      <c r="M39" s="265">
        <v>9</v>
      </c>
      <c r="P39" s="67"/>
      <c r="Q39" s="403" t="s">
        <v>303</v>
      </c>
      <c r="R39" s="404"/>
      <c r="S39" s="281"/>
      <c r="T39" s="155">
        <v>12</v>
      </c>
      <c r="U39" s="109">
        <v>12</v>
      </c>
      <c r="V39" s="112">
        <v>1</v>
      </c>
      <c r="W39" s="155">
        <v>11</v>
      </c>
      <c r="X39" s="112">
        <v>0</v>
      </c>
      <c r="Y39" s="292">
        <v>0</v>
      </c>
      <c r="Z39" s="155">
        <v>3</v>
      </c>
      <c r="AA39" s="155">
        <v>2</v>
      </c>
    </row>
    <row r="40" spans="1:27" ht="19.399999999999999" customHeight="1">
      <c r="A40" s="67"/>
      <c r="B40" s="343"/>
      <c r="C40" s="431"/>
      <c r="D40" s="267"/>
      <c r="E40" s="264"/>
      <c r="F40" s="265"/>
      <c r="G40" s="265"/>
      <c r="H40" s="265"/>
      <c r="I40" s="265"/>
      <c r="J40" s="265"/>
      <c r="K40" s="265"/>
      <c r="L40" s="266"/>
      <c r="M40" s="265"/>
      <c r="N40" s="67"/>
      <c r="O40" s="311"/>
      <c r="P40" s="67"/>
      <c r="Q40" s="410" t="s">
        <v>192</v>
      </c>
      <c r="R40" s="411"/>
      <c r="S40" s="281"/>
      <c r="T40" s="155">
        <v>19</v>
      </c>
      <c r="U40" s="109">
        <v>18</v>
      </c>
      <c r="V40" s="112">
        <v>2</v>
      </c>
      <c r="W40" s="155">
        <v>16</v>
      </c>
      <c r="X40" s="112">
        <v>0</v>
      </c>
      <c r="Y40" s="292">
        <v>0</v>
      </c>
      <c r="Z40" s="155">
        <v>5</v>
      </c>
      <c r="AA40" s="155">
        <v>1</v>
      </c>
    </row>
    <row r="41" spans="1:27" ht="18.75" customHeight="1" thickBot="1">
      <c r="B41" s="75"/>
      <c r="C41" s="75"/>
      <c r="D41" s="75"/>
      <c r="E41" s="293"/>
      <c r="F41" s="75"/>
      <c r="G41" s="75"/>
      <c r="H41" s="75"/>
      <c r="I41" s="75"/>
      <c r="J41" s="75"/>
      <c r="K41" s="309"/>
      <c r="L41" s="310"/>
      <c r="M41" s="75"/>
      <c r="N41" s="75"/>
      <c r="O41" s="75"/>
      <c r="P41" s="75"/>
      <c r="Q41" s="401"/>
      <c r="R41" s="402"/>
      <c r="S41" s="294"/>
      <c r="T41" s="295"/>
      <c r="U41" s="120"/>
      <c r="V41" s="296"/>
      <c r="W41" s="295"/>
      <c r="X41" s="296"/>
      <c r="Y41" s="297"/>
      <c r="Z41" s="295"/>
      <c r="AA41" s="295"/>
    </row>
    <row r="42" spans="1:27" ht="19.399999999999999" customHeight="1">
      <c r="C42" s="1" t="s">
        <v>86</v>
      </c>
      <c r="P42" s="67"/>
      <c r="Q42" s="1" t="s">
        <v>171</v>
      </c>
    </row>
    <row r="43" spans="1:27" ht="19.399999999999999" customHeight="1">
      <c r="C43" s="1" t="s">
        <v>88</v>
      </c>
      <c r="P43" s="67"/>
      <c r="Q43" s="67" t="s">
        <v>87</v>
      </c>
    </row>
    <row r="44" spans="1:27" ht="19.5" customHeight="1">
      <c r="C44" s="28"/>
    </row>
    <row r="45" spans="1:27" ht="39" customHeight="1">
      <c r="A45" s="298"/>
    </row>
    <row r="46" spans="1:27" ht="21.75" customHeight="1"/>
    <row r="47" spans="1:27" ht="26.25" customHeight="1"/>
    <row r="48" spans="1:27" ht="26.25" customHeight="1"/>
    <row r="49" s="1" customFormat="1" ht="26.25" customHeight="1"/>
    <row r="50" s="1" customFormat="1" ht="26.25" customHeight="1"/>
    <row r="51" s="1" customFormat="1" ht="26.25" customHeight="1"/>
    <row r="52" s="1" customFormat="1" ht="26.25" customHeight="1"/>
    <row r="53" s="1" customFormat="1" ht="26.25" customHeight="1"/>
    <row r="54" s="1" customFormat="1" ht="26.25" customHeight="1"/>
    <row r="55" s="1" customFormat="1" ht="26.25" customHeight="1"/>
    <row r="56" s="1" customFormat="1" ht="26.25" customHeight="1"/>
    <row r="57" s="1" customFormat="1" ht="26.25" customHeight="1"/>
    <row r="58" s="1" customFormat="1" ht="26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</sheetData>
  <mergeCells count="79">
    <mergeCell ref="B15:C15"/>
    <mergeCell ref="B16:C16"/>
    <mergeCell ref="B17:C17"/>
    <mergeCell ref="B18:C18"/>
    <mergeCell ref="B19:C19"/>
    <mergeCell ref="B8:C8"/>
    <mergeCell ref="B9:C9"/>
    <mergeCell ref="B10:C10"/>
    <mergeCell ref="B11:C11"/>
    <mergeCell ref="B12:C12"/>
    <mergeCell ref="B22:C22"/>
    <mergeCell ref="B23:C23"/>
    <mergeCell ref="B24:C24"/>
    <mergeCell ref="B40:C40"/>
    <mergeCell ref="B32:C32"/>
    <mergeCell ref="B33:C33"/>
    <mergeCell ref="B25:C25"/>
    <mergeCell ref="B26:C26"/>
    <mergeCell ref="B29:C29"/>
    <mergeCell ref="B30:C30"/>
    <mergeCell ref="B31:C31"/>
    <mergeCell ref="C39:D39"/>
    <mergeCell ref="C27:D27"/>
    <mergeCell ref="B38:C38"/>
    <mergeCell ref="C37:D37"/>
    <mergeCell ref="Q23:R23"/>
    <mergeCell ref="Q17:R17"/>
    <mergeCell ref="Q18:R18"/>
    <mergeCell ref="Q22:R22"/>
    <mergeCell ref="Q21:R21"/>
    <mergeCell ref="Q20:R20"/>
    <mergeCell ref="Q36:R36"/>
    <mergeCell ref="B1:M1"/>
    <mergeCell ref="B2:M2"/>
    <mergeCell ref="B3:D5"/>
    <mergeCell ref="E3:E5"/>
    <mergeCell ref="F3:K3"/>
    <mergeCell ref="L3:L5"/>
    <mergeCell ref="M3:M5"/>
    <mergeCell ref="F4:F5"/>
    <mergeCell ref="G4:K4"/>
    <mergeCell ref="B36:C36"/>
    <mergeCell ref="B14:D14"/>
    <mergeCell ref="Q15:R15"/>
    <mergeCell ref="Q19:R19"/>
    <mergeCell ref="Q16:R16"/>
    <mergeCell ref="Q24:R24"/>
    <mergeCell ref="AA3:AA5"/>
    <mergeCell ref="T4:T5"/>
    <mergeCell ref="U4:Y4"/>
    <mergeCell ref="B7:D7"/>
    <mergeCell ref="Q14:R14"/>
    <mergeCell ref="P3:R5"/>
    <mergeCell ref="S3:S5"/>
    <mergeCell ref="P7:Q7"/>
    <mergeCell ref="T3:Y3"/>
    <mergeCell ref="Z3:Z5"/>
    <mergeCell ref="P8:Q8"/>
    <mergeCell ref="P13:Q13"/>
    <mergeCell ref="Q9:R9"/>
    <mergeCell ref="Q10:R10"/>
    <mergeCell ref="Q11:R11"/>
    <mergeCell ref="Q12:R12"/>
    <mergeCell ref="Q41:R41"/>
    <mergeCell ref="Q30:R30"/>
    <mergeCell ref="Q25:R25"/>
    <mergeCell ref="Q27:R27"/>
    <mergeCell ref="Q26:R26"/>
    <mergeCell ref="P29:Q29"/>
    <mergeCell ref="Q40:R40"/>
    <mergeCell ref="Q37:R37"/>
    <mergeCell ref="Q38:R38"/>
    <mergeCell ref="Q39:R39"/>
    <mergeCell ref="Q28:R28"/>
    <mergeCell ref="Q31:R31"/>
    <mergeCell ref="Q32:R32"/>
    <mergeCell ref="Q33:R33"/>
    <mergeCell ref="Q34:R34"/>
    <mergeCell ref="Q35:R35"/>
  </mergeCells>
  <phoneticPr fontId="1"/>
  <pageMargins left="0.59055118110236227" right="0.51181102362204722" top="0.27559055118110237" bottom="0.19685039370078741" header="0.19685039370078741" footer="0.19685039370078741"/>
  <pageSetup paperSize="9" firstPageNumber="142" fitToWidth="0" orientation="portrait" useFirstPageNumber="1" r:id="rId1"/>
  <headerFooter differentOddEven="1">
    <oddHeader>&amp;L〔11〕福祉・年金・保険</oddHeader>
    <oddFooter xml:space="preserve">&amp;C&amp;P </oddFooter>
    <evenHeader>&amp;R〔11〕福祉・年金・保険</evenHeader>
    <evenFooter xml:space="preserve">&amp;C&amp;P 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EFFEA-3315-4EEC-AE96-CCEE58DC0754}">
  <dimension ref="A1:N39"/>
  <sheetViews>
    <sheetView view="pageBreakPreview" zoomScaleNormal="100" zoomScaleSheetLayoutView="100" workbookViewId="0">
      <selection activeCell="D12" sqref="D12"/>
    </sheetView>
  </sheetViews>
  <sheetFormatPr defaultColWidth="9" defaultRowHeight="12"/>
  <cols>
    <col min="1" max="7" width="12.6328125" style="1" customWidth="1"/>
    <col min="8" max="12" width="8.6328125" style="1" customWidth="1"/>
    <col min="13" max="14" width="8.6328125" style="10" customWidth="1"/>
    <col min="15" max="22" width="8.6328125" style="1" customWidth="1"/>
    <col min="23" max="16384" width="9" style="1"/>
  </cols>
  <sheetData>
    <row r="1" spans="1:14" ht="20" customHeight="1">
      <c r="A1" s="331" t="s">
        <v>232</v>
      </c>
      <c r="B1" s="331"/>
      <c r="C1" s="331"/>
      <c r="D1" s="331"/>
      <c r="E1" s="331"/>
      <c r="F1" s="331"/>
      <c r="G1" s="28"/>
      <c r="H1" s="28"/>
      <c r="I1" s="28"/>
      <c r="J1" s="28"/>
      <c r="K1" s="28"/>
      <c r="L1" s="28"/>
      <c r="M1" s="28"/>
      <c r="N1" s="28"/>
    </row>
    <row r="2" spans="1:14" ht="15" customHeight="1" thickBot="1">
      <c r="A2" s="186" t="s">
        <v>113</v>
      </c>
      <c r="B2" s="186"/>
      <c r="C2" s="186"/>
      <c r="D2" s="186"/>
      <c r="E2" s="186"/>
      <c r="F2" s="187" t="s">
        <v>233</v>
      </c>
      <c r="K2" s="10"/>
      <c r="L2" s="10"/>
      <c r="M2" s="1"/>
      <c r="N2" s="1"/>
    </row>
    <row r="3" spans="1:14" s="61" customFormat="1" ht="18" customHeight="1">
      <c r="A3" s="349" t="s">
        <v>106</v>
      </c>
      <c r="B3" s="188" t="s">
        <v>172</v>
      </c>
      <c r="C3" s="188" t="s">
        <v>234</v>
      </c>
      <c r="D3" s="188" t="s">
        <v>235</v>
      </c>
      <c r="E3" s="188" t="s">
        <v>236</v>
      </c>
      <c r="F3" s="189" t="s">
        <v>237</v>
      </c>
    </row>
    <row r="4" spans="1:14" s="61" customFormat="1" ht="18" customHeight="1">
      <c r="A4" s="350"/>
      <c r="B4" s="190" t="s">
        <v>9</v>
      </c>
      <c r="C4" s="190" t="s">
        <v>9</v>
      </c>
      <c r="D4" s="190" t="s">
        <v>9</v>
      </c>
      <c r="E4" s="190" t="s">
        <v>9</v>
      </c>
      <c r="F4" s="191" t="s">
        <v>9</v>
      </c>
    </row>
    <row r="5" spans="1:14" s="67" customFormat="1" ht="8" customHeight="1">
      <c r="A5" s="192"/>
      <c r="B5" s="193"/>
      <c r="C5" s="193"/>
      <c r="D5" s="193"/>
      <c r="E5" s="194"/>
      <c r="F5" s="194"/>
    </row>
    <row r="6" spans="1:14" ht="30" customHeight="1">
      <c r="A6" s="195" t="s">
        <v>107</v>
      </c>
      <c r="B6" s="196">
        <v>21</v>
      </c>
      <c r="C6" s="193">
        <v>23</v>
      </c>
      <c r="D6" s="193">
        <v>19</v>
      </c>
      <c r="E6" s="193">
        <v>18</v>
      </c>
      <c r="F6" s="194">
        <v>17</v>
      </c>
      <c r="M6" s="1"/>
      <c r="N6" s="1"/>
    </row>
    <row r="7" spans="1:14" ht="30" customHeight="1">
      <c r="A7" s="192" t="s">
        <v>117</v>
      </c>
      <c r="B7" s="196">
        <v>1050</v>
      </c>
      <c r="C7" s="193">
        <v>1150</v>
      </c>
      <c r="D7" s="193">
        <v>950</v>
      </c>
      <c r="E7" s="193">
        <v>900</v>
      </c>
      <c r="F7" s="194">
        <v>850</v>
      </c>
      <c r="M7" s="1"/>
      <c r="N7" s="1"/>
    </row>
    <row r="8" spans="1:14" ht="8" customHeight="1" thickBot="1">
      <c r="A8" s="197"/>
      <c r="B8" s="198"/>
      <c r="C8" s="198"/>
      <c r="D8" s="198"/>
      <c r="E8" s="199"/>
      <c r="F8" s="199"/>
      <c r="M8" s="1"/>
      <c r="N8" s="1"/>
    </row>
    <row r="9" spans="1:14" ht="8" customHeight="1">
      <c r="A9" s="200"/>
      <c r="B9" s="200"/>
      <c r="C9" s="200"/>
      <c r="D9" s="200"/>
      <c r="E9" s="201"/>
      <c r="F9" s="201"/>
      <c r="G9" s="3"/>
      <c r="H9" s="3"/>
      <c r="I9" s="2"/>
      <c r="K9" s="10"/>
      <c r="L9" s="10"/>
      <c r="M9" s="1"/>
      <c r="N9" s="1"/>
    </row>
    <row r="10" spans="1:14" ht="15" customHeight="1">
      <c r="A10" s="186" t="s">
        <v>238</v>
      </c>
      <c r="B10" s="13"/>
      <c r="C10" s="13"/>
      <c r="D10" s="13"/>
      <c r="E10" s="13"/>
      <c r="F10" s="13"/>
    </row>
    <row r="11" spans="1:14" ht="15" customHeight="1">
      <c r="A11" s="202" t="s">
        <v>10</v>
      </c>
      <c r="B11" s="13"/>
      <c r="C11" s="13"/>
      <c r="D11" s="13"/>
      <c r="E11" s="13"/>
      <c r="F11" s="13"/>
    </row>
    <row r="12" spans="1:14" ht="100" customHeight="1"/>
    <row r="13" spans="1:14" ht="20" customHeight="1">
      <c r="A13" s="351" t="s">
        <v>239</v>
      </c>
      <c r="B13" s="351"/>
      <c r="C13" s="351"/>
      <c r="D13" s="351"/>
      <c r="E13" s="351"/>
      <c r="F13" s="351"/>
      <c r="G13" s="351"/>
    </row>
    <row r="14" spans="1:14" ht="8" customHeight="1">
      <c r="A14" s="13"/>
      <c r="B14" s="13"/>
      <c r="C14" s="13"/>
      <c r="D14" s="13"/>
      <c r="E14" s="13"/>
      <c r="F14" s="13"/>
      <c r="G14" s="13"/>
    </row>
    <row r="15" spans="1:14" ht="12" customHeight="1">
      <c r="A15" s="357" t="s">
        <v>240</v>
      </c>
      <c r="B15" s="357"/>
      <c r="C15" s="357"/>
      <c r="D15" s="357"/>
      <c r="E15" s="357"/>
      <c r="F15" s="357"/>
      <c r="G15" s="357"/>
      <c r="M15" s="1"/>
      <c r="N15" s="1"/>
    </row>
    <row r="16" spans="1:14" s="67" customFormat="1" ht="8" customHeight="1" thickBot="1">
      <c r="A16" s="39"/>
      <c r="B16" s="39"/>
      <c r="C16" s="39"/>
      <c r="D16" s="39"/>
      <c r="E16" s="39"/>
      <c r="F16" s="39"/>
      <c r="G16" s="39"/>
      <c r="M16" s="185"/>
      <c r="N16" s="185"/>
    </row>
    <row r="17" spans="1:14" ht="18" customHeight="1">
      <c r="A17" s="352" t="s">
        <v>110</v>
      </c>
      <c r="B17" s="354" t="s">
        <v>111</v>
      </c>
      <c r="C17" s="355"/>
      <c r="D17" s="354" t="s">
        <v>109</v>
      </c>
      <c r="E17" s="355"/>
      <c r="F17" s="354" t="s">
        <v>112</v>
      </c>
      <c r="G17" s="356"/>
      <c r="M17" s="1"/>
      <c r="N17" s="1"/>
    </row>
    <row r="18" spans="1:14" ht="18" customHeight="1">
      <c r="A18" s="353"/>
      <c r="B18" s="14" t="s">
        <v>36</v>
      </c>
      <c r="C18" s="14" t="s">
        <v>108</v>
      </c>
      <c r="D18" s="14" t="s">
        <v>36</v>
      </c>
      <c r="E18" s="14" t="s">
        <v>108</v>
      </c>
      <c r="F18" s="14" t="s">
        <v>36</v>
      </c>
      <c r="G18" s="54" t="s">
        <v>108</v>
      </c>
      <c r="M18" s="1"/>
      <c r="N18" s="1"/>
    </row>
    <row r="19" spans="1:14" ht="18" customHeight="1">
      <c r="A19" s="203"/>
      <c r="B19" s="39"/>
      <c r="C19" s="32" t="s">
        <v>35</v>
      </c>
      <c r="D19" s="32"/>
      <c r="E19" s="32" t="s">
        <v>35</v>
      </c>
      <c r="F19" s="32"/>
      <c r="G19" s="32" t="s">
        <v>35</v>
      </c>
      <c r="M19" s="1"/>
      <c r="N19" s="1"/>
    </row>
    <row r="20" spans="1:14" ht="18" customHeight="1">
      <c r="A20" s="204" t="s">
        <v>194</v>
      </c>
      <c r="B20" s="16">
        <f>D20+F20</f>
        <v>396</v>
      </c>
      <c r="C20" s="16">
        <f t="shared" ref="C20:C23" si="0">+E20+G20</f>
        <v>158651</v>
      </c>
      <c r="D20" s="16">
        <v>360</v>
      </c>
      <c r="E20" s="16">
        <v>127642</v>
      </c>
      <c r="F20" s="16">
        <v>36</v>
      </c>
      <c r="G20" s="16">
        <v>31009</v>
      </c>
      <c r="M20" s="1"/>
      <c r="N20" s="1"/>
    </row>
    <row r="21" spans="1:14" ht="18" customHeight="1">
      <c r="A21" s="205" t="s">
        <v>215</v>
      </c>
      <c r="B21" s="16">
        <f t="shared" ref="B21:B24" si="1">D21+F21</f>
        <v>333</v>
      </c>
      <c r="C21" s="16">
        <f t="shared" si="0"/>
        <v>137842</v>
      </c>
      <c r="D21" s="16">
        <v>300</v>
      </c>
      <c r="E21" s="16">
        <v>109115</v>
      </c>
      <c r="F21" s="16">
        <v>33</v>
      </c>
      <c r="G21" s="16">
        <v>28727</v>
      </c>
      <c r="M21" s="1"/>
      <c r="N21" s="1"/>
    </row>
    <row r="22" spans="1:14" ht="18" customHeight="1">
      <c r="A22" s="205" t="s">
        <v>216</v>
      </c>
      <c r="B22" s="206">
        <f t="shared" si="1"/>
        <v>314</v>
      </c>
      <c r="C22" s="16">
        <f t="shared" si="0"/>
        <v>156461</v>
      </c>
      <c r="D22" s="16">
        <v>259</v>
      </c>
      <c r="E22" s="16">
        <v>95012</v>
      </c>
      <c r="F22" s="16">
        <v>55</v>
      </c>
      <c r="G22" s="16">
        <v>61449</v>
      </c>
      <c r="M22" s="1"/>
      <c r="N22" s="1"/>
    </row>
    <row r="23" spans="1:14" ht="18" customHeight="1">
      <c r="A23" s="205" t="s">
        <v>217</v>
      </c>
      <c r="B23" s="206">
        <f t="shared" si="1"/>
        <v>241</v>
      </c>
      <c r="C23" s="16">
        <f t="shared" si="0"/>
        <v>111861</v>
      </c>
      <c r="D23" s="16">
        <v>209</v>
      </c>
      <c r="E23" s="16">
        <v>74353</v>
      </c>
      <c r="F23" s="16">
        <v>32</v>
      </c>
      <c r="G23" s="16">
        <v>37508</v>
      </c>
      <c r="M23" s="1"/>
      <c r="N23" s="1"/>
    </row>
    <row r="24" spans="1:14" ht="18" customHeight="1">
      <c r="A24" s="207" t="s">
        <v>218</v>
      </c>
      <c r="B24" s="208">
        <f t="shared" si="1"/>
        <v>202</v>
      </c>
      <c r="C24" s="209">
        <f>+E24+G24</f>
        <v>96838</v>
      </c>
      <c r="D24" s="209">
        <v>173</v>
      </c>
      <c r="E24" s="209">
        <v>62978</v>
      </c>
      <c r="F24" s="209">
        <v>29</v>
      </c>
      <c r="G24" s="209">
        <v>33860</v>
      </c>
      <c r="M24" s="1"/>
      <c r="N24" s="1"/>
    </row>
    <row r="25" spans="1:14" ht="8" customHeight="1" thickBot="1">
      <c r="A25" s="210"/>
      <c r="B25" s="211"/>
      <c r="C25" s="212"/>
      <c r="D25" s="212"/>
      <c r="E25" s="212"/>
      <c r="F25" s="212"/>
      <c r="G25" s="212"/>
      <c r="M25" s="1"/>
      <c r="N25" s="1"/>
    </row>
    <row r="26" spans="1:14" ht="8" customHeight="1">
      <c r="A26" s="200"/>
      <c r="B26" s="200"/>
      <c r="C26" s="200"/>
      <c r="D26" s="200"/>
      <c r="E26" s="201"/>
      <c r="F26" s="201"/>
      <c r="G26" s="201"/>
      <c r="H26" s="3"/>
      <c r="I26" s="2"/>
      <c r="K26" s="10"/>
      <c r="L26" s="10"/>
      <c r="M26" s="1"/>
      <c r="N26" s="1"/>
    </row>
    <row r="27" spans="1:14" ht="15" customHeight="1">
      <c r="A27" s="13" t="s">
        <v>198</v>
      </c>
      <c r="B27" s="16"/>
      <c r="C27" s="16"/>
      <c r="D27" s="16"/>
      <c r="E27" s="16"/>
      <c r="F27" s="16"/>
      <c r="G27" s="16"/>
      <c r="M27" s="1"/>
      <c r="N27" s="1"/>
    </row>
    <row r="28" spans="1:14" ht="15" customHeight="1">
      <c r="A28" s="13" t="s">
        <v>187</v>
      </c>
      <c r="B28" s="39"/>
      <c r="C28" s="39"/>
      <c r="D28" s="39"/>
      <c r="E28" s="39"/>
      <c r="F28" s="39"/>
      <c r="G28" s="39"/>
      <c r="M28" s="1"/>
      <c r="N28" s="1"/>
    </row>
    <row r="29" spans="1:14" ht="12" customHeight="1">
      <c r="M29" s="1"/>
      <c r="N29" s="1"/>
    </row>
    <row r="30" spans="1:14" ht="12" customHeight="1">
      <c r="M30" s="1"/>
      <c r="N30" s="1"/>
    </row>
    <row r="31" spans="1:14" ht="12" customHeight="1">
      <c r="M31" s="1"/>
      <c r="N31" s="1"/>
    </row>
    <row r="32" spans="1:14" ht="12" customHeight="1">
      <c r="M32" s="1"/>
      <c r="N32" s="1"/>
    </row>
    <row r="33" s="1" customFormat="1" ht="12" customHeight="1"/>
    <row r="34" s="1" customFormat="1" ht="12" customHeight="1"/>
    <row r="35" s="1" customFormat="1" ht="12" customHeight="1"/>
    <row r="36" s="1" customFormat="1" ht="12" customHeight="1"/>
    <row r="37" s="1" customFormat="1" ht="12" customHeight="1"/>
    <row r="38" s="1" customFormat="1" ht="12" customHeight="1"/>
    <row r="39" s="1" customFormat="1" ht="12" customHeight="1"/>
  </sheetData>
  <mergeCells count="8">
    <mergeCell ref="A1:F1"/>
    <mergeCell ref="A3:A4"/>
    <mergeCell ref="A13:G13"/>
    <mergeCell ref="A17:A18"/>
    <mergeCell ref="B17:C17"/>
    <mergeCell ref="D17:E17"/>
    <mergeCell ref="F17:G17"/>
    <mergeCell ref="A15:G15"/>
  </mergeCells>
  <phoneticPr fontId="1"/>
  <pageMargins left="0.70866141732283472" right="0.62992125984251968" top="0.98425196850393704" bottom="0.74803149606299213" header="0.31496062992125984" footer="0.31496062992125984"/>
  <pageSetup paperSize="9" firstPageNumber="136" orientation="portrait" useFirstPageNumber="1" r:id="rId1"/>
  <headerFooter>
    <oddHeader>&amp;L〔11〕福祉・年金・保険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7660A-6370-4192-9BCB-12220B23D014}">
  <dimension ref="A1:K66"/>
  <sheetViews>
    <sheetView view="pageBreakPreview" zoomScaleNormal="100" zoomScaleSheetLayoutView="100" workbookViewId="0">
      <selection activeCell="H5" sqref="H5:I5"/>
    </sheetView>
  </sheetViews>
  <sheetFormatPr defaultRowHeight="12"/>
  <cols>
    <col min="1" max="1" width="9.453125" style="1" customWidth="1"/>
    <col min="2" max="11" width="9.6328125" style="1" customWidth="1"/>
    <col min="12" max="12" width="1" style="1" customWidth="1"/>
    <col min="13" max="256" width="8.7265625" style="1"/>
    <col min="257" max="257" width="8.453125" style="1" customWidth="1"/>
    <col min="258" max="258" width="6.08984375" style="1" customWidth="1"/>
    <col min="259" max="259" width="9.453125" style="1" customWidth="1"/>
    <col min="260" max="260" width="6.08984375" style="1" customWidth="1"/>
    <col min="261" max="261" width="9.453125" style="1" customWidth="1"/>
    <col min="262" max="262" width="6.08984375" style="1" customWidth="1"/>
    <col min="263" max="263" width="9.453125" style="1" customWidth="1"/>
    <col min="264" max="264" width="6.08984375" style="1" customWidth="1"/>
    <col min="265" max="265" width="9.453125" style="1" customWidth="1"/>
    <col min="266" max="266" width="6.08984375" style="1" customWidth="1"/>
    <col min="267" max="267" width="9" style="1" customWidth="1"/>
    <col min="268" max="512" width="8.7265625" style="1"/>
    <col min="513" max="513" width="8.453125" style="1" customWidth="1"/>
    <col min="514" max="514" width="6.08984375" style="1" customWidth="1"/>
    <col min="515" max="515" width="9.453125" style="1" customWidth="1"/>
    <col min="516" max="516" width="6.08984375" style="1" customWidth="1"/>
    <col min="517" max="517" width="9.453125" style="1" customWidth="1"/>
    <col min="518" max="518" width="6.08984375" style="1" customWidth="1"/>
    <col min="519" max="519" width="9.453125" style="1" customWidth="1"/>
    <col min="520" max="520" width="6.08984375" style="1" customWidth="1"/>
    <col min="521" max="521" width="9.453125" style="1" customWidth="1"/>
    <col min="522" max="522" width="6.08984375" style="1" customWidth="1"/>
    <col min="523" max="523" width="9" style="1" customWidth="1"/>
    <col min="524" max="768" width="8.7265625" style="1"/>
    <col min="769" max="769" width="8.453125" style="1" customWidth="1"/>
    <col min="770" max="770" width="6.08984375" style="1" customWidth="1"/>
    <col min="771" max="771" width="9.453125" style="1" customWidth="1"/>
    <col min="772" max="772" width="6.08984375" style="1" customWidth="1"/>
    <col min="773" max="773" width="9.453125" style="1" customWidth="1"/>
    <col min="774" max="774" width="6.08984375" style="1" customWidth="1"/>
    <col min="775" max="775" width="9.453125" style="1" customWidth="1"/>
    <col min="776" max="776" width="6.08984375" style="1" customWidth="1"/>
    <col min="777" max="777" width="9.453125" style="1" customWidth="1"/>
    <col min="778" max="778" width="6.08984375" style="1" customWidth="1"/>
    <col min="779" max="779" width="9" style="1" customWidth="1"/>
    <col min="780" max="1024" width="8.7265625" style="1"/>
    <col min="1025" max="1025" width="8.453125" style="1" customWidth="1"/>
    <col min="1026" max="1026" width="6.08984375" style="1" customWidth="1"/>
    <col min="1027" max="1027" width="9.453125" style="1" customWidth="1"/>
    <col min="1028" max="1028" width="6.08984375" style="1" customWidth="1"/>
    <col min="1029" max="1029" width="9.453125" style="1" customWidth="1"/>
    <col min="1030" max="1030" width="6.08984375" style="1" customWidth="1"/>
    <col min="1031" max="1031" width="9.453125" style="1" customWidth="1"/>
    <col min="1032" max="1032" width="6.08984375" style="1" customWidth="1"/>
    <col min="1033" max="1033" width="9.453125" style="1" customWidth="1"/>
    <col min="1034" max="1034" width="6.08984375" style="1" customWidth="1"/>
    <col min="1035" max="1035" width="9" style="1" customWidth="1"/>
    <col min="1036" max="1280" width="8.7265625" style="1"/>
    <col min="1281" max="1281" width="8.453125" style="1" customWidth="1"/>
    <col min="1282" max="1282" width="6.08984375" style="1" customWidth="1"/>
    <col min="1283" max="1283" width="9.453125" style="1" customWidth="1"/>
    <col min="1284" max="1284" width="6.08984375" style="1" customWidth="1"/>
    <col min="1285" max="1285" width="9.453125" style="1" customWidth="1"/>
    <col min="1286" max="1286" width="6.08984375" style="1" customWidth="1"/>
    <col min="1287" max="1287" width="9.453125" style="1" customWidth="1"/>
    <col min="1288" max="1288" width="6.08984375" style="1" customWidth="1"/>
    <col min="1289" max="1289" width="9.453125" style="1" customWidth="1"/>
    <col min="1290" max="1290" width="6.08984375" style="1" customWidth="1"/>
    <col min="1291" max="1291" width="9" style="1" customWidth="1"/>
    <col min="1292" max="1536" width="8.7265625" style="1"/>
    <col min="1537" max="1537" width="8.453125" style="1" customWidth="1"/>
    <col min="1538" max="1538" width="6.08984375" style="1" customWidth="1"/>
    <col min="1539" max="1539" width="9.453125" style="1" customWidth="1"/>
    <col min="1540" max="1540" width="6.08984375" style="1" customWidth="1"/>
    <col min="1541" max="1541" width="9.453125" style="1" customWidth="1"/>
    <col min="1542" max="1542" width="6.08984375" style="1" customWidth="1"/>
    <col min="1543" max="1543" width="9.453125" style="1" customWidth="1"/>
    <col min="1544" max="1544" width="6.08984375" style="1" customWidth="1"/>
    <col min="1545" max="1545" width="9.453125" style="1" customWidth="1"/>
    <col min="1546" max="1546" width="6.08984375" style="1" customWidth="1"/>
    <col min="1547" max="1547" width="9" style="1" customWidth="1"/>
    <col min="1548" max="1792" width="8.7265625" style="1"/>
    <col min="1793" max="1793" width="8.453125" style="1" customWidth="1"/>
    <col min="1794" max="1794" width="6.08984375" style="1" customWidth="1"/>
    <col min="1795" max="1795" width="9.453125" style="1" customWidth="1"/>
    <col min="1796" max="1796" width="6.08984375" style="1" customWidth="1"/>
    <col min="1797" max="1797" width="9.453125" style="1" customWidth="1"/>
    <col min="1798" max="1798" width="6.08984375" style="1" customWidth="1"/>
    <col min="1799" max="1799" width="9.453125" style="1" customWidth="1"/>
    <col min="1800" max="1800" width="6.08984375" style="1" customWidth="1"/>
    <col min="1801" max="1801" width="9.453125" style="1" customWidth="1"/>
    <col min="1802" max="1802" width="6.08984375" style="1" customWidth="1"/>
    <col min="1803" max="1803" width="9" style="1" customWidth="1"/>
    <col min="1804" max="2048" width="8.7265625" style="1"/>
    <col min="2049" max="2049" width="8.453125" style="1" customWidth="1"/>
    <col min="2050" max="2050" width="6.08984375" style="1" customWidth="1"/>
    <col min="2051" max="2051" width="9.453125" style="1" customWidth="1"/>
    <col min="2052" max="2052" width="6.08984375" style="1" customWidth="1"/>
    <col min="2053" max="2053" width="9.453125" style="1" customWidth="1"/>
    <col min="2054" max="2054" width="6.08984375" style="1" customWidth="1"/>
    <col min="2055" max="2055" width="9.453125" style="1" customWidth="1"/>
    <col min="2056" max="2056" width="6.08984375" style="1" customWidth="1"/>
    <col min="2057" max="2057" width="9.453125" style="1" customWidth="1"/>
    <col min="2058" max="2058" width="6.08984375" style="1" customWidth="1"/>
    <col min="2059" max="2059" width="9" style="1" customWidth="1"/>
    <col min="2060" max="2304" width="8.7265625" style="1"/>
    <col min="2305" max="2305" width="8.453125" style="1" customWidth="1"/>
    <col min="2306" max="2306" width="6.08984375" style="1" customWidth="1"/>
    <col min="2307" max="2307" width="9.453125" style="1" customWidth="1"/>
    <col min="2308" max="2308" width="6.08984375" style="1" customWidth="1"/>
    <col min="2309" max="2309" width="9.453125" style="1" customWidth="1"/>
    <col min="2310" max="2310" width="6.08984375" style="1" customWidth="1"/>
    <col min="2311" max="2311" width="9.453125" style="1" customWidth="1"/>
    <col min="2312" max="2312" width="6.08984375" style="1" customWidth="1"/>
    <col min="2313" max="2313" width="9.453125" style="1" customWidth="1"/>
    <col min="2314" max="2314" width="6.08984375" style="1" customWidth="1"/>
    <col min="2315" max="2315" width="9" style="1" customWidth="1"/>
    <col min="2316" max="2560" width="8.7265625" style="1"/>
    <col min="2561" max="2561" width="8.453125" style="1" customWidth="1"/>
    <col min="2562" max="2562" width="6.08984375" style="1" customWidth="1"/>
    <col min="2563" max="2563" width="9.453125" style="1" customWidth="1"/>
    <col min="2564" max="2564" width="6.08984375" style="1" customWidth="1"/>
    <col min="2565" max="2565" width="9.453125" style="1" customWidth="1"/>
    <col min="2566" max="2566" width="6.08984375" style="1" customWidth="1"/>
    <col min="2567" max="2567" width="9.453125" style="1" customWidth="1"/>
    <col min="2568" max="2568" width="6.08984375" style="1" customWidth="1"/>
    <col min="2569" max="2569" width="9.453125" style="1" customWidth="1"/>
    <col min="2570" max="2570" width="6.08984375" style="1" customWidth="1"/>
    <col min="2571" max="2571" width="9" style="1" customWidth="1"/>
    <col min="2572" max="2816" width="8.7265625" style="1"/>
    <col min="2817" max="2817" width="8.453125" style="1" customWidth="1"/>
    <col min="2818" max="2818" width="6.08984375" style="1" customWidth="1"/>
    <col min="2819" max="2819" width="9.453125" style="1" customWidth="1"/>
    <col min="2820" max="2820" width="6.08984375" style="1" customWidth="1"/>
    <col min="2821" max="2821" width="9.453125" style="1" customWidth="1"/>
    <col min="2822" max="2822" width="6.08984375" style="1" customWidth="1"/>
    <col min="2823" max="2823" width="9.453125" style="1" customWidth="1"/>
    <col min="2824" max="2824" width="6.08984375" style="1" customWidth="1"/>
    <col min="2825" max="2825" width="9.453125" style="1" customWidth="1"/>
    <col min="2826" max="2826" width="6.08984375" style="1" customWidth="1"/>
    <col min="2827" max="2827" width="9" style="1" customWidth="1"/>
    <col min="2828" max="3072" width="8.7265625" style="1"/>
    <col min="3073" max="3073" width="8.453125" style="1" customWidth="1"/>
    <col min="3074" max="3074" width="6.08984375" style="1" customWidth="1"/>
    <col min="3075" max="3075" width="9.453125" style="1" customWidth="1"/>
    <col min="3076" max="3076" width="6.08984375" style="1" customWidth="1"/>
    <col min="3077" max="3077" width="9.453125" style="1" customWidth="1"/>
    <col min="3078" max="3078" width="6.08984375" style="1" customWidth="1"/>
    <col min="3079" max="3079" width="9.453125" style="1" customWidth="1"/>
    <col min="3080" max="3080" width="6.08984375" style="1" customWidth="1"/>
    <col min="3081" max="3081" width="9.453125" style="1" customWidth="1"/>
    <col min="3082" max="3082" width="6.08984375" style="1" customWidth="1"/>
    <col min="3083" max="3083" width="9" style="1" customWidth="1"/>
    <col min="3084" max="3328" width="8.7265625" style="1"/>
    <col min="3329" max="3329" width="8.453125" style="1" customWidth="1"/>
    <col min="3330" max="3330" width="6.08984375" style="1" customWidth="1"/>
    <col min="3331" max="3331" width="9.453125" style="1" customWidth="1"/>
    <col min="3332" max="3332" width="6.08984375" style="1" customWidth="1"/>
    <col min="3333" max="3333" width="9.453125" style="1" customWidth="1"/>
    <col min="3334" max="3334" width="6.08984375" style="1" customWidth="1"/>
    <col min="3335" max="3335" width="9.453125" style="1" customWidth="1"/>
    <col min="3336" max="3336" width="6.08984375" style="1" customWidth="1"/>
    <col min="3337" max="3337" width="9.453125" style="1" customWidth="1"/>
    <col min="3338" max="3338" width="6.08984375" style="1" customWidth="1"/>
    <col min="3339" max="3339" width="9" style="1" customWidth="1"/>
    <col min="3340" max="3584" width="8.7265625" style="1"/>
    <col min="3585" max="3585" width="8.453125" style="1" customWidth="1"/>
    <col min="3586" max="3586" width="6.08984375" style="1" customWidth="1"/>
    <col min="3587" max="3587" width="9.453125" style="1" customWidth="1"/>
    <col min="3588" max="3588" width="6.08984375" style="1" customWidth="1"/>
    <col min="3589" max="3589" width="9.453125" style="1" customWidth="1"/>
    <col min="3590" max="3590" width="6.08984375" style="1" customWidth="1"/>
    <col min="3591" max="3591" width="9.453125" style="1" customWidth="1"/>
    <col min="3592" max="3592" width="6.08984375" style="1" customWidth="1"/>
    <col min="3593" max="3593" width="9.453125" style="1" customWidth="1"/>
    <col min="3594" max="3594" width="6.08984375" style="1" customWidth="1"/>
    <col min="3595" max="3595" width="9" style="1" customWidth="1"/>
    <col min="3596" max="3840" width="8.7265625" style="1"/>
    <col min="3841" max="3841" width="8.453125" style="1" customWidth="1"/>
    <col min="3842" max="3842" width="6.08984375" style="1" customWidth="1"/>
    <col min="3843" max="3843" width="9.453125" style="1" customWidth="1"/>
    <col min="3844" max="3844" width="6.08984375" style="1" customWidth="1"/>
    <col min="3845" max="3845" width="9.453125" style="1" customWidth="1"/>
    <col min="3846" max="3846" width="6.08984375" style="1" customWidth="1"/>
    <col min="3847" max="3847" width="9.453125" style="1" customWidth="1"/>
    <col min="3848" max="3848" width="6.08984375" style="1" customWidth="1"/>
    <col min="3849" max="3849" width="9.453125" style="1" customWidth="1"/>
    <col min="3850" max="3850" width="6.08984375" style="1" customWidth="1"/>
    <col min="3851" max="3851" width="9" style="1" customWidth="1"/>
    <col min="3852" max="4096" width="8.7265625" style="1"/>
    <col min="4097" max="4097" width="8.453125" style="1" customWidth="1"/>
    <col min="4098" max="4098" width="6.08984375" style="1" customWidth="1"/>
    <col min="4099" max="4099" width="9.453125" style="1" customWidth="1"/>
    <col min="4100" max="4100" width="6.08984375" style="1" customWidth="1"/>
    <col min="4101" max="4101" width="9.453125" style="1" customWidth="1"/>
    <col min="4102" max="4102" width="6.08984375" style="1" customWidth="1"/>
    <col min="4103" max="4103" width="9.453125" style="1" customWidth="1"/>
    <col min="4104" max="4104" width="6.08984375" style="1" customWidth="1"/>
    <col min="4105" max="4105" width="9.453125" style="1" customWidth="1"/>
    <col min="4106" max="4106" width="6.08984375" style="1" customWidth="1"/>
    <col min="4107" max="4107" width="9" style="1" customWidth="1"/>
    <col min="4108" max="4352" width="8.7265625" style="1"/>
    <col min="4353" max="4353" width="8.453125" style="1" customWidth="1"/>
    <col min="4354" max="4354" width="6.08984375" style="1" customWidth="1"/>
    <col min="4355" max="4355" width="9.453125" style="1" customWidth="1"/>
    <col min="4356" max="4356" width="6.08984375" style="1" customWidth="1"/>
    <col min="4357" max="4357" width="9.453125" style="1" customWidth="1"/>
    <col min="4358" max="4358" width="6.08984375" style="1" customWidth="1"/>
    <col min="4359" max="4359" width="9.453125" style="1" customWidth="1"/>
    <col min="4360" max="4360" width="6.08984375" style="1" customWidth="1"/>
    <col min="4361" max="4361" width="9.453125" style="1" customWidth="1"/>
    <col min="4362" max="4362" width="6.08984375" style="1" customWidth="1"/>
    <col min="4363" max="4363" width="9" style="1" customWidth="1"/>
    <col min="4364" max="4608" width="8.7265625" style="1"/>
    <col min="4609" max="4609" width="8.453125" style="1" customWidth="1"/>
    <col min="4610" max="4610" width="6.08984375" style="1" customWidth="1"/>
    <col min="4611" max="4611" width="9.453125" style="1" customWidth="1"/>
    <col min="4612" max="4612" width="6.08984375" style="1" customWidth="1"/>
    <col min="4613" max="4613" width="9.453125" style="1" customWidth="1"/>
    <col min="4614" max="4614" width="6.08984375" style="1" customWidth="1"/>
    <col min="4615" max="4615" width="9.453125" style="1" customWidth="1"/>
    <col min="4616" max="4616" width="6.08984375" style="1" customWidth="1"/>
    <col min="4617" max="4617" width="9.453125" style="1" customWidth="1"/>
    <col min="4618" max="4618" width="6.08984375" style="1" customWidth="1"/>
    <col min="4619" max="4619" width="9" style="1" customWidth="1"/>
    <col min="4620" max="4864" width="8.7265625" style="1"/>
    <col min="4865" max="4865" width="8.453125" style="1" customWidth="1"/>
    <col min="4866" max="4866" width="6.08984375" style="1" customWidth="1"/>
    <col min="4867" max="4867" width="9.453125" style="1" customWidth="1"/>
    <col min="4868" max="4868" width="6.08984375" style="1" customWidth="1"/>
    <col min="4869" max="4869" width="9.453125" style="1" customWidth="1"/>
    <col min="4870" max="4870" width="6.08984375" style="1" customWidth="1"/>
    <col min="4871" max="4871" width="9.453125" style="1" customWidth="1"/>
    <col min="4872" max="4872" width="6.08984375" style="1" customWidth="1"/>
    <col min="4873" max="4873" width="9.453125" style="1" customWidth="1"/>
    <col min="4874" max="4874" width="6.08984375" style="1" customWidth="1"/>
    <col min="4875" max="4875" width="9" style="1" customWidth="1"/>
    <col min="4876" max="5120" width="8.7265625" style="1"/>
    <col min="5121" max="5121" width="8.453125" style="1" customWidth="1"/>
    <col min="5122" max="5122" width="6.08984375" style="1" customWidth="1"/>
    <col min="5123" max="5123" width="9.453125" style="1" customWidth="1"/>
    <col min="5124" max="5124" width="6.08984375" style="1" customWidth="1"/>
    <col min="5125" max="5125" width="9.453125" style="1" customWidth="1"/>
    <col min="5126" max="5126" width="6.08984375" style="1" customWidth="1"/>
    <col min="5127" max="5127" width="9.453125" style="1" customWidth="1"/>
    <col min="5128" max="5128" width="6.08984375" style="1" customWidth="1"/>
    <col min="5129" max="5129" width="9.453125" style="1" customWidth="1"/>
    <col min="5130" max="5130" width="6.08984375" style="1" customWidth="1"/>
    <col min="5131" max="5131" width="9" style="1" customWidth="1"/>
    <col min="5132" max="5376" width="8.7265625" style="1"/>
    <col min="5377" max="5377" width="8.453125" style="1" customWidth="1"/>
    <col min="5378" max="5378" width="6.08984375" style="1" customWidth="1"/>
    <col min="5379" max="5379" width="9.453125" style="1" customWidth="1"/>
    <col min="5380" max="5380" width="6.08984375" style="1" customWidth="1"/>
    <col min="5381" max="5381" width="9.453125" style="1" customWidth="1"/>
    <col min="5382" max="5382" width="6.08984375" style="1" customWidth="1"/>
    <col min="5383" max="5383" width="9.453125" style="1" customWidth="1"/>
    <col min="5384" max="5384" width="6.08984375" style="1" customWidth="1"/>
    <col min="5385" max="5385" width="9.453125" style="1" customWidth="1"/>
    <col min="5386" max="5386" width="6.08984375" style="1" customWidth="1"/>
    <col min="5387" max="5387" width="9" style="1" customWidth="1"/>
    <col min="5388" max="5632" width="8.7265625" style="1"/>
    <col min="5633" max="5633" width="8.453125" style="1" customWidth="1"/>
    <col min="5634" max="5634" width="6.08984375" style="1" customWidth="1"/>
    <col min="5635" max="5635" width="9.453125" style="1" customWidth="1"/>
    <col min="5636" max="5636" width="6.08984375" style="1" customWidth="1"/>
    <col min="5637" max="5637" width="9.453125" style="1" customWidth="1"/>
    <col min="5638" max="5638" width="6.08984375" style="1" customWidth="1"/>
    <col min="5639" max="5639" width="9.453125" style="1" customWidth="1"/>
    <col min="5640" max="5640" width="6.08984375" style="1" customWidth="1"/>
    <col min="5641" max="5641" width="9.453125" style="1" customWidth="1"/>
    <col min="5642" max="5642" width="6.08984375" style="1" customWidth="1"/>
    <col min="5643" max="5643" width="9" style="1" customWidth="1"/>
    <col min="5644" max="5888" width="8.7265625" style="1"/>
    <col min="5889" max="5889" width="8.453125" style="1" customWidth="1"/>
    <col min="5890" max="5890" width="6.08984375" style="1" customWidth="1"/>
    <col min="5891" max="5891" width="9.453125" style="1" customWidth="1"/>
    <col min="5892" max="5892" width="6.08984375" style="1" customWidth="1"/>
    <col min="5893" max="5893" width="9.453125" style="1" customWidth="1"/>
    <col min="5894" max="5894" width="6.08984375" style="1" customWidth="1"/>
    <col min="5895" max="5895" width="9.453125" style="1" customWidth="1"/>
    <col min="5896" max="5896" width="6.08984375" style="1" customWidth="1"/>
    <col min="5897" max="5897" width="9.453125" style="1" customWidth="1"/>
    <col min="5898" max="5898" width="6.08984375" style="1" customWidth="1"/>
    <col min="5899" max="5899" width="9" style="1" customWidth="1"/>
    <col min="5900" max="6144" width="8.7265625" style="1"/>
    <col min="6145" max="6145" width="8.453125" style="1" customWidth="1"/>
    <col min="6146" max="6146" width="6.08984375" style="1" customWidth="1"/>
    <col min="6147" max="6147" width="9.453125" style="1" customWidth="1"/>
    <col min="6148" max="6148" width="6.08984375" style="1" customWidth="1"/>
    <col min="6149" max="6149" width="9.453125" style="1" customWidth="1"/>
    <col min="6150" max="6150" width="6.08984375" style="1" customWidth="1"/>
    <col min="6151" max="6151" width="9.453125" style="1" customWidth="1"/>
    <col min="6152" max="6152" width="6.08984375" style="1" customWidth="1"/>
    <col min="6153" max="6153" width="9.453125" style="1" customWidth="1"/>
    <col min="6154" max="6154" width="6.08984375" style="1" customWidth="1"/>
    <col min="6155" max="6155" width="9" style="1" customWidth="1"/>
    <col min="6156" max="6400" width="8.7265625" style="1"/>
    <col min="6401" max="6401" width="8.453125" style="1" customWidth="1"/>
    <col min="6402" max="6402" width="6.08984375" style="1" customWidth="1"/>
    <col min="6403" max="6403" width="9.453125" style="1" customWidth="1"/>
    <col min="6404" max="6404" width="6.08984375" style="1" customWidth="1"/>
    <col min="6405" max="6405" width="9.453125" style="1" customWidth="1"/>
    <col min="6406" max="6406" width="6.08984375" style="1" customWidth="1"/>
    <col min="6407" max="6407" width="9.453125" style="1" customWidth="1"/>
    <col min="6408" max="6408" width="6.08984375" style="1" customWidth="1"/>
    <col min="6409" max="6409" width="9.453125" style="1" customWidth="1"/>
    <col min="6410" max="6410" width="6.08984375" style="1" customWidth="1"/>
    <col min="6411" max="6411" width="9" style="1" customWidth="1"/>
    <col min="6412" max="6656" width="8.7265625" style="1"/>
    <col min="6657" max="6657" width="8.453125" style="1" customWidth="1"/>
    <col min="6658" max="6658" width="6.08984375" style="1" customWidth="1"/>
    <col min="6659" max="6659" width="9.453125" style="1" customWidth="1"/>
    <col min="6660" max="6660" width="6.08984375" style="1" customWidth="1"/>
    <col min="6661" max="6661" width="9.453125" style="1" customWidth="1"/>
    <col min="6662" max="6662" width="6.08984375" style="1" customWidth="1"/>
    <col min="6663" max="6663" width="9.453125" style="1" customWidth="1"/>
    <col min="6664" max="6664" width="6.08984375" style="1" customWidth="1"/>
    <col min="6665" max="6665" width="9.453125" style="1" customWidth="1"/>
    <col min="6666" max="6666" width="6.08984375" style="1" customWidth="1"/>
    <col min="6667" max="6667" width="9" style="1" customWidth="1"/>
    <col min="6668" max="6912" width="8.7265625" style="1"/>
    <col min="6913" max="6913" width="8.453125" style="1" customWidth="1"/>
    <col min="6914" max="6914" width="6.08984375" style="1" customWidth="1"/>
    <col min="6915" max="6915" width="9.453125" style="1" customWidth="1"/>
    <col min="6916" max="6916" width="6.08984375" style="1" customWidth="1"/>
    <col min="6917" max="6917" width="9.453125" style="1" customWidth="1"/>
    <col min="6918" max="6918" width="6.08984375" style="1" customWidth="1"/>
    <col min="6919" max="6919" width="9.453125" style="1" customWidth="1"/>
    <col min="6920" max="6920" width="6.08984375" style="1" customWidth="1"/>
    <col min="6921" max="6921" width="9.453125" style="1" customWidth="1"/>
    <col min="6922" max="6922" width="6.08984375" style="1" customWidth="1"/>
    <col min="6923" max="6923" width="9" style="1" customWidth="1"/>
    <col min="6924" max="7168" width="8.7265625" style="1"/>
    <col min="7169" max="7169" width="8.453125" style="1" customWidth="1"/>
    <col min="7170" max="7170" width="6.08984375" style="1" customWidth="1"/>
    <col min="7171" max="7171" width="9.453125" style="1" customWidth="1"/>
    <col min="7172" max="7172" width="6.08984375" style="1" customWidth="1"/>
    <col min="7173" max="7173" width="9.453125" style="1" customWidth="1"/>
    <col min="7174" max="7174" width="6.08984375" style="1" customWidth="1"/>
    <col min="7175" max="7175" width="9.453125" style="1" customWidth="1"/>
    <col min="7176" max="7176" width="6.08984375" style="1" customWidth="1"/>
    <col min="7177" max="7177" width="9.453125" style="1" customWidth="1"/>
    <col min="7178" max="7178" width="6.08984375" style="1" customWidth="1"/>
    <col min="7179" max="7179" width="9" style="1" customWidth="1"/>
    <col min="7180" max="7424" width="8.7265625" style="1"/>
    <col min="7425" max="7425" width="8.453125" style="1" customWidth="1"/>
    <col min="7426" max="7426" width="6.08984375" style="1" customWidth="1"/>
    <col min="7427" max="7427" width="9.453125" style="1" customWidth="1"/>
    <col min="7428" max="7428" width="6.08984375" style="1" customWidth="1"/>
    <col min="7429" max="7429" width="9.453125" style="1" customWidth="1"/>
    <col min="7430" max="7430" width="6.08984375" style="1" customWidth="1"/>
    <col min="7431" max="7431" width="9.453125" style="1" customWidth="1"/>
    <col min="7432" max="7432" width="6.08984375" style="1" customWidth="1"/>
    <col min="7433" max="7433" width="9.453125" style="1" customWidth="1"/>
    <col min="7434" max="7434" width="6.08984375" style="1" customWidth="1"/>
    <col min="7435" max="7435" width="9" style="1" customWidth="1"/>
    <col min="7436" max="7680" width="8.7265625" style="1"/>
    <col min="7681" max="7681" width="8.453125" style="1" customWidth="1"/>
    <col min="7682" max="7682" width="6.08984375" style="1" customWidth="1"/>
    <col min="7683" max="7683" width="9.453125" style="1" customWidth="1"/>
    <col min="7684" max="7684" width="6.08984375" style="1" customWidth="1"/>
    <col min="7685" max="7685" width="9.453125" style="1" customWidth="1"/>
    <col min="7686" max="7686" width="6.08984375" style="1" customWidth="1"/>
    <col min="7687" max="7687" width="9.453125" style="1" customWidth="1"/>
    <col min="7688" max="7688" width="6.08984375" style="1" customWidth="1"/>
    <col min="7689" max="7689" width="9.453125" style="1" customWidth="1"/>
    <col min="7690" max="7690" width="6.08984375" style="1" customWidth="1"/>
    <col min="7691" max="7691" width="9" style="1" customWidth="1"/>
    <col min="7692" max="7936" width="8.7265625" style="1"/>
    <col min="7937" max="7937" width="8.453125" style="1" customWidth="1"/>
    <col min="7938" max="7938" width="6.08984375" style="1" customWidth="1"/>
    <col min="7939" max="7939" width="9.453125" style="1" customWidth="1"/>
    <col min="7940" max="7940" width="6.08984375" style="1" customWidth="1"/>
    <col min="7941" max="7941" width="9.453125" style="1" customWidth="1"/>
    <col min="7942" max="7942" width="6.08984375" style="1" customWidth="1"/>
    <col min="7943" max="7943" width="9.453125" style="1" customWidth="1"/>
    <col min="7944" max="7944" width="6.08984375" style="1" customWidth="1"/>
    <col min="7945" max="7945" width="9.453125" style="1" customWidth="1"/>
    <col min="7946" max="7946" width="6.08984375" style="1" customWidth="1"/>
    <col min="7947" max="7947" width="9" style="1" customWidth="1"/>
    <col min="7948" max="8192" width="8.7265625" style="1"/>
    <col min="8193" max="8193" width="8.453125" style="1" customWidth="1"/>
    <col min="8194" max="8194" width="6.08984375" style="1" customWidth="1"/>
    <col min="8195" max="8195" width="9.453125" style="1" customWidth="1"/>
    <col min="8196" max="8196" width="6.08984375" style="1" customWidth="1"/>
    <col min="8197" max="8197" width="9.453125" style="1" customWidth="1"/>
    <col min="8198" max="8198" width="6.08984375" style="1" customWidth="1"/>
    <col min="8199" max="8199" width="9.453125" style="1" customWidth="1"/>
    <col min="8200" max="8200" width="6.08984375" style="1" customWidth="1"/>
    <col min="8201" max="8201" width="9.453125" style="1" customWidth="1"/>
    <col min="8202" max="8202" width="6.08984375" style="1" customWidth="1"/>
    <col min="8203" max="8203" width="9" style="1" customWidth="1"/>
    <col min="8204" max="8448" width="8.7265625" style="1"/>
    <col min="8449" max="8449" width="8.453125" style="1" customWidth="1"/>
    <col min="8450" max="8450" width="6.08984375" style="1" customWidth="1"/>
    <col min="8451" max="8451" width="9.453125" style="1" customWidth="1"/>
    <col min="8452" max="8452" width="6.08984375" style="1" customWidth="1"/>
    <col min="8453" max="8453" width="9.453125" style="1" customWidth="1"/>
    <col min="8454" max="8454" width="6.08984375" style="1" customWidth="1"/>
    <col min="8455" max="8455" width="9.453125" style="1" customWidth="1"/>
    <col min="8456" max="8456" width="6.08984375" style="1" customWidth="1"/>
    <col min="8457" max="8457" width="9.453125" style="1" customWidth="1"/>
    <col min="8458" max="8458" width="6.08984375" style="1" customWidth="1"/>
    <col min="8459" max="8459" width="9" style="1" customWidth="1"/>
    <col min="8460" max="8704" width="8.7265625" style="1"/>
    <col min="8705" max="8705" width="8.453125" style="1" customWidth="1"/>
    <col min="8706" max="8706" width="6.08984375" style="1" customWidth="1"/>
    <col min="8707" max="8707" width="9.453125" style="1" customWidth="1"/>
    <col min="8708" max="8708" width="6.08984375" style="1" customWidth="1"/>
    <col min="8709" max="8709" width="9.453125" style="1" customWidth="1"/>
    <col min="8710" max="8710" width="6.08984375" style="1" customWidth="1"/>
    <col min="8711" max="8711" width="9.453125" style="1" customWidth="1"/>
    <col min="8712" max="8712" width="6.08984375" style="1" customWidth="1"/>
    <col min="8713" max="8713" width="9.453125" style="1" customWidth="1"/>
    <col min="8714" max="8714" width="6.08984375" style="1" customWidth="1"/>
    <col min="8715" max="8715" width="9" style="1" customWidth="1"/>
    <col min="8716" max="8960" width="8.7265625" style="1"/>
    <col min="8961" max="8961" width="8.453125" style="1" customWidth="1"/>
    <col min="8962" max="8962" width="6.08984375" style="1" customWidth="1"/>
    <col min="8963" max="8963" width="9.453125" style="1" customWidth="1"/>
    <col min="8964" max="8964" width="6.08984375" style="1" customWidth="1"/>
    <col min="8965" max="8965" width="9.453125" style="1" customWidth="1"/>
    <col min="8966" max="8966" width="6.08984375" style="1" customWidth="1"/>
    <col min="8967" max="8967" width="9.453125" style="1" customWidth="1"/>
    <col min="8968" max="8968" width="6.08984375" style="1" customWidth="1"/>
    <col min="8969" max="8969" width="9.453125" style="1" customWidth="1"/>
    <col min="8970" max="8970" width="6.08984375" style="1" customWidth="1"/>
    <col min="8971" max="8971" width="9" style="1" customWidth="1"/>
    <col min="8972" max="9216" width="8.7265625" style="1"/>
    <col min="9217" max="9217" width="8.453125" style="1" customWidth="1"/>
    <col min="9218" max="9218" width="6.08984375" style="1" customWidth="1"/>
    <col min="9219" max="9219" width="9.453125" style="1" customWidth="1"/>
    <col min="9220" max="9220" width="6.08984375" style="1" customWidth="1"/>
    <col min="9221" max="9221" width="9.453125" style="1" customWidth="1"/>
    <col min="9222" max="9222" width="6.08984375" style="1" customWidth="1"/>
    <col min="9223" max="9223" width="9.453125" style="1" customWidth="1"/>
    <col min="9224" max="9224" width="6.08984375" style="1" customWidth="1"/>
    <col min="9225" max="9225" width="9.453125" style="1" customWidth="1"/>
    <col min="9226" max="9226" width="6.08984375" style="1" customWidth="1"/>
    <col min="9227" max="9227" width="9" style="1" customWidth="1"/>
    <col min="9228" max="9472" width="8.7265625" style="1"/>
    <col min="9473" max="9473" width="8.453125" style="1" customWidth="1"/>
    <col min="9474" max="9474" width="6.08984375" style="1" customWidth="1"/>
    <col min="9475" max="9475" width="9.453125" style="1" customWidth="1"/>
    <col min="9476" max="9476" width="6.08984375" style="1" customWidth="1"/>
    <col min="9477" max="9477" width="9.453125" style="1" customWidth="1"/>
    <col min="9478" max="9478" width="6.08984375" style="1" customWidth="1"/>
    <col min="9479" max="9479" width="9.453125" style="1" customWidth="1"/>
    <col min="9480" max="9480" width="6.08984375" style="1" customWidth="1"/>
    <col min="9481" max="9481" width="9.453125" style="1" customWidth="1"/>
    <col min="9482" max="9482" width="6.08984375" style="1" customWidth="1"/>
    <col min="9483" max="9483" width="9" style="1" customWidth="1"/>
    <col min="9484" max="9728" width="8.7265625" style="1"/>
    <col min="9729" max="9729" width="8.453125" style="1" customWidth="1"/>
    <col min="9730" max="9730" width="6.08984375" style="1" customWidth="1"/>
    <col min="9731" max="9731" width="9.453125" style="1" customWidth="1"/>
    <col min="9732" max="9732" width="6.08984375" style="1" customWidth="1"/>
    <col min="9733" max="9733" width="9.453125" style="1" customWidth="1"/>
    <col min="9734" max="9734" width="6.08984375" style="1" customWidth="1"/>
    <col min="9735" max="9735" width="9.453125" style="1" customWidth="1"/>
    <col min="9736" max="9736" width="6.08984375" style="1" customWidth="1"/>
    <col min="9737" max="9737" width="9.453125" style="1" customWidth="1"/>
    <col min="9738" max="9738" width="6.08984375" style="1" customWidth="1"/>
    <col min="9739" max="9739" width="9" style="1" customWidth="1"/>
    <col min="9740" max="9984" width="8.7265625" style="1"/>
    <col min="9985" max="9985" width="8.453125" style="1" customWidth="1"/>
    <col min="9986" max="9986" width="6.08984375" style="1" customWidth="1"/>
    <col min="9987" max="9987" width="9.453125" style="1" customWidth="1"/>
    <col min="9988" max="9988" width="6.08984375" style="1" customWidth="1"/>
    <col min="9989" max="9989" width="9.453125" style="1" customWidth="1"/>
    <col min="9990" max="9990" width="6.08984375" style="1" customWidth="1"/>
    <col min="9991" max="9991" width="9.453125" style="1" customWidth="1"/>
    <col min="9992" max="9992" width="6.08984375" style="1" customWidth="1"/>
    <col min="9993" max="9993" width="9.453125" style="1" customWidth="1"/>
    <col min="9994" max="9994" width="6.08984375" style="1" customWidth="1"/>
    <col min="9995" max="9995" width="9" style="1" customWidth="1"/>
    <col min="9996" max="10240" width="8.7265625" style="1"/>
    <col min="10241" max="10241" width="8.453125" style="1" customWidth="1"/>
    <col min="10242" max="10242" width="6.08984375" style="1" customWidth="1"/>
    <col min="10243" max="10243" width="9.453125" style="1" customWidth="1"/>
    <col min="10244" max="10244" width="6.08984375" style="1" customWidth="1"/>
    <col min="10245" max="10245" width="9.453125" style="1" customWidth="1"/>
    <col min="10246" max="10246" width="6.08984375" style="1" customWidth="1"/>
    <col min="10247" max="10247" width="9.453125" style="1" customWidth="1"/>
    <col min="10248" max="10248" width="6.08984375" style="1" customWidth="1"/>
    <col min="10249" max="10249" width="9.453125" style="1" customWidth="1"/>
    <col min="10250" max="10250" width="6.08984375" style="1" customWidth="1"/>
    <col min="10251" max="10251" width="9" style="1" customWidth="1"/>
    <col min="10252" max="10496" width="8.7265625" style="1"/>
    <col min="10497" max="10497" width="8.453125" style="1" customWidth="1"/>
    <col min="10498" max="10498" width="6.08984375" style="1" customWidth="1"/>
    <col min="10499" max="10499" width="9.453125" style="1" customWidth="1"/>
    <col min="10500" max="10500" width="6.08984375" style="1" customWidth="1"/>
    <col min="10501" max="10501" width="9.453125" style="1" customWidth="1"/>
    <col min="10502" max="10502" width="6.08984375" style="1" customWidth="1"/>
    <col min="10503" max="10503" width="9.453125" style="1" customWidth="1"/>
    <col min="10504" max="10504" width="6.08984375" style="1" customWidth="1"/>
    <col min="10505" max="10505" width="9.453125" style="1" customWidth="1"/>
    <col min="10506" max="10506" width="6.08984375" style="1" customWidth="1"/>
    <col min="10507" max="10507" width="9" style="1" customWidth="1"/>
    <col min="10508" max="10752" width="8.7265625" style="1"/>
    <col min="10753" max="10753" width="8.453125" style="1" customWidth="1"/>
    <col min="10754" max="10754" width="6.08984375" style="1" customWidth="1"/>
    <col min="10755" max="10755" width="9.453125" style="1" customWidth="1"/>
    <col min="10756" max="10756" width="6.08984375" style="1" customWidth="1"/>
    <col min="10757" max="10757" width="9.453125" style="1" customWidth="1"/>
    <col min="10758" max="10758" width="6.08984375" style="1" customWidth="1"/>
    <col min="10759" max="10759" width="9.453125" style="1" customWidth="1"/>
    <col min="10760" max="10760" width="6.08984375" style="1" customWidth="1"/>
    <col min="10761" max="10761" width="9.453125" style="1" customWidth="1"/>
    <col min="10762" max="10762" width="6.08984375" style="1" customWidth="1"/>
    <col min="10763" max="10763" width="9" style="1" customWidth="1"/>
    <col min="10764" max="11008" width="8.7265625" style="1"/>
    <col min="11009" max="11009" width="8.453125" style="1" customWidth="1"/>
    <col min="11010" max="11010" width="6.08984375" style="1" customWidth="1"/>
    <col min="11011" max="11011" width="9.453125" style="1" customWidth="1"/>
    <col min="11012" max="11012" width="6.08984375" style="1" customWidth="1"/>
    <col min="11013" max="11013" width="9.453125" style="1" customWidth="1"/>
    <col min="11014" max="11014" width="6.08984375" style="1" customWidth="1"/>
    <col min="11015" max="11015" width="9.453125" style="1" customWidth="1"/>
    <col min="11016" max="11016" width="6.08984375" style="1" customWidth="1"/>
    <col min="11017" max="11017" width="9.453125" style="1" customWidth="1"/>
    <col min="11018" max="11018" width="6.08984375" style="1" customWidth="1"/>
    <col min="11019" max="11019" width="9" style="1" customWidth="1"/>
    <col min="11020" max="11264" width="8.7265625" style="1"/>
    <col min="11265" max="11265" width="8.453125" style="1" customWidth="1"/>
    <col min="11266" max="11266" width="6.08984375" style="1" customWidth="1"/>
    <col min="11267" max="11267" width="9.453125" style="1" customWidth="1"/>
    <col min="11268" max="11268" width="6.08984375" style="1" customWidth="1"/>
    <col min="11269" max="11269" width="9.453125" style="1" customWidth="1"/>
    <col min="11270" max="11270" width="6.08984375" style="1" customWidth="1"/>
    <col min="11271" max="11271" width="9.453125" style="1" customWidth="1"/>
    <col min="11272" max="11272" width="6.08984375" style="1" customWidth="1"/>
    <col min="11273" max="11273" width="9.453125" style="1" customWidth="1"/>
    <col min="11274" max="11274" width="6.08984375" style="1" customWidth="1"/>
    <col min="11275" max="11275" width="9" style="1" customWidth="1"/>
    <col min="11276" max="11520" width="8.7265625" style="1"/>
    <col min="11521" max="11521" width="8.453125" style="1" customWidth="1"/>
    <col min="11522" max="11522" width="6.08984375" style="1" customWidth="1"/>
    <col min="11523" max="11523" width="9.453125" style="1" customWidth="1"/>
    <col min="11524" max="11524" width="6.08984375" style="1" customWidth="1"/>
    <col min="11525" max="11525" width="9.453125" style="1" customWidth="1"/>
    <col min="11526" max="11526" width="6.08984375" style="1" customWidth="1"/>
    <col min="11527" max="11527" width="9.453125" style="1" customWidth="1"/>
    <col min="11528" max="11528" width="6.08984375" style="1" customWidth="1"/>
    <col min="11529" max="11529" width="9.453125" style="1" customWidth="1"/>
    <col min="11530" max="11530" width="6.08984375" style="1" customWidth="1"/>
    <col min="11531" max="11531" width="9" style="1" customWidth="1"/>
    <col min="11532" max="11776" width="8.7265625" style="1"/>
    <col min="11777" max="11777" width="8.453125" style="1" customWidth="1"/>
    <col min="11778" max="11778" width="6.08984375" style="1" customWidth="1"/>
    <col min="11779" max="11779" width="9.453125" style="1" customWidth="1"/>
    <col min="11780" max="11780" width="6.08984375" style="1" customWidth="1"/>
    <col min="11781" max="11781" width="9.453125" style="1" customWidth="1"/>
    <col min="11782" max="11782" width="6.08984375" style="1" customWidth="1"/>
    <col min="11783" max="11783" width="9.453125" style="1" customWidth="1"/>
    <col min="11784" max="11784" width="6.08984375" style="1" customWidth="1"/>
    <col min="11785" max="11785" width="9.453125" style="1" customWidth="1"/>
    <col min="11786" max="11786" width="6.08984375" style="1" customWidth="1"/>
    <col min="11787" max="11787" width="9" style="1" customWidth="1"/>
    <col min="11788" max="12032" width="8.7265625" style="1"/>
    <col min="12033" max="12033" width="8.453125" style="1" customWidth="1"/>
    <col min="12034" max="12034" width="6.08984375" style="1" customWidth="1"/>
    <col min="12035" max="12035" width="9.453125" style="1" customWidth="1"/>
    <col min="12036" max="12036" width="6.08984375" style="1" customWidth="1"/>
    <col min="12037" max="12037" width="9.453125" style="1" customWidth="1"/>
    <col min="12038" max="12038" width="6.08984375" style="1" customWidth="1"/>
    <col min="12039" max="12039" width="9.453125" style="1" customWidth="1"/>
    <col min="12040" max="12040" width="6.08984375" style="1" customWidth="1"/>
    <col min="12041" max="12041" width="9.453125" style="1" customWidth="1"/>
    <col min="12042" max="12042" width="6.08984375" style="1" customWidth="1"/>
    <col min="12043" max="12043" width="9" style="1" customWidth="1"/>
    <col min="12044" max="12288" width="8.7265625" style="1"/>
    <col min="12289" max="12289" width="8.453125" style="1" customWidth="1"/>
    <col min="12290" max="12290" width="6.08984375" style="1" customWidth="1"/>
    <col min="12291" max="12291" width="9.453125" style="1" customWidth="1"/>
    <col min="12292" max="12292" width="6.08984375" style="1" customWidth="1"/>
    <col min="12293" max="12293" width="9.453125" style="1" customWidth="1"/>
    <col min="12294" max="12294" width="6.08984375" style="1" customWidth="1"/>
    <col min="12295" max="12295" width="9.453125" style="1" customWidth="1"/>
    <col min="12296" max="12296" width="6.08984375" style="1" customWidth="1"/>
    <col min="12297" max="12297" width="9.453125" style="1" customWidth="1"/>
    <col min="12298" max="12298" width="6.08984375" style="1" customWidth="1"/>
    <col min="12299" max="12299" width="9" style="1" customWidth="1"/>
    <col min="12300" max="12544" width="8.7265625" style="1"/>
    <col min="12545" max="12545" width="8.453125" style="1" customWidth="1"/>
    <col min="12546" max="12546" width="6.08984375" style="1" customWidth="1"/>
    <col min="12547" max="12547" width="9.453125" style="1" customWidth="1"/>
    <col min="12548" max="12548" width="6.08984375" style="1" customWidth="1"/>
    <col min="12549" max="12549" width="9.453125" style="1" customWidth="1"/>
    <col min="12550" max="12550" width="6.08984375" style="1" customWidth="1"/>
    <col min="12551" max="12551" width="9.453125" style="1" customWidth="1"/>
    <col min="12552" max="12552" width="6.08984375" style="1" customWidth="1"/>
    <col min="12553" max="12553" width="9.453125" style="1" customWidth="1"/>
    <col min="12554" max="12554" width="6.08984375" style="1" customWidth="1"/>
    <col min="12555" max="12555" width="9" style="1" customWidth="1"/>
    <col min="12556" max="12800" width="8.7265625" style="1"/>
    <col min="12801" max="12801" width="8.453125" style="1" customWidth="1"/>
    <col min="12802" max="12802" width="6.08984375" style="1" customWidth="1"/>
    <col min="12803" max="12803" width="9.453125" style="1" customWidth="1"/>
    <col min="12804" max="12804" width="6.08984375" style="1" customWidth="1"/>
    <col min="12805" max="12805" width="9.453125" style="1" customWidth="1"/>
    <col min="12806" max="12806" width="6.08984375" style="1" customWidth="1"/>
    <col min="12807" max="12807" width="9.453125" style="1" customWidth="1"/>
    <col min="12808" max="12808" width="6.08984375" style="1" customWidth="1"/>
    <col min="12809" max="12809" width="9.453125" style="1" customWidth="1"/>
    <col min="12810" max="12810" width="6.08984375" style="1" customWidth="1"/>
    <col min="12811" max="12811" width="9" style="1" customWidth="1"/>
    <col min="12812" max="13056" width="8.7265625" style="1"/>
    <col min="13057" max="13057" width="8.453125" style="1" customWidth="1"/>
    <col min="13058" max="13058" width="6.08984375" style="1" customWidth="1"/>
    <col min="13059" max="13059" width="9.453125" style="1" customWidth="1"/>
    <col min="13060" max="13060" width="6.08984375" style="1" customWidth="1"/>
    <col min="13061" max="13061" width="9.453125" style="1" customWidth="1"/>
    <col min="13062" max="13062" width="6.08984375" style="1" customWidth="1"/>
    <col min="13063" max="13063" width="9.453125" style="1" customWidth="1"/>
    <col min="13064" max="13064" width="6.08984375" style="1" customWidth="1"/>
    <col min="13065" max="13065" width="9.453125" style="1" customWidth="1"/>
    <col min="13066" max="13066" width="6.08984375" style="1" customWidth="1"/>
    <col min="13067" max="13067" width="9" style="1" customWidth="1"/>
    <col min="13068" max="13312" width="8.7265625" style="1"/>
    <col min="13313" max="13313" width="8.453125" style="1" customWidth="1"/>
    <col min="13314" max="13314" width="6.08984375" style="1" customWidth="1"/>
    <col min="13315" max="13315" width="9.453125" style="1" customWidth="1"/>
    <col min="13316" max="13316" width="6.08984375" style="1" customWidth="1"/>
    <col min="13317" max="13317" width="9.453125" style="1" customWidth="1"/>
    <col min="13318" max="13318" width="6.08984375" style="1" customWidth="1"/>
    <col min="13319" max="13319" width="9.453125" style="1" customWidth="1"/>
    <col min="13320" max="13320" width="6.08984375" style="1" customWidth="1"/>
    <col min="13321" max="13321" width="9.453125" style="1" customWidth="1"/>
    <col min="13322" max="13322" width="6.08984375" style="1" customWidth="1"/>
    <col min="13323" max="13323" width="9" style="1" customWidth="1"/>
    <col min="13324" max="13568" width="8.7265625" style="1"/>
    <col min="13569" max="13569" width="8.453125" style="1" customWidth="1"/>
    <col min="13570" max="13570" width="6.08984375" style="1" customWidth="1"/>
    <col min="13571" max="13571" width="9.453125" style="1" customWidth="1"/>
    <col min="13572" max="13572" width="6.08984375" style="1" customWidth="1"/>
    <col min="13573" max="13573" width="9.453125" style="1" customWidth="1"/>
    <col min="13574" max="13574" width="6.08984375" style="1" customWidth="1"/>
    <col min="13575" max="13575" width="9.453125" style="1" customWidth="1"/>
    <col min="13576" max="13576" width="6.08984375" style="1" customWidth="1"/>
    <col min="13577" max="13577" width="9.453125" style="1" customWidth="1"/>
    <col min="13578" max="13578" width="6.08984375" style="1" customWidth="1"/>
    <col min="13579" max="13579" width="9" style="1" customWidth="1"/>
    <col min="13580" max="13824" width="8.7265625" style="1"/>
    <col min="13825" max="13825" width="8.453125" style="1" customWidth="1"/>
    <col min="13826" max="13826" width="6.08984375" style="1" customWidth="1"/>
    <col min="13827" max="13827" width="9.453125" style="1" customWidth="1"/>
    <col min="13828" max="13828" width="6.08984375" style="1" customWidth="1"/>
    <col min="13829" max="13829" width="9.453125" style="1" customWidth="1"/>
    <col min="13830" max="13830" width="6.08984375" style="1" customWidth="1"/>
    <col min="13831" max="13831" width="9.453125" style="1" customWidth="1"/>
    <col min="13832" max="13832" width="6.08984375" style="1" customWidth="1"/>
    <col min="13833" max="13833" width="9.453125" style="1" customWidth="1"/>
    <col min="13834" max="13834" width="6.08984375" style="1" customWidth="1"/>
    <col min="13835" max="13835" width="9" style="1" customWidth="1"/>
    <col min="13836" max="14080" width="8.7265625" style="1"/>
    <col min="14081" max="14081" width="8.453125" style="1" customWidth="1"/>
    <col min="14082" max="14082" width="6.08984375" style="1" customWidth="1"/>
    <col min="14083" max="14083" width="9.453125" style="1" customWidth="1"/>
    <col min="14084" max="14084" width="6.08984375" style="1" customWidth="1"/>
    <col min="14085" max="14085" width="9.453125" style="1" customWidth="1"/>
    <col min="14086" max="14086" width="6.08984375" style="1" customWidth="1"/>
    <col min="14087" max="14087" width="9.453125" style="1" customWidth="1"/>
    <col min="14088" max="14088" width="6.08984375" style="1" customWidth="1"/>
    <col min="14089" max="14089" width="9.453125" style="1" customWidth="1"/>
    <col min="14090" max="14090" width="6.08984375" style="1" customWidth="1"/>
    <col min="14091" max="14091" width="9" style="1" customWidth="1"/>
    <col min="14092" max="14336" width="8.7265625" style="1"/>
    <col min="14337" max="14337" width="8.453125" style="1" customWidth="1"/>
    <col min="14338" max="14338" width="6.08984375" style="1" customWidth="1"/>
    <col min="14339" max="14339" width="9.453125" style="1" customWidth="1"/>
    <col min="14340" max="14340" width="6.08984375" style="1" customWidth="1"/>
    <col min="14341" max="14341" width="9.453125" style="1" customWidth="1"/>
    <col min="14342" max="14342" width="6.08984375" style="1" customWidth="1"/>
    <col min="14343" max="14343" width="9.453125" style="1" customWidth="1"/>
    <col min="14344" max="14344" width="6.08984375" style="1" customWidth="1"/>
    <col min="14345" max="14345" width="9.453125" style="1" customWidth="1"/>
    <col min="14346" max="14346" width="6.08984375" style="1" customWidth="1"/>
    <col min="14347" max="14347" width="9" style="1" customWidth="1"/>
    <col min="14348" max="14592" width="8.7265625" style="1"/>
    <col min="14593" max="14593" width="8.453125" style="1" customWidth="1"/>
    <col min="14594" max="14594" width="6.08984375" style="1" customWidth="1"/>
    <col min="14595" max="14595" width="9.453125" style="1" customWidth="1"/>
    <col min="14596" max="14596" width="6.08984375" style="1" customWidth="1"/>
    <col min="14597" max="14597" width="9.453125" style="1" customWidth="1"/>
    <col min="14598" max="14598" width="6.08984375" style="1" customWidth="1"/>
    <col min="14599" max="14599" width="9.453125" style="1" customWidth="1"/>
    <col min="14600" max="14600" width="6.08984375" style="1" customWidth="1"/>
    <col min="14601" max="14601" width="9.453125" style="1" customWidth="1"/>
    <col min="14602" max="14602" width="6.08984375" style="1" customWidth="1"/>
    <col min="14603" max="14603" width="9" style="1" customWidth="1"/>
    <col min="14604" max="14848" width="8.7265625" style="1"/>
    <col min="14849" max="14849" width="8.453125" style="1" customWidth="1"/>
    <col min="14850" max="14850" width="6.08984375" style="1" customWidth="1"/>
    <col min="14851" max="14851" width="9.453125" style="1" customWidth="1"/>
    <col min="14852" max="14852" width="6.08984375" style="1" customWidth="1"/>
    <col min="14853" max="14853" width="9.453125" style="1" customWidth="1"/>
    <col min="14854" max="14854" width="6.08984375" style="1" customWidth="1"/>
    <col min="14855" max="14855" width="9.453125" style="1" customWidth="1"/>
    <col min="14856" max="14856" width="6.08984375" style="1" customWidth="1"/>
    <col min="14857" max="14857" width="9.453125" style="1" customWidth="1"/>
    <col min="14858" max="14858" width="6.08984375" style="1" customWidth="1"/>
    <col min="14859" max="14859" width="9" style="1" customWidth="1"/>
    <col min="14860" max="15104" width="8.7265625" style="1"/>
    <col min="15105" max="15105" width="8.453125" style="1" customWidth="1"/>
    <col min="15106" max="15106" width="6.08984375" style="1" customWidth="1"/>
    <col min="15107" max="15107" width="9.453125" style="1" customWidth="1"/>
    <col min="15108" max="15108" width="6.08984375" style="1" customWidth="1"/>
    <col min="15109" max="15109" width="9.453125" style="1" customWidth="1"/>
    <col min="15110" max="15110" width="6.08984375" style="1" customWidth="1"/>
    <col min="15111" max="15111" width="9.453125" style="1" customWidth="1"/>
    <col min="15112" max="15112" width="6.08984375" style="1" customWidth="1"/>
    <col min="15113" max="15113" width="9.453125" style="1" customWidth="1"/>
    <col min="15114" max="15114" width="6.08984375" style="1" customWidth="1"/>
    <col min="15115" max="15115" width="9" style="1" customWidth="1"/>
    <col min="15116" max="15360" width="8.7265625" style="1"/>
    <col min="15361" max="15361" width="8.453125" style="1" customWidth="1"/>
    <col min="15362" max="15362" width="6.08984375" style="1" customWidth="1"/>
    <col min="15363" max="15363" width="9.453125" style="1" customWidth="1"/>
    <col min="15364" max="15364" width="6.08984375" style="1" customWidth="1"/>
    <col min="15365" max="15365" width="9.453125" style="1" customWidth="1"/>
    <col min="15366" max="15366" width="6.08984375" style="1" customWidth="1"/>
    <col min="15367" max="15367" width="9.453125" style="1" customWidth="1"/>
    <col min="15368" max="15368" width="6.08984375" style="1" customWidth="1"/>
    <col min="15369" max="15369" width="9.453125" style="1" customWidth="1"/>
    <col min="15370" max="15370" width="6.08984375" style="1" customWidth="1"/>
    <col min="15371" max="15371" width="9" style="1" customWidth="1"/>
    <col min="15372" max="15616" width="8.7265625" style="1"/>
    <col min="15617" max="15617" width="8.453125" style="1" customWidth="1"/>
    <col min="15618" max="15618" width="6.08984375" style="1" customWidth="1"/>
    <col min="15619" max="15619" width="9.453125" style="1" customWidth="1"/>
    <col min="15620" max="15620" width="6.08984375" style="1" customWidth="1"/>
    <col min="15621" max="15621" width="9.453125" style="1" customWidth="1"/>
    <col min="15622" max="15622" width="6.08984375" style="1" customWidth="1"/>
    <col min="15623" max="15623" width="9.453125" style="1" customWidth="1"/>
    <col min="15624" max="15624" width="6.08984375" style="1" customWidth="1"/>
    <col min="15625" max="15625" width="9.453125" style="1" customWidth="1"/>
    <col min="15626" max="15626" width="6.08984375" style="1" customWidth="1"/>
    <col min="15627" max="15627" width="9" style="1" customWidth="1"/>
    <col min="15628" max="15872" width="8.7265625" style="1"/>
    <col min="15873" max="15873" width="8.453125" style="1" customWidth="1"/>
    <col min="15874" max="15874" width="6.08984375" style="1" customWidth="1"/>
    <col min="15875" max="15875" width="9.453125" style="1" customWidth="1"/>
    <col min="15876" max="15876" width="6.08984375" style="1" customWidth="1"/>
    <col min="15877" max="15877" width="9.453125" style="1" customWidth="1"/>
    <col min="15878" max="15878" width="6.08984375" style="1" customWidth="1"/>
    <col min="15879" max="15879" width="9.453125" style="1" customWidth="1"/>
    <col min="15880" max="15880" width="6.08984375" style="1" customWidth="1"/>
    <col min="15881" max="15881" width="9.453125" style="1" customWidth="1"/>
    <col min="15882" max="15882" width="6.08984375" style="1" customWidth="1"/>
    <col min="15883" max="15883" width="9" style="1" customWidth="1"/>
    <col min="15884" max="16128" width="8.7265625" style="1"/>
    <col min="16129" max="16129" width="8.453125" style="1" customWidth="1"/>
    <col min="16130" max="16130" width="6.08984375" style="1" customWidth="1"/>
    <col min="16131" max="16131" width="9.453125" style="1" customWidth="1"/>
    <col min="16132" max="16132" width="6.08984375" style="1" customWidth="1"/>
    <col min="16133" max="16133" width="9.453125" style="1" customWidth="1"/>
    <col min="16134" max="16134" width="6.08984375" style="1" customWidth="1"/>
    <col min="16135" max="16135" width="9.453125" style="1" customWidth="1"/>
    <col min="16136" max="16136" width="6.08984375" style="1" customWidth="1"/>
    <col min="16137" max="16137" width="9.453125" style="1" customWidth="1"/>
    <col min="16138" max="16138" width="6.08984375" style="1" customWidth="1"/>
    <col min="16139" max="16139" width="9" style="1" customWidth="1"/>
    <col min="16140" max="16384" width="8.7265625" style="1"/>
  </cols>
  <sheetData>
    <row r="1" spans="1:11" ht="20" customHeight="1">
      <c r="A1" s="351" t="s">
        <v>241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</row>
    <row r="2" spans="1:11" ht="8" customHeight="1">
      <c r="A2" s="13"/>
      <c r="B2" s="135"/>
      <c r="C2" s="13"/>
      <c r="D2" s="13"/>
      <c r="E2" s="13"/>
    </row>
    <row r="3" spans="1:11" ht="15" customHeight="1">
      <c r="A3" s="358" t="s">
        <v>242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</row>
    <row r="4" spans="1:11" s="67" customFormat="1" ht="8" customHeight="1" thickBot="1">
      <c r="A4" s="39"/>
      <c r="B4" s="40"/>
      <c r="C4" s="39"/>
      <c r="D4" s="39"/>
      <c r="E4" s="39"/>
    </row>
    <row r="5" spans="1:11" s="34" customFormat="1" ht="18" customHeight="1">
      <c r="A5" s="315" t="s">
        <v>27</v>
      </c>
      <c r="B5" s="359" t="s">
        <v>28</v>
      </c>
      <c r="C5" s="360"/>
      <c r="D5" s="359" t="s">
        <v>29</v>
      </c>
      <c r="E5" s="360"/>
      <c r="F5" s="359" t="s">
        <v>30</v>
      </c>
      <c r="G5" s="360"/>
      <c r="H5" s="359" t="s">
        <v>31</v>
      </c>
      <c r="I5" s="361"/>
      <c r="J5" s="359" t="s">
        <v>32</v>
      </c>
      <c r="K5" s="361"/>
    </row>
    <row r="6" spans="1:11" s="34" customFormat="1" ht="18" customHeight="1">
      <c r="A6" s="317"/>
      <c r="B6" s="213" t="s">
        <v>33</v>
      </c>
      <c r="C6" s="213" t="s">
        <v>34</v>
      </c>
      <c r="D6" s="213" t="s">
        <v>33</v>
      </c>
      <c r="E6" s="213" t="s">
        <v>34</v>
      </c>
      <c r="F6" s="213" t="s">
        <v>33</v>
      </c>
      <c r="G6" s="213" t="s">
        <v>34</v>
      </c>
      <c r="H6" s="213" t="s">
        <v>33</v>
      </c>
      <c r="I6" s="171" t="s">
        <v>34</v>
      </c>
      <c r="J6" s="213" t="s">
        <v>33</v>
      </c>
      <c r="K6" s="171" t="s">
        <v>34</v>
      </c>
    </row>
    <row r="7" spans="1:11" s="34" customFormat="1" ht="18" customHeight="1">
      <c r="A7" s="11"/>
      <c r="B7" s="67"/>
      <c r="C7" s="12" t="s">
        <v>35</v>
      </c>
      <c r="D7" s="12"/>
      <c r="E7" s="12" t="s">
        <v>35</v>
      </c>
      <c r="F7" s="12"/>
      <c r="G7" s="12" t="s">
        <v>35</v>
      </c>
      <c r="H7" s="12"/>
      <c r="I7" s="12" t="s">
        <v>35</v>
      </c>
      <c r="J7" s="12"/>
      <c r="K7" s="12" t="s">
        <v>35</v>
      </c>
    </row>
    <row r="8" spans="1:11" s="34" customFormat="1" ht="18" customHeight="1">
      <c r="A8" s="227" t="s">
        <v>194</v>
      </c>
      <c r="B8" s="219">
        <f t="shared" ref="B8:C11" si="0">+D8+F8+H8+J8</f>
        <v>34379</v>
      </c>
      <c r="C8" s="219">
        <f t="shared" si="0"/>
        <v>21528847</v>
      </c>
      <c r="D8" s="219">
        <v>32116</v>
      </c>
      <c r="E8" s="219">
        <v>19600357</v>
      </c>
      <c r="F8" s="219">
        <v>2046</v>
      </c>
      <c r="G8" s="219">
        <v>1765097</v>
      </c>
      <c r="H8" s="219">
        <v>207</v>
      </c>
      <c r="I8" s="219">
        <v>159591</v>
      </c>
      <c r="J8" s="220">
        <v>10</v>
      </c>
      <c r="K8" s="220">
        <v>3802</v>
      </c>
    </row>
    <row r="9" spans="1:11" s="34" customFormat="1" ht="18" customHeight="1">
      <c r="A9" s="228" t="s">
        <v>215</v>
      </c>
      <c r="B9" s="219">
        <f t="shared" si="0"/>
        <v>34518</v>
      </c>
      <c r="C9" s="219">
        <f t="shared" si="0"/>
        <v>21643370</v>
      </c>
      <c r="D9" s="219">
        <v>32194</v>
      </c>
      <c r="E9" s="219">
        <v>19657166</v>
      </c>
      <c r="F9" s="219">
        <v>2120</v>
      </c>
      <c r="G9" s="219">
        <v>1833007</v>
      </c>
      <c r="H9" s="219">
        <v>195</v>
      </c>
      <c r="I9" s="219">
        <v>149770</v>
      </c>
      <c r="J9" s="220">
        <v>9</v>
      </c>
      <c r="K9" s="220">
        <v>3427</v>
      </c>
    </row>
    <row r="10" spans="1:11" s="34" customFormat="1" ht="18" customHeight="1">
      <c r="A10" s="228" t="s">
        <v>216</v>
      </c>
      <c r="B10" s="219">
        <f t="shared" si="0"/>
        <v>33943</v>
      </c>
      <c r="C10" s="219">
        <f t="shared" si="0"/>
        <v>21169174</v>
      </c>
      <c r="D10" s="219">
        <v>31549</v>
      </c>
      <c r="E10" s="219">
        <v>19126656</v>
      </c>
      <c r="F10" s="219">
        <v>2186</v>
      </c>
      <c r="G10" s="219">
        <v>1884793</v>
      </c>
      <c r="H10" s="219">
        <v>200</v>
      </c>
      <c r="I10" s="219">
        <v>155101</v>
      </c>
      <c r="J10" s="220">
        <v>8</v>
      </c>
      <c r="K10" s="220">
        <v>2624</v>
      </c>
    </row>
    <row r="11" spans="1:11" s="34" customFormat="1" ht="18" customHeight="1">
      <c r="A11" s="228" t="s">
        <v>217</v>
      </c>
      <c r="B11" s="219">
        <f t="shared" si="0"/>
        <v>34086</v>
      </c>
      <c r="C11" s="219">
        <f t="shared" si="0"/>
        <v>22092108</v>
      </c>
      <c r="D11" s="219">
        <v>31657</v>
      </c>
      <c r="E11" s="219">
        <v>20027475</v>
      </c>
      <c r="F11" s="219">
        <v>2239</v>
      </c>
      <c r="G11" s="219">
        <v>1922286</v>
      </c>
      <c r="H11" s="219">
        <v>183</v>
      </c>
      <c r="I11" s="219">
        <v>140522</v>
      </c>
      <c r="J11" s="219">
        <v>7</v>
      </c>
      <c r="K11" s="219">
        <v>1825</v>
      </c>
    </row>
    <row r="12" spans="1:11" s="34" customFormat="1" ht="18" customHeight="1">
      <c r="A12" s="229" t="s">
        <v>218</v>
      </c>
      <c r="B12" s="221">
        <f>+D12+F12+H12+J12</f>
        <v>33335</v>
      </c>
      <c r="C12" s="221">
        <f>+E12+G12+I12+K12</f>
        <v>21146173</v>
      </c>
      <c r="D12" s="221">
        <v>30846</v>
      </c>
      <c r="E12" s="221">
        <v>18987896</v>
      </c>
      <c r="F12" s="221">
        <v>2292</v>
      </c>
      <c r="G12" s="221">
        <v>2003238</v>
      </c>
      <c r="H12" s="221">
        <v>189</v>
      </c>
      <c r="I12" s="221">
        <v>152611</v>
      </c>
      <c r="J12" s="242">
        <v>8</v>
      </c>
      <c r="K12" s="242">
        <v>2428</v>
      </c>
    </row>
    <row r="13" spans="1:11" s="34" customFormat="1" ht="8" customHeight="1" thickBot="1">
      <c r="A13" s="5"/>
      <c r="B13" s="6"/>
      <c r="C13" s="7"/>
      <c r="D13" s="7"/>
      <c r="E13" s="7"/>
      <c r="F13" s="7"/>
      <c r="G13" s="7"/>
      <c r="H13" s="7"/>
      <c r="I13" s="7"/>
      <c r="J13" s="7"/>
      <c r="K13" s="7"/>
    </row>
    <row r="14" spans="1:11" ht="8" customHeight="1">
      <c r="A14" s="161"/>
      <c r="B14" s="2"/>
      <c r="C14" s="2"/>
      <c r="D14" s="2"/>
      <c r="E14" s="2"/>
      <c r="F14" s="2"/>
      <c r="G14" s="2"/>
      <c r="H14" s="2"/>
      <c r="I14" s="2"/>
      <c r="J14" s="2"/>
    </row>
    <row r="15" spans="1:11" ht="15" customHeight="1">
      <c r="A15" s="1" t="s">
        <v>188</v>
      </c>
    </row>
    <row r="16" spans="1:11" ht="50" customHeight="1"/>
    <row r="17" spans="1:9" ht="20" customHeight="1">
      <c r="A17" s="351" t="s">
        <v>243</v>
      </c>
      <c r="B17" s="351"/>
      <c r="C17" s="351"/>
      <c r="D17" s="351"/>
      <c r="E17" s="351"/>
      <c r="F17" s="351"/>
      <c r="G17" s="351"/>
      <c r="H17" s="351"/>
      <c r="I17" s="351"/>
    </row>
    <row r="18" spans="1:9" ht="8" customHeight="1">
      <c r="A18" s="13"/>
      <c r="B18" s="135"/>
      <c r="C18" s="13"/>
      <c r="D18" s="13"/>
      <c r="E18" s="13"/>
    </row>
    <row r="19" spans="1:9" ht="15" customHeight="1">
      <c r="A19" s="358" t="s">
        <v>124</v>
      </c>
      <c r="B19" s="358"/>
      <c r="C19" s="358"/>
      <c r="D19" s="358"/>
      <c r="E19" s="358"/>
      <c r="F19" s="358"/>
      <c r="G19" s="358"/>
      <c r="H19" s="358"/>
      <c r="I19" s="358"/>
    </row>
    <row r="20" spans="1:9" ht="15" customHeight="1" thickBot="1">
      <c r="B20" s="67"/>
      <c r="C20" s="67"/>
      <c r="D20" s="67"/>
      <c r="E20" s="31"/>
      <c r="I20" s="31" t="s">
        <v>11</v>
      </c>
    </row>
    <row r="21" spans="1:9" ht="18" customHeight="1">
      <c r="A21" s="315" t="s">
        <v>110</v>
      </c>
      <c r="B21" s="364" t="s">
        <v>111</v>
      </c>
      <c r="C21" s="364"/>
      <c r="D21" s="362" t="s">
        <v>114</v>
      </c>
      <c r="E21" s="362"/>
      <c r="F21" s="362"/>
      <c r="G21" s="362"/>
      <c r="H21" s="364" t="s">
        <v>115</v>
      </c>
      <c r="I21" s="312"/>
    </row>
    <row r="22" spans="1:9" ht="18" customHeight="1">
      <c r="A22" s="317"/>
      <c r="B22" s="365"/>
      <c r="C22" s="365"/>
      <c r="D22" s="363" t="s">
        <v>298</v>
      </c>
      <c r="E22" s="363"/>
      <c r="F22" s="363" t="s">
        <v>299</v>
      </c>
      <c r="G22" s="363"/>
      <c r="H22" s="365"/>
      <c r="I22" s="313"/>
    </row>
    <row r="23" spans="1:9" ht="8" customHeight="1">
      <c r="A23" s="222"/>
      <c r="B23" s="223"/>
      <c r="C23" s="169"/>
      <c r="D23" s="169"/>
      <c r="E23" s="224"/>
      <c r="F23" s="169"/>
      <c r="H23" s="224"/>
    </row>
    <row r="24" spans="1:9" ht="18" customHeight="1">
      <c r="A24" s="227" t="s">
        <v>194</v>
      </c>
      <c r="B24" s="368">
        <f>D24+F24+H24</f>
        <v>25963</v>
      </c>
      <c r="C24" s="366">
        <f t="shared" ref="C24" si="1">+D24+E24+F24</f>
        <v>25828</v>
      </c>
      <c r="D24" s="366">
        <v>18814</v>
      </c>
      <c r="E24" s="366"/>
      <c r="F24" s="366">
        <v>7014</v>
      </c>
      <c r="G24" s="366"/>
      <c r="H24" s="366">
        <v>135</v>
      </c>
      <c r="I24" s="366"/>
    </row>
    <row r="25" spans="1:9" ht="18" customHeight="1">
      <c r="A25" s="228" t="s">
        <v>215</v>
      </c>
      <c r="B25" s="368">
        <f t="shared" ref="B25:B28" si="2">D25+F25+H25</f>
        <v>25835</v>
      </c>
      <c r="C25" s="366">
        <f t="shared" ref="C25:C28" si="3">+D25+E25+F25</f>
        <v>25699</v>
      </c>
      <c r="D25" s="366">
        <v>18826</v>
      </c>
      <c r="E25" s="366"/>
      <c r="F25" s="366">
        <v>6873</v>
      </c>
      <c r="G25" s="366"/>
      <c r="H25" s="366">
        <v>136</v>
      </c>
      <c r="I25" s="366"/>
    </row>
    <row r="26" spans="1:9" ht="18" customHeight="1">
      <c r="A26" s="228" t="s">
        <v>216</v>
      </c>
      <c r="B26" s="368">
        <f t="shared" si="2"/>
        <v>25201</v>
      </c>
      <c r="C26" s="366">
        <f t="shared" si="3"/>
        <v>25055</v>
      </c>
      <c r="D26" s="366">
        <v>18498</v>
      </c>
      <c r="E26" s="366"/>
      <c r="F26" s="366">
        <v>6557</v>
      </c>
      <c r="G26" s="366"/>
      <c r="H26" s="366">
        <v>146</v>
      </c>
      <c r="I26" s="366"/>
    </row>
    <row r="27" spans="1:9" ht="18" customHeight="1">
      <c r="A27" s="228" t="s">
        <v>217</v>
      </c>
      <c r="B27" s="368">
        <f t="shared" si="2"/>
        <v>24306</v>
      </c>
      <c r="C27" s="366">
        <f t="shared" si="3"/>
        <v>24149</v>
      </c>
      <c r="D27" s="366">
        <v>17941</v>
      </c>
      <c r="E27" s="366"/>
      <c r="F27" s="366">
        <v>6208</v>
      </c>
      <c r="G27" s="366"/>
      <c r="H27" s="366">
        <v>157</v>
      </c>
      <c r="I27" s="366"/>
    </row>
    <row r="28" spans="1:9" ht="18" customHeight="1">
      <c r="A28" s="229" t="s">
        <v>218</v>
      </c>
      <c r="B28" s="369">
        <f t="shared" si="2"/>
        <v>23584</v>
      </c>
      <c r="C28" s="370">
        <f t="shared" si="3"/>
        <v>23437</v>
      </c>
      <c r="D28" s="371">
        <v>17517</v>
      </c>
      <c r="E28" s="371"/>
      <c r="F28" s="371">
        <v>5920</v>
      </c>
      <c r="G28" s="371"/>
      <c r="H28" s="371">
        <v>147</v>
      </c>
      <c r="I28" s="371"/>
    </row>
    <row r="29" spans="1:9" ht="8" customHeight="1" thickBot="1">
      <c r="A29" s="5"/>
      <c r="B29" s="80"/>
      <c r="C29" s="225"/>
      <c r="D29" s="225"/>
      <c r="E29" s="225"/>
      <c r="F29" s="225"/>
      <c r="G29" s="75"/>
      <c r="H29" s="225"/>
      <c r="I29" s="75"/>
    </row>
    <row r="30" spans="1:9" ht="8" customHeight="1">
      <c r="A30" s="161"/>
      <c r="B30" s="2"/>
      <c r="C30" s="2"/>
      <c r="D30" s="2"/>
    </row>
    <row r="31" spans="1:9" ht="15" customHeight="1">
      <c r="A31" s="1" t="s">
        <v>244</v>
      </c>
      <c r="B31" s="2"/>
      <c r="C31" s="2"/>
      <c r="D31" s="2"/>
    </row>
    <row r="32" spans="1:9" ht="15" customHeight="1">
      <c r="A32" s="1" t="s">
        <v>188</v>
      </c>
    </row>
    <row r="33" spans="1:11" ht="50" customHeight="1"/>
    <row r="34" spans="1:11" ht="20" customHeight="1">
      <c r="A34" s="331" t="s">
        <v>245</v>
      </c>
      <c r="B34" s="331"/>
      <c r="C34" s="331"/>
      <c r="D34" s="331"/>
      <c r="E34" s="331"/>
      <c r="F34" s="331"/>
      <c r="G34" s="331"/>
      <c r="H34" s="331"/>
      <c r="I34" s="331"/>
      <c r="J34" s="331"/>
      <c r="K34" s="331"/>
    </row>
    <row r="35" spans="1:11" ht="8" customHeight="1">
      <c r="A35" s="123"/>
      <c r="B35" s="123"/>
      <c r="C35" s="123"/>
      <c r="D35" s="123"/>
      <c r="E35" s="123"/>
      <c r="F35" s="123"/>
      <c r="G35" s="123"/>
    </row>
    <row r="36" spans="1:11" ht="15" customHeight="1">
      <c r="A36" s="376" t="s">
        <v>158</v>
      </c>
      <c r="B36" s="376"/>
      <c r="C36" s="376"/>
      <c r="D36" s="376"/>
      <c r="E36" s="376"/>
      <c r="F36" s="376"/>
      <c r="G36" s="376"/>
      <c r="H36" s="376"/>
      <c r="I36" s="376"/>
      <c r="J36" s="376"/>
      <c r="K36" s="376"/>
    </row>
    <row r="37" spans="1:11" ht="8" customHeight="1" thickBot="1">
      <c r="A37" s="226"/>
      <c r="B37" s="226"/>
      <c r="C37" s="226"/>
      <c r="D37" s="226"/>
      <c r="E37" s="226"/>
      <c r="F37" s="226"/>
      <c r="G37" s="226"/>
    </row>
    <row r="38" spans="1:11" ht="18" customHeight="1">
      <c r="A38" s="360" t="s">
        <v>0</v>
      </c>
      <c r="B38" s="362" t="s">
        <v>56</v>
      </c>
      <c r="C38" s="362"/>
      <c r="D38" s="362"/>
      <c r="E38" s="362"/>
      <c r="F38" s="362"/>
      <c r="G38" s="362" t="s">
        <v>57</v>
      </c>
      <c r="H38" s="362"/>
      <c r="I38" s="362"/>
      <c r="J38" s="362"/>
      <c r="K38" s="359"/>
    </row>
    <row r="39" spans="1:11" ht="18" customHeight="1">
      <c r="A39" s="367"/>
      <c r="B39" s="363" t="s">
        <v>58</v>
      </c>
      <c r="C39" s="363"/>
      <c r="D39" s="363" t="s">
        <v>59</v>
      </c>
      <c r="E39" s="363"/>
      <c r="F39" s="213" t="s">
        <v>297</v>
      </c>
      <c r="G39" s="363" t="s">
        <v>58</v>
      </c>
      <c r="H39" s="363"/>
      <c r="I39" s="363" t="s">
        <v>60</v>
      </c>
      <c r="J39" s="363"/>
      <c r="K39" s="170" t="s">
        <v>297</v>
      </c>
    </row>
    <row r="40" spans="1:11" ht="18" customHeight="1">
      <c r="A40" s="145"/>
      <c r="B40" s="67"/>
      <c r="C40" s="67" t="s">
        <v>49</v>
      </c>
      <c r="D40" s="217" t="s">
        <v>49</v>
      </c>
      <c r="E40" s="218" t="s">
        <v>49</v>
      </c>
      <c r="F40" s="12" t="s">
        <v>61</v>
      </c>
      <c r="G40" s="81" t="s">
        <v>49</v>
      </c>
      <c r="I40" s="12"/>
      <c r="K40" s="12" t="s">
        <v>61</v>
      </c>
    </row>
    <row r="41" spans="1:11" ht="18" customHeight="1">
      <c r="A41" s="230" t="s">
        <v>172</v>
      </c>
      <c r="B41" s="372">
        <v>62792</v>
      </c>
      <c r="C41" s="373"/>
      <c r="D41" s="373">
        <v>19595</v>
      </c>
      <c r="E41" s="373"/>
      <c r="F41" s="22">
        <v>31.2</v>
      </c>
      <c r="G41" s="372">
        <v>121321</v>
      </c>
      <c r="H41" s="373"/>
      <c r="I41" s="373">
        <v>29563</v>
      </c>
      <c r="J41" s="373"/>
      <c r="K41" s="22">
        <v>24.3</v>
      </c>
    </row>
    <row r="42" spans="1:11" ht="18" customHeight="1">
      <c r="A42" s="231" t="s">
        <v>215</v>
      </c>
      <c r="B42" s="372">
        <v>63115</v>
      </c>
      <c r="C42" s="373"/>
      <c r="D42" s="373">
        <v>19387</v>
      </c>
      <c r="E42" s="373"/>
      <c r="F42" s="22">
        <v>30.7</v>
      </c>
      <c r="G42" s="372">
        <v>120247</v>
      </c>
      <c r="H42" s="373"/>
      <c r="I42" s="373">
        <v>28942</v>
      </c>
      <c r="J42" s="373"/>
      <c r="K42" s="22">
        <v>24.1</v>
      </c>
    </row>
    <row r="43" spans="1:11" ht="18" customHeight="1">
      <c r="A43" s="231" t="s">
        <v>216</v>
      </c>
      <c r="B43" s="372">
        <v>63099</v>
      </c>
      <c r="C43" s="373"/>
      <c r="D43" s="373">
        <v>18768</v>
      </c>
      <c r="E43" s="373"/>
      <c r="F43" s="22">
        <v>29.743736033851565</v>
      </c>
      <c r="G43" s="372">
        <v>118742</v>
      </c>
      <c r="H43" s="373"/>
      <c r="I43" s="373">
        <v>27541</v>
      </c>
      <c r="J43" s="373"/>
      <c r="K43" s="22">
        <v>23.193983594684273</v>
      </c>
    </row>
    <row r="44" spans="1:11" ht="18" customHeight="1">
      <c r="A44" s="231" t="s">
        <v>217</v>
      </c>
      <c r="B44" s="372">
        <v>63411</v>
      </c>
      <c r="C44" s="373"/>
      <c r="D44" s="373">
        <v>17851</v>
      </c>
      <c r="E44" s="373"/>
      <c r="F44" s="22">
        <v>28.15</v>
      </c>
      <c r="G44" s="372">
        <v>117585</v>
      </c>
      <c r="H44" s="373"/>
      <c r="I44" s="373">
        <v>25811</v>
      </c>
      <c r="J44" s="373"/>
      <c r="K44" s="22">
        <v>21.95</v>
      </c>
    </row>
    <row r="45" spans="1:11" ht="18" customHeight="1">
      <c r="A45" s="232" t="s">
        <v>218</v>
      </c>
      <c r="B45" s="374">
        <v>64088</v>
      </c>
      <c r="C45" s="375"/>
      <c r="D45" s="375">
        <v>17069</v>
      </c>
      <c r="E45" s="375"/>
      <c r="F45" s="41">
        <v>26.6</v>
      </c>
      <c r="G45" s="374">
        <v>116836</v>
      </c>
      <c r="H45" s="375"/>
      <c r="I45" s="375">
        <v>24250</v>
      </c>
      <c r="J45" s="375"/>
      <c r="K45" s="41">
        <v>20.8</v>
      </c>
    </row>
    <row r="46" spans="1:11" ht="8" customHeight="1" thickBot="1">
      <c r="A46" s="5"/>
      <c r="B46" s="6"/>
      <c r="C46" s="7"/>
      <c r="D46" s="24"/>
      <c r="E46" s="7"/>
      <c r="F46" s="215"/>
      <c r="G46" s="216"/>
      <c r="H46" s="75"/>
      <c r="I46" s="75"/>
      <c r="J46" s="75"/>
      <c r="K46" s="24"/>
    </row>
    <row r="47" spans="1:11" ht="8" customHeight="1"/>
    <row r="48" spans="1:11" ht="15" customHeight="1">
      <c r="A48" s="1" t="s">
        <v>55</v>
      </c>
    </row>
    <row r="49" s="1" customFormat="1" ht="12" customHeight="1"/>
    <row r="50" s="1" customFormat="1" ht="12" customHeight="1"/>
    <row r="51" s="1" customFormat="1" ht="12" customHeight="1"/>
    <row r="52" s="1" customFormat="1" ht="12" customHeight="1"/>
    <row r="53" s="1" customFormat="1" ht="12" customHeight="1"/>
    <row r="54" s="1" customFormat="1" ht="12" customHeight="1"/>
    <row r="55" s="1" customFormat="1" ht="12" customHeight="1"/>
    <row r="56" s="1" customFormat="1" ht="12" customHeight="1"/>
    <row r="57" s="1" customFormat="1" ht="12" customHeight="1"/>
    <row r="58" s="1" customFormat="1" ht="12" customHeight="1"/>
    <row r="59" s="1" customFormat="1" ht="12" customHeight="1"/>
    <row r="60" s="1" customFormat="1" ht="12" customHeight="1"/>
    <row r="61" s="1" customFormat="1" ht="12" customHeight="1"/>
    <row r="62" s="1" customFormat="1" ht="12" customHeight="1"/>
    <row r="63" s="1" customFormat="1" ht="12" customHeight="1"/>
    <row r="64" s="1" customFormat="1" ht="12" customHeight="1"/>
    <row r="65" s="1" customFormat="1" ht="12" customHeight="1"/>
    <row r="66" s="1" customFormat="1" ht="12" customHeight="1"/>
  </sheetData>
  <mergeCells count="65">
    <mergeCell ref="A17:I17"/>
    <mergeCell ref="A19:I19"/>
    <mergeCell ref="A34:K34"/>
    <mergeCell ref="A36:K36"/>
    <mergeCell ref="G41:H41"/>
    <mergeCell ref="B41:C41"/>
    <mergeCell ref="B38:F38"/>
    <mergeCell ref="G38:K38"/>
    <mergeCell ref="B39:C39"/>
    <mergeCell ref="D39:E39"/>
    <mergeCell ref="G39:H39"/>
    <mergeCell ref="I39:J39"/>
    <mergeCell ref="F24:G24"/>
    <mergeCell ref="F25:G25"/>
    <mergeCell ref="F26:G26"/>
    <mergeCell ref="F27:G27"/>
    <mergeCell ref="G42:H42"/>
    <mergeCell ref="G43:H43"/>
    <mergeCell ref="G44:H44"/>
    <mergeCell ref="G45:H45"/>
    <mergeCell ref="I41:J41"/>
    <mergeCell ref="I42:J42"/>
    <mergeCell ref="I43:J43"/>
    <mergeCell ref="I44:J44"/>
    <mergeCell ref="I45:J45"/>
    <mergeCell ref="B42:C42"/>
    <mergeCell ref="B43:C43"/>
    <mergeCell ref="B44:C44"/>
    <mergeCell ref="B45:C45"/>
    <mergeCell ref="D41:E41"/>
    <mergeCell ref="D42:E42"/>
    <mergeCell ref="D43:E43"/>
    <mergeCell ref="D44:E44"/>
    <mergeCell ref="D45:E45"/>
    <mergeCell ref="H27:I27"/>
    <mergeCell ref="F28:G28"/>
    <mergeCell ref="D24:E24"/>
    <mergeCell ref="D25:E25"/>
    <mergeCell ref="D26:E26"/>
    <mergeCell ref="D27:E27"/>
    <mergeCell ref="D28:E28"/>
    <mergeCell ref="H28:I28"/>
    <mergeCell ref="H25:I25"/>
    <mergeCell ref="H26:I26"/>
    <mergeCell ref="A38:A39"/>
    <mergeCell ref="B21:C22"/>
    <mergeCell ref="B24:C24"/>
    <mergeCell ref="B25:C25"/>
    <mergeCell ref="B26:C26"/>
    <mergeCell ref="B27:C27"/>
    <mergeCell ref="A21:A22"/>
    <mergeCell ref="B28:C28"/>
    <mergeCell ref="D21:G21"/>
    <mergeCell ref="D22:E22"/>
    <mergeCell ref="F22:G22"/>
    <mergeCell ref="H21:I22"/>
    <mergeCell ref="H24:I24"/>
    <mergeCell ref="A1:K1"/>
    <mergeCell ref="A3:K3"/>
    <mergeCell ref="A5:A6"/>
    <mergeCell ref="B5:C5"/>
    <mergeCell ref="D5:E5"/>
    <mergeCell ref="F5:G5"/>
    <mergeCell ref="H5:I5"/>
    <mergeCell ref="J5:K5"/>
  </mergeCells>
  <phoneticPr fontId="1"/>
  <pageMargins left="0.70866141732283472" right="0.51181102362204722" top="0.98425196850393704" bottom="0.74803149606299213" header="0.31496062992125984" footer="0.31496062992125984"/>
  <pageSetup paperSize="9" scale="83" firstPageNumber="137" orientation="portrait" useFirstPageNumber="1" r:id="rId1"/>
  <headerFooter>
    <oddHeader>&amp;R〔11〕福祉・年金・保険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9"/>
  <sheetViews>
    <sheetView view="pageBreakPreview" zoomScaleNormal="100" zoomScaleSheetLayoutView="100" workbookViewId="0">
      <selection activeCell="J65" sqref="J65"/>
    </sheetView>
  </sheetViews>
  <sheetFormatPr defaultColWidth="9" defaultRowHeight="12"/>
  <cols>
    <col min="1" max="1" width="14.08984375" style="1" customWidth="1"/>
    <col min="2" max="2" width="11.90625" style="1" customWidth="1"/>
    <col min="3" max="3" width="12.453125" style="1" customWidth="1"/>
    <col min="4" max="4" width="11.90625" style="1" customWidth="1"/>
    <col min="5" max="5" width="12.453125" style="1" customWidth="1"/>
    <col min="6" max="6" width="11.90625" style="1" customWidth="1"/>
    <col min="7" max="13" width="12.453125" style="1" customWidth="1"/>
    <col min="14" max="14" width="5" style="1" bestFit="1" customWidth="1"/>
    <col min="15" max="16384" width="9" style="1"/>
  </cols>
  <sheetData>
    <row r="1" spans="1:14" ht="19">
      <c r="A1" s="351" t="s">
        <v>247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</row>
    <row r="2" spans="1:14" ht="14.25" customHeight="1" thickBot="1"/>
    <row r="3" spans="1:14" ht="16.5" customHeight="1">
      <c r="A3" s="315" t="s">
        <v>0</v>
      </c>
      <c r="B3" s="359" t="s">
        <v>37</v>
      </c>
      <c r="C3" s="360"/>
      <c r="D3" s="359" t="s">
        <v>50</v>
      </c>
      <c r="E3" s="360"/>
      <c r="F3" s="359" t="s">
        <v>51</v>
      </c>
      <c r="G3" s="361"/>
      <c r="H3" s="359" t="s">
        <v>52</v>
      </c>
      <c r="I3" s="360"/>
      <c r="J3" s="359" t="s">
        <v>53</v>
      </c>
      <c r="K3" s="360"/>
      <c r="L3" s="359" t="s">
        <v>54</v>
      </c>
      <c r="M3" s="361"/>
      <c r="N3" s="312" t="s">
        <v>110</v>
      </c>
    </row>
    <row r="4" spans="1:14" ht="16.5" customHeight="1">
      <c r="A4" s="317"/>
      <c r="B4" s="213" t="s">
        <v>36</v>
      </c>
      <c r="C4" s="213" t="s">
        <v>116</v>
      </c>
      <c r="D4" s="213" t="s">
        <v>36</v>
      </c>
      <c r="E4" s="213" t="s">
        <v>116</v>
      </c>
      <c r="F4" s="213" t="s">
        <v>36</v>
      </c>
      <c r="G4" s="170" t="s">
        <v>116</v>
      </c>
      <c r="H4" s="213" t="s">
        <v>36</v>
      </c>
      <c r="I4" s="213" t="s">
        <v>116</v>
      </c>
      <c r="J4" s="213" t="s">
        <v>36</v>
      </c>
      <c r="K4" s="213" t="s">
        <v>116</v>
      </c>
      <c r="L4" s="213" t="s">
        <v>36</v>
      </c>
      <c r="M4" s="170" t="s">
        <v>116</v>
      </c>
      <c r="N4" s="313"/>
    </row>
    <row r="5" spans="1:14" ht="16.5" customHeight="1">
      <c r="A5" s="11"/>
      <c r="B5" s="67"/>
      <c r="C5" s="12" t="s">
        <v>35</v>
      </c>
      <c r="D5" s="12"/>
      <c r="E5" s="12" t="s">
        <v>35</v>
      </c>
      <c r="F5" s="12"/>
      <c r="G5" s="12" t="s">
        <v>35</v>
      </c>
      <c r="H5" s="12"/>
      <c r="I5" s="12" t="s">
        <v>35</v>
      </c>
      <c r="J5" s="12"/>
      <c r="K5" s="12" t="s">
        <v>35</v>
      </c>
      <c r="L5" s="12"/>
      <c r="M5" s="12" t="s">
        <v>35</v>
      </c>
      <c r="N5" s="65"/>
    </row>
    <row r="6" spans="1:14" ht="16.5" customHeight="1">
      <c r="A6" s="37" t="s">
        <v>172</v>
      </c>
      <c r="B6" s="2">
        <f t="shared" ref="B6:B9" si="0">+D6+F6+H6+J6+L6</f>
        <v>497642</v>
      </c>
      <c r="C6" s="2">
        <f t="shared" ref="C6:C9" si="1">+E6+G6+I6+K6+M6</f>
        <v>9864828</v>
      </c>
      <c r="D6" s="4">
        <v>454822</v>
      </c>
      <c r="E6" s="4">
        <v>8353893</v>
      </c>
      <c r="F6" s="4">
        <v>20707</v>
      </c>
      <c r="G6" s="4">
        <v>159091</v>
      </c>
      <c r="H6" s="4">
        <v>21793</v>
      </c>
      <c r="I6" s="4">
        <v>1280946</v>
      </c>
      <c r="J6" s="4">
        <v>144</v>
      </c>
      <c r="K6" s="4">
        <v>62098</v>
      </c>
      <c r="L6" s="4">
        <v>176</v>
      </c>
      <c r="M6" s="4">
        <v>8800</v>
      </c>
      <c r="N6" s="136" t="s">
        <v>246</v>
      </c>
    </row>
    <row r="7" spans="1:14" ht="16.5" customHeight="1">
      <c r="A7" s="38" t="s">
        <v>215</v>
      </c>
      <c r="B7" s="2">
        <f t="shared" si="0"/>
        <v>451860</v>
      </c>
      <c r="C7" s="2">
        <f t="shared" si="1"/>
        <v>9766113</v>
      </c>
      <c r="D7" s="4">
        <v>411322</v>
      </c>
      <c r="E7" s="4">
        <v>8210941</v>
      </c>
      <c r="F7" s="4">
        <v>18092</v>
      </c>
      <c r="G7" s="4">
        <v>142455</v>
      </c>
      <c r="H7" s="4">
        <v>22128</v>
      </c>
      <c r="I7" s="4">
        <v>1350097</v>
      </c>
      <c r="J7" s="4">
        <v>126</v>
      </c>
      <c r="K7" s="4">
        <v>53020</v>
      </c>
      <c r="L7" s="4">
        <v>192</v>
      </c>
      <c r="M7" s="4">
        <v>9600</v>
      </c>
      <c r="N7" s="136" t="s">
        <v>281</v>
      </c>
    </row>
    <row r="8" spans="1:14" ht="16.5" customHeight="1">
      <c r="A8" s="38" t="s">
        <v>216</v>
      </c>
      <c r="B8" s="2">
        <f t="shared" si="0"/>
        <v>460283</v>
      </c>
      <c r="C8" s="2">
        <f t="shared" si="1"/>
        <v>10059400</v>
      </c>
      <c r="D8" s="4">
        <v>419652</v>
      </c>
      <c r="E8" s="4">
        <v>8476399</v>
      </c>
      <c r="F8" s="4">
        <v>18661</v>
      </c>
      <c r="G8" s="4">
        <v>149225</v>
      </c>
      <c r="H8" s="4">
        <v>21648</v>
      </c>
      <c r="I8" s="4">
        <v>1375056</v>
      </c>
      <c r="J8" s="4">
        <v>127</v>
      </c>
      <c r="K8" s="4">
        <v>48970</v>
      </c>
      <c r="L8" s="4">
        <v>195</v>
      </c>
      <c r="M8" s="4">
        <v>9750</v>
      </c>
      <c r="N8" s="136" t="s">
        <v>282</v>
      </c>
    </row>
    <row r="9" spans="1:14" ht="16.5" customHeight="1">
      <c r="A9" s="38" t="s">
        <v>217</v>
      </c>
      <c r="B9" s="15">
        <f t="shared" si="0"/>
        <v>453730</v>
      </c>
      <c r="C9" s="2">
        <f t="shared" si="1"/>
        <v>9398524</v>
      </c>
      <c r="D9" s="4">
        <v>413654</v>
      </c>
      <c r="E9" s="4">
        <v>7963025</v>
      </c>
      <c r="F9" s="4">
        <v>17827</v>
      </c>
      <c r="G9" s="4">
        <v>137794</v>
      </c>
      <c r="H9" s="4">
        <v>21949</v>
      </c>
      <c r="I9" s="4">
        <v>1240760</v>
      </c>
      <c r="J9" s="4">
        <v>106</v>
      </c>
      <c r="K9" s="4">
        <v>47245</v>
      </c>
      <c r="L9" s="4">
        <v>194</v>
      </c>
      <c r="M9" s="4">
        <v>9700</v>
      </c>
      <c r="N9" s="136" t="s">
        <v>283</v>
      </c>
    </row>
    <row r="10" spans="1:14" ht="16.5" customHeight="1">
      <c r="A10" s="71" t="s">
        <v>218</v>
      </c>
      <c r="B10" s="33">
        <f>+D10+F10+H10+J10+L10</f>
        <v>417011</v>
      </c>
      <c r="C10" s="33">
        <f>+E10+G10+I10+K10+M10</f>
        <v>9051000</v>
      </c>
      <c r="D10" s="130">
        <v>378203</v>
      </c>
      <c r="E10" s="130">
        <v>7647884</v>
      </c>
      <c r="F10" s="130">
        <v>17159</v>
      </c>
      <c r="G10" s="130">
        <v>132126</v>
      </c>
      <c r="H10" s="130">
        <v>21394</v>
      </c>
      <c r="I10" s="130">
        <v>1221510</v>
      </c>
      <c r="J10" s="130">
        <v>81</v>
      </c>
      <c r="K10" s="130">
        <v>40780</v>
      </c>
      <c r="L10" s="130">
        <v>174</v>
      </c>
      <c r="M10" s="130">
        <v>8700</v>
      </c>
      <c r="N10" s="137" t="s">
        <v>284</v>
      </c>
    </row>
    <row r="11" spans="1:14" ht="11.25" customHeight="1" thickBot="1">
      <c r="A11" s="5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66"/>
    </row>
    <row r="12" spans="1:14" ht="9" customHeight="1">
      <c r="A12" s="16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61"/>
    </row>
    <row r="13" spans="1:14" ht="16.5" customHeight="1">
      <c r="A13" s="1" t="s">
        <v>55</v>
      </c>
      <c r="N13" s="157"/>
    </row>
    <row r="14" spans="1:14" ht="14.25" customHeight="1"/>
    <row r="15" spans="1:14" ht="12" customHeight="1"/>
    <row r="16" spans="1:14" ht="12" customHeight="1">
      <c r="G16" s="67"/>
    </row>
    <row r="17" spans="15:15" ht="12" customHeight="1">
      <c r="O17" s="67"/>
    </row>
    <row r="18" spans="15:15" ht="12" customHeight="1"/>
    <row r="19" spans="15:15" ht="12" customHeight="1"/>
    <row r="20" spans="15:15" ht="12" customHeight="1"/>
    <row r="21" spans="15:15" ht="12" customHeight="1"/>
    <row r="22" spans="15:15" ht="12" customHeight="1"/>
    <row r="23" spans="15:15" ht="12" customHeight="1"/>
    <row r="24" spans="15:15" ht="12" customHeight="1"/>
    <row r="25" spans="15:15" ht="12" customHeight="1"/>
    <row r="26" spans="15:15" ht="12" customHeight="1"/>
    <row r="27" spans="15:15" ht="12" customHeight="1"/>
    <row r="28" spans="15:15" ht="12" customHeight="1"/>
    <row r="29" spans="15:15" ht="12" customHeight="1"/>
    <row r="30" spans="15:15" ht="12" customHeight="1"/>
    <row r="31" spans="15:15" ht="12" customHeight="1"/>
    <row r="32" spans="15:15" ht="12" customHeight="1"/>
    <row r="33" s="1" customFormat="1" ht="12" customHeight="1"/>
    <row r="34" s="1" customFormat="1" ht="12" customHeight="1"/>
    <row r="35" s="1" customFormat="1" ht="12" customHeight="1"/>
    <row r="36" s="1" customFormat="1" ht="12" customHeight="1"/>
    <row r="37" s="1" customFormat="1" ht="12" customHeight="1"/>
    <row r="38" s="1" customFormat="1" ht="12" customHeight="1"/>
    <row r="39" s="1" customFormat="1" ht="12" customHeight="1"/>
    <row r="40" s="1" customFormat="1" ht="12" customHeight="1"/>
    <row r="41" s="1" customFormat="1" ht="12" customHeight="1"/>
    <row r="42" s="1" customFormat="1" ht="12" customHeight="1"/>
    <row r="43" s="1" customFormat="1" ht="12" customHeight="1"/>
    <row r="44" s="1" customFormat="1" ht="12" customHeight="1"/>
    <row r="45" s="1" customFormat="1" ht="12" customHeight="1"/>
    <row r="46" s="1" customFormat="1" ht="12" customHeight="1"/>
    <row r="47" s="1" customFormat="1" ht="12" customHeight="1"/>
    <row r="48" s="1" customFormat="1" ht="12" customHeight="1"/>
    <row r="49" s="1" customFormat="1" ht="12" customHeight="1"/>
  </sheetData>
  <mergeCells count="9">
    <mergeCell ref="N3:N4"/>
    <mergeCell ref="A1:M1"/>
    <mergeCell ref="J3:K3"/>
    <mergeCell ref="L3:M3"/>
    <mergeCell ref="A3:A4"/>
    <mergeCell ref="B3:C3"/>
    <mergeCell ref="D3:E3"/>
    <mergeCell ref="F3:G3"/>
    <mergeCell ref="H3:I3"/>
  </mergeCells>
  <phoneticPr fontId="1"/>
  <pageMargins left="0.70866141732283472" right="0.70866141732283472" top="0.98425196850393704" bottom="0.74803149606299213" header="0.31496062992125984" footer="0.31496062992125984"/>
  <pageSetup paperSize="9" firstPageNumber="138" orientation="portrait" useFirstPageNumber="1" r:id="rId1"/>
  <headerFooter differentOddEven="1">
    <oddHeader>&amp;L〔11〕福祉・年金・保険</oddHeader>
    <oddFooter>&amp;C&amp;P</oddFooter>
    <evenHeader>&amp;R〔11〕福祉・年金・保険</evenHeader>
    <evenFooter>&amp;C&amp;P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82"/>
  <sheetViews>
    <sheetView view="pageBreakPreview" zoomScaleNormal="100" zoomScaleSheetLayoutView="100" workbookViewId="0">
      <selection activeCell="D11" sqref="D11"/>
    </sheetView>
  </sheetViews>
  <sheetFormatPr defaultColWidth="9" defaultRowHeight="12"/>
  <cols>
    <col min="1" max="1" width="9.7265625" style="1" customWidth="1"/>
    <col min="2" max="3" width="6.7265625" style="1" customWidth="1"/>
    <col min="4" max="4" width="7.6328125" style="1" customWidth="1"/>
    <col min="5" max="10" width="6.7265625" style="1" customWidth="1"/>
    <col min="11" max="11" width="4.453125" style="1" bestFit="1" customWidth="1"/>
    <col min="12" max="12" width="6.7265625" style="1" customWidth="1"/>
    <col min="13" max="13" width="6" style="1" customWidth="1"/>
    <col min="14" max="14" width="10.08984375" style="1" customWidth="1"/>
    <col min="15" max="16" width="8.453125" style="1" customWidth="1"/>
    <col min="17" max="18" width="6.90625" style="1" customWidth="1"/>
    <col min="19" max="19" width="8.453125" style="1" customWidth="1"/>
    <col min="20" max="20" width="5.36328125" style="1" customWidth="1"/>
    <col min="21" max="22" width="6.90625" style="1" customWidth="1"/>
    <col min="23" max="25" width="5.453125" style="1" customWidth="1"/>
    <col min="26" max="26" width="3.36328125" style="157" bestFit="1" customWidth="1"/>
    <col min="27" max="16384" width="9" style="1"/>
  </cols>
  <sheetData>
    <row r="1" spans="17:17" ht="14.25" customHeight="1"/>
    <row r="2" spans="17:17" ht="14.25" customHeight="1"/>
    <row r="3" spans="17:17" ht="14.25" customHeight="1"/>
    <row r="4" spans="17:17" ht="14.25" customHeight="1"/>
    <row r="5" spans="17:17" ht="14.25" customHeight="1"/>
    <row r="6" spans="17:17" ht="14.25" customHeight="1"/>
    <row r="7" spans="17:17" ht="14.25" customHeight="1"/>
    <row r="8" spans="17:17" ht="14.25" customHeight="1"/>
    <row r="9" spans="17:17" ht="14.25" customHeight="1"/>
    <row r="10" spans="17:17" ht="14.25" customHeight="1"/>
    <row r="11" spans="17:17" ht="14.25" customHeight="1"/>
    <row r="12" spans="17:17" ht="14.25" customHeight="1">
      <c r="Q12" s="67"/>
    </row>
    <row r="13" spans="17:17" ht="14.25" customHeight="1"/>
    <row r="14" spans="17:17" ht="14.25" customHeight="1"/>
    <row r="15" spans="17:17" ht="14.25" customHeight="1"/>
    <row r="16" spans="17:17" ht="14.25" customHeight="1"/>
    <row r="17" spans="1:26" ht="14.25" customHeight="1"/>
    <row r="18" spans="1:26" ht="14.25" customHeight="1"/>
    <row r="19" spans="1:26" ht="19">
      <c r="B19" s="28"/>
      <c r="C19" s="28"/>
      <c r="D19" s="28"/>
      <c r="E19" s="28"/>
      <c r="F19" s="28"/>
      <c r="G19" s="28"/>
      <c r="H19" s="28"/>
      <c r="I19" s="28"/>
      <c r="J19" s="28"/>
      <c r="L19" s="28"/>
      <c r="M19" s="30" t="s">
        <v>248</v>
      </c>
      <c r="N19" s="28" t="s">
        <v>125</v>
      </c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162"/>
    </row>
    <row r="20" spans="1:26" ht="9" customHeight="1"/>
    <row r="21" spans="1:26" ht="14.25" customHeight="1" thickBot="1">
      <c r="M21" s="31" t="s">
        <v>174</v>
      </c>
      <c r="N21" s="1" t="s">
        <v>126</v>
      </c>
    </row>
    <row r="22" spans="1:26" s="17" customFormat="1" ht="16.5" customHeight="1">
      <c r="A22" s="382" t="s">
        <v>0</v>
      </c>
      <c r="B22" s="385" t="s">
        <v>38</v>
      </c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7"/>
      <c r="N22" s="385" t="s">
        <v>39</v>
      </c>
      <c r="O22" s="386"/>
      <c r="P22" s="386"/>
      <c r="Q22" s="386"/>
      <c r="R22" s="386"/>
      <c r="S22" s="386"/>
      <c r="T22" s="386"/>
      <c r="U22" s="386"/>
      <c r="V22" s="386"/>
      <c r="W22" s="386"/>
      <c r="X22" s="386"/>
      <c r="Y22" s="386"/>
      <c r="Z22" s="377" t="s">
        <v>110</v>
      </c>
    </row>
    <row r="23" spans="1:26" s="17" customFormat="1" ht="16.5" customHeight="1">
      <c r="A23" s="383"/>
      <c r="B23" s="380" t="s">
        <v>40</v>
      </c>
      <c r="C23" s="381"/>
      <c r="D23" s="381"/>
      <c r="E23" s="388"/>
      <c r="F23" s="380" t="s">
        <v>41</v>
      </c>
      <c r="G23" s="381"/>
      <c r="H23" s="381"/>
      <c r="I23" s="381"/>
      <c r="J23" s="381"/>
      <c r="K23" s="381"/>
      <c r="L23" s="381"/>
      <c r="M23" s="388"/>
      <c r="N23" s="380" t="s">
        <v>42</v>
      </c>
      <c r="O23" s="381"/>
      <c r="P23" s="381"/>
      <c r="Q23" s="381"/>
      <c r="R23" s="381"/>
      <c r="S23" s="381"/>
      <c r="T23" s="381"/>
      <c r="U23" s="381"/>
      <c r="V23" s="381"/>
      <c r="W23" s="381"/>
      <c r="X23" s="381"/>
      <c r="Y23" s="381"/>
      <c r="Z23" s="378"/>
    </row>
    <row r="24" spans="1:26" s="50" customFormat="1" ht="24" customHeight="1">
      <c r="A24" s="384"/>
      <c r="B24" s="49" t="s">
        <v>43</v>
      </c>
      <c r="C24" s="49" t="s">
        <v>44</v>
      </c>
      <c r="D24" s="52" t="s">
        <v>175</v>
      </c>
      <c r="E24" s="47" t="s">
        <v>157</v>
      </c>
      <c r="F24" s="47" t="s">
        <v>141</v>
      </c>
      <c r="G24" s="47" t="s">
        <v>142</v>
      </c>
      <c r="H24" s="47" t="s">
        <v>143</v>
      </c>
      <c r="I24" s="47" t="s">
        <v>144</v>
      </c>
      <c r="J24" s="47" t="s">
        <v>145</v>
      </c>
      <c r="K24" s="47" t="s">
        <v>146</v>
      </c>
      <c r="L24" s="47" t="s">
        <v>147</v>
      </c>
      <c r="M24" s="47" t="s">
        <v>148</v>
      </c>
      <c r="N24" s="49" t="s">
        <v>1</v>
      </c>
      <c r="O24" s="48" t="s">
        <v>149</v>
      </c>
      <c r="P24" s="47" t="s">
        <v>150</v>
      </c>
      <c r="Q24" s="47" t="s">
        <v>152</v>
      </c>
      <c r="R24" s="47" t="s">
        <v>151</v>
      </c>
      <c r="S24" s="47" t="s">
        <v>153</v>
      </c>
      <c r="T24" s="51" t="s">
        <v>154</v>
      </c>
      <c r="U24" s="47" t="s">
        <v>155</v>
      </c>
      <c r="V24" s="47" t="s">
        <v>156</v>
      </c>
      <c r="W24" s="52" t="s">
        <v>45</v>
      </c>
      <c r="X24" s="86" t="s">
        <v>186</v>
      </c>
      <c r="Y24" s="86" t="s">
        <v>46</v>
      </c>
      <c r="Z24" s="379"/>
    </row>
    <row r="25" spans="1:26" s="34" customFormat="1" ht="11">
      <c r="A25" s="35"/>
      <c r="B25" s="60"/>
      <c r="C25" s="36" t="s">
        <v>47</v>
      </c>
      <c r="D25" s="36" t="s">
        <v>47</v>
      </c>
      <c r="E25" s="36" t="s">
        <v>176</v>
      </c>
      <c r="F25" s="36" t="s">
        <v>47</v>
      </c>
      <c r="G25" s="36" t="s">
        <v>47</v>
      </c>
      <c r="H25" s="36" t="s">
        <v>47</v>
      </c>
      <c r="I25" s="36" t="s">
        <v>47</v>
      </c>
      <c r="J25" s="36" t="s">
        <v>47</v>
      </c>
      <c r="K25" s="36" t="s">
        <v>47</v>
      </c>
      <c r="L25" s="36" t="s">
        <v>47</v>
      </c>
      <c r="M25" s="36" t="s">
        <v>47</v>
      </c>
      <c r="N25" s="106" t="s">
        <v>48</v>
      </c>
      <c r="O25" s="36" t="s">
        <v>48</v>
      </c>
      <c r="P25" s="36" t="s">
        <v>48</v>
      </c>
      <c r="Q25" s="36" t="s">
        <v>48</v>
      </c>
      <c r="R25" s="36" t="s">
        <v>48</v>
      </c>
      <c r="S25" s="36" t="s">
        <v>48</v>
      </c>
      <c r="T25" s="36" t="s">
        <v>48</v>
      </c>
      <c r="U25" s="36" t="s">
        <v>48</v>
      </c>
      <c r="V25" s="36" t="s">
        <v>48</v>
      </c>
      <c r="W25" s="36" t="s">
        <v>35</v>
      </c>
      <c r="X25" s="36" t="s">
        <v>177</v>
      </c>
      <c r="Y25" s="36" t="s">
        <v>48</v>
      </c>
      <c r="Z25" s="87"/>
    </row>
    <row r="26" spans="1:26" s="72" customFormat="1" ht="16.5" customHeight="1">
      <c r="A26" s="138" t="s">
        <v>172</v>
      </c>
      <c r="B26" s="114">
        <v>4507</v>
      </c>
      <c r="C26" s="115">
        <v>5789</v>
      </c>
      <c r="D26" s="115">
        <v>121429</v>
      </c>
      <c r="E26" s="107">
        <v>47.67</v>
      </c>
      <c r="F26" s="115">
        <v>63522</v>
      </c>
      <c r="G26" s="115">
        <v>64731</v>
      </c>
      <c r="H26" s="115">
        <v>4121</v>
      </c>
      <c r="I26" s="115">
        <v>12925</v>
      </c>
      <c r="J26" s="115">
        <v>57100</v>
      </c>
      <c r="K26" s="116">
        <v>2</v>
      </c>
      <c r="L26" s="115">
        <v>1665</v>
      </c>
      <c r="M26" s="115">
        <v>112</v>
      </c>
      <c r="N26" s="115">
        <f t="shared" ref="N26:N29" si="0">SUM(O26:Y26)</f>
        <v>10670943</v>
      </c>
      <c r="O26" s="115">
        <v>3524262</v>
      </c>
      <c r="P26" s="115">
        <v>1776582</v>
      </c>
      <c r="Q26" s="115">
        <v>34115</v>
      </c>
      <c r="R26" s="115">
        <v>228601</v>
      </c>
      <c r="S26" s="115">
        <v>5022402</v>
      </c>
      <c r="T26" s="116">
        <v>117</v>
      </c>
      <c r="U26" s="115">
        <v>17955</v>
      </c>
      <c r="V26" s="115">
        <v>24976</v>
      </c>
      <c r="W26" s="116">
        <v>1329</v>
      </c>
      <c r="X26" s="116">
        <v>1500</v>
      </c>
      <c r="Y26" s="115">
        <v>39104</v>
      </c>
      <c r="Z26" s="143" t="s">
        <v>249</v>
      </c>
    </row>
    <row r="27" spans="1:26" s="72" customFormat="1" ht="16.5" customHeight="1">
      <c r="A27" s="139" t="s">
        <v>215</v>
      </c>
      <c r="B27" s="114">
        <v>4491</v>
      </c>
      <c r="C27" s="115">
        <v>5714</v>
      </c>
      <c r="D27" s="115">
        <v>120355</v>
      </c>
      <c r="E27" s="107">
        <v>47.5</v>
      </c>
      <c r="F27" s="115">
        <v>62207</v>
      </c>
      <c r="G27" s="115">
        <v>63216</v>
      </c>
      <c r="H27" s="115">
        <v>3782</v>
      </c>
      <c r="I27" s="115">
        <v>13354</v>
      </c>
      <c r="J27" s="115">
        <v>55159</v>
      </c>
      <c r="K27" s="116">
        <v>3</v>
      </c>
      <c r="L27" s="115">
        <v>1511</v>
      </c>
      <c r="M27" s="115">
        <v>111</v>
      </c>
      <c r="N27" s="115">
        <f t="shared" si="0"/>
        <v>10251097</v>
      </c>
      <c r="O27" s="115">
        <v>3174836</v>
      </c>
      <c r="P27" s="115">
        <v>1755777</v>
      </c>
      <c r="Q27" s="115">
        <v>34154</v>
      </c>
      <c r="R27" s="115">
        <v>242277</v>
      </c>
      <c r="S27" s="115">
        <v>4948688</v>
      </c>
      <c r="T27" s="116">
        <v>209</v>
      </c>
      <c r="U27" s="115">
        <v>15626</v>
      </c>
      <c r="V27" s="115">
        <v>26231</v>
      </c>
      <c r="W27" s="116">
        <v>1039</v>
      </c>
      <c r="X27" s="116">
        <v>3300</v>
      </c>
      <c r="Y27" s="115">
        <v>48960</v>
      </c>
      <c r="Z27" s="143" t="s">
        <v>281</v>
      </c>
    </row>
    <row r="28" spans="1:26" s="72" customFormat="1" ht="16.5" customHeight="1">
      <c r="A28" s="139" t="s">
        <v>216</v>
      </c>
      <c r="B28" s="114">
        <v>4436</v>
      </c>
      <c r="C28" s="115">
        <v>5577</v>
      </c>
      <c r="D28" s="115">
        <v>118939</v>
      </c>
      <c r="E28" s="107">
        <v>46.9</v>
      </c>
      <c r="F28" s="115">
        <v>60841</v>
      </c>
      <c r="G28" s="115">
        <v>62424</v>
      </c>
      <c r="H28" s="115">
        <v>3540</v>
      </c>
      <c r="I28" s="115">
        <v>13629</v>
      </c>
      <c r="J28" s="115">
        <v>55281</v>
      </c>
      <c r="K28" s="116">
        <v>0</v>
      </c>
      <c r="L28" s="115">
        <v>1550</v>
      </c>
      <c r="M28" s="115">
        <v>117</v>
      </c>
      <c r="N28" s="115">
        <f t="shared" si="0"/>
        <v>9812590</v>
      </c>
      <c r="O28" s="115">
        <v>3074842</v>
      </c>
      <c r="P28" s="115">
        <v>1740067</v>
      </c>
      <c r="Q28" s="115">
        <v>31219</v>
      </c>
      <c r="R28" s="115">
        <v>245327</v>
      </c>
      <c r="S28" s="115">
        <v>4626737</v>
      </c>
      <c r="T28" s="116">
        <v>0</v>
      </c>
      <c r="U28" s="115">
        <v>18399</v>
      </c>
      <c r="V28" s="115">
        <v>26436</v>
      </c>
      <c r="W28" s="116">
        <v>1429</v>
      </c>
      <c r="X28" s="116">
        <v>2800</v>
      </c>
      <c r="Y28" s="115">
        <v>45334</v>
      </c>
      <c r="Z28" s="143" t="s">
        <v>282</v>
      </c>
    </row>
    <row r="29" spans="1:26" s="72" customFormat="1" ht="16.5" customHeight="1">
      <c r="A29" s="139" t="s">
        <v>217</v>
      </c>
      <c r="B29" s="114">
        <v>4422</v>
      </c>
      <c r="C29" s="115">
        <v>5523</v>
      </c>
      <c r="D29" s="115">
        <v>117650</v>
      </c>
      <c r="E29" s="107">
        <v>47</v>
      </c>
      <c r="F29" s="115">
        <v>59684</v>
      </c>
      <c r="G29" s="115">
        <v>61289</v>
      </c>
      <c r="H29" s="115">
        <v>3258</v>
      </c>
      <c r="I29" s="115">
        <v>14096</v>
      </c>
      <c r="J29" s="115">
        <v>54711</v>
      </c>
      <c r="K29" s="116">
        <v>3</v>
      </c>
      <c r="L29" s="115">
        <v>1483</v>
      </c>
      <c r="M29" s="115">
        <v>118</v>
      </c>
      <c r="N29" s="115">
        <f t="shared" si="0"/>
        <v>9732867</v>
      </c>
      <c r="O29" s="115">
        <v>3014763</v>
      </c>
      <c r="P29" s="115">
        <v>1735063</v>
      </c>
      <c r="Q29" s="115">
        <v>28287</v>
      </c>
      <c r="R29" s="115">
        <v>274248</v>
      </c>
      <c r="S29" s="115">
        <v>4597488</v>
      </c>
      <c r="T29" s="116">
        <v>147</v>
      </c>
      <c r="U29" s="115">
        <v>16714</v>
      </c>
      <c r="V29" s="115">
        <v>24309</v>
      </c>
      <c r="W29" s="115">
        <v>1226</v>
      </c>
      <c r="X29" s="116">
        <v>1500</v>
      </c>
      <c r="Y29" s="115">
        <v>39122</v>
      </c>
      <c r="Z29" s="143" t="s">
        <v>283</v>
      </c>
    </row>
    <row r="30" spans="1:26" s="72" customFormat="1" ht="16.5" customHeight="1">
      <c r="A30" s="140" t="s">
        <v>218</v>
      </c>
      <c r="B30" s="243">
        <v>4429</v>
      </c>
      <c r="C30" s="141">
        <v>5525</v>
      </c>
      <c r="D30" s="141">
        <v>116893</v>
      </c>
      <c r="E30" s="108">
        <v>47</v>
      </c>
      <c r="F30" s="141">
        <v>59337</v>
      </c>
      <c r="G30" s="141">
        <v>61155</v>
      </c>
      <c r="H30" s="141">
        <v>3133</v>
      </c>
      <c r="I30" s="141">
        <v>14839</v>
      </c>
      <c r="J30" s="141">
        <v>55706</v>
      </c>
      <c r="K30" s="244">
        <v>0</v>
      </c>
      <c r="L30" s="141">
        <v>1513</v>
      </c>
      <c r="M30" s="141">
        <v>107</v>
      </c>
      <c r="N30" s="141">
        <f>SUM(O30:Y30)</f>
        <v>10029324</v>
      </c>
      <c r="O30" s="141">
        <v>2975420</v>
      </c>
      <c r="P30" s="141">
        <v>1744407</v>
      </c>
      <c r="Q30" s="141">
        <v>28978</v>
      </c>
      <c r="R30" s="141">
        <v>274076</v>
      </c>
      <c r="S30" s="141">
        <v>4927599</v>
      </c>
      <c r="T30" s="244">
        <v>0</v>
      </c>
      <c r="U30" s="141">
        <v>17176</v>
      </c>
      <c r="V30" s="141">
        <v>25519</v>
      </c>
      <c r="W30" s="141">
        <v>1275</v>
      </c>
      <c r="X30" s="141">
        <v>1200</v>
      </c>
      <c r="Y30" s="141">
        <v>33674</v>
      </c>
      <c r="Z30" s="144" t="s">
        <v>284</v>
      </c>
    </row>
    <row r="31" spans="1:26" s="72" customFormat="1" ht="6.75" customHeight="1" thickBot="1">
      <c r="A31" s="83" t="s">
        <v>178</v>
      </c>
      <c r="B31" s="84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 t="s">
        <v>178</v>
      </c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8"/>
    </row>
    <row r="32" spans="1:26" s="62" customFormat="1" ht="15" customHeight="1">
      <c r="A32" s="142" t="s">
        <v>250</v>
      </c>
      <c r="N32" s="63"/>
      <c r="O32" s="64"/>
      <c r="P32" s="64"/>
      <c r="Q32" s="64"/>
      <c r="R32" s="64"/>
      <c r="S32" s="64"/>
      <c r="T32" s="64"/>
      <c r="U32" s="64"/>
      <c r="V32" s="64"/>
      <c r="W32" s="64"/>
      <c r="X32" s="64"/>
      <c r="Z32" s="89"/>
    </row>
    <row r="33" spans="1:26">
      <c r="A33" s="19" t="s">
        <v>179</v>
      </c>
      <c r="N33" s="18"/>
      <c r="O33" s="2"/>
      <c r="P33" s="2"/>
      <c r="Q33" s="2"/>
      <c r="R33" s="2"/>
      <c r="S33" s="2"/>
      <c r="T33" s="2"/>
      <c r="U33" s="2"/>
      <c r="V33" s="2"/>
      <c r="W33" s="2"/>
      <c r="X33" s="2"/>
      <c r="Z33" s="90"/>
    </row>
    <row r="34" spans="1:26">
      <c r="A34" s="1" t="s">
        <v>189</v>
      </c>
      <c r="N34" s="20"/>
    </row>
    <row r="35" spans="1:26" ht="14.25" customHeight="1"/>
    <row r="36" spans="1:26" ht="12" customHeight="1">
      <c r="N36" s="20"/>
    </row>
    <row r="37" spans="1:26" ht="12" customHeight="1"/>
    <row r="38" spans="1:26" ht="12" customHeight="1"/>
    <row r="39" spans="1:26" ht="12" customHeight="1"/>
    <row r="40" spans="1:26" ht="12" customHeight="1">
      <c r="V40" s="67"/>
    </row>
    <row r="41" spans="1:26" ht="12" customHeight="1"/>
    <row r="42" spans="1:26" ht="12" customHeight="1"/>
    <row r="43" spans="1:26" ht="12" customHeight="1"/>
    <row r="44" spans="1:26" ht="12" customHeight="1"/>
    <row r="45" spans="1:26" ht="12" customHeight="1"/>
    <row r="46" spans="1:26" ht="12" customHeight="1"/>
    <row r="47" spans="1:26" ht="12" customHeight="1"/>
    <row r="48" spans="1:26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</sheetData>
  <mergeCells count="7">
    <mergeCell ref="Z22:Z24"/>
    <mergeCell ref="N23:Y23"/>
    <mergeCell ref="A22:A24"/>
    <mergeCell ref="B22:M22"/>
    <mergeCell ref="B23:E23"/>
    <mergeCell ref="F23:M23"/>
    <mergeCell ref="N22:Y22"/>
  </mergeCells>
  <phoneticPr fontId="1"/>
  <pageMargins left="0.70866141732283472" right="0.70866141732283472" top="0.98425196850393704" bottom="0.74803149606299213" header="0.31496062992125984" footer="0.31496062992125984"/>
  <pageSetup paperSize="9" orientation="portrait" horizontalDpi="300" verticalDpi="300" r:id="rId1"/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47:R63"/>
  <sheetViews>
    <sheetView view="pageBreakPreview" topLeftCell="A30" zoomScaleNormal="100" zoomScaleSheetLayoutView="100" workbookViewId="0">
      <selection activeCell="R48" sqref="R48"/>
    </sheetView>
  </sheetViews>
  <sheetFormatPr defaultColWidth="9" defaultRowHeight="12"/>
  <cols>
    <col min="1" max="1" width="3.453125" style="1" customWidth="1"/>
    <col min="2" max="2" width="17.7265625" style="1" customWidth="1"/>
    <col min="3" max="7" width="12.7265625" style="1" customWidth="1"/>
    <col min="8" max="8" width="2.26953125" style="1" customWidth="1"/>
    <col min="9" max="16" width="10.08984375" style="1" customWidth="1"/>
    <col min="17" max="17" width="7.26953125" style="1" customWidth="1"/>
    <col min="18" max="18" width="10.08984375" style="10" customWidth="1"/>
    <col min="19" max="16384" width="9" style="1"/>
  </cols>
  <sheetData>
    <row r="47" spans="1:18" ht="19">
      <c r="A47" s="351" t="s">
        <v>251</v>
      </c>
      <c r="B47" s="351"/>
      <c r="C47" s="351"/>
      <c r="D47" s="351"/>
      <c r="E47" s="351"/>
      <c r="F47" s="351"/>
      <c r="G47" s="351"/>
      <c r="H47" s="28"/>
      <c r="I47" s="28"/>
      <c r="R47" s="1"/>
    </row>
    <row r="48" spans="1:18" ht="15.75" customHeight="1" thickBot="1">
      <c r="G48" s="31" t="s">
        <v>252</v>
      </c>
      <c r="R48" s="1"/>
    </row>
    <row r="49" spans="1:18" ht="15.75" customHeight="1">
      <c r="A49" s="361" t="s">
        <v>62</v>
      </c>
      <c r="B49" s="360"/>
      <c r="C49" s="29" t="s">
        <v>253</v>
      </c>
      <c r="D49" s="29" t="s">
        <v>254</v>
      </c>
      <c r="E49" s="29" t="s">
        <v>255</v>
      </c>
      <c r="F49" s="29" t="s">
        <v>256</v>
      </c>
      <c r="G49" s="53" t="s">
        <v>257</v>
      </c>
      <c r="H49" s="67"/>
      <c r="R49" s="1"/>
    </row>
    <row r="50" spans="1:18" ht="15.75" customHeight="1">
      <c r="A50" s="342" t="s">
        <v>63</v>
      </c>
      <c r="B50" s="389"/>
      <c r="C50" s="109">
        <f>SUM(C51:C59)</f>
        <v>1606</v>
      </c>
      <c r="D50" s="109">
        <f t="shared" ref="D50:F50" si="0">SUM(D51:D59)</f>
        <v>1830</v>
      </c>
      <c r="E50" s="109">
        <f t="shared" si="0"/>
        <v>1682</v>
      </c>
      <c r="F50" s="109">
        <f t="shared" si="0"/>
        <v>1727</v>
      </c>
      <c r="G50" s="117">
        <f>SUM(G51:G59)</f>
        <v>1573</v>
      </c>
      <c r="R50" s="1"/>
    </row>
    <row r="51" spans="1:18" ht="15.75" customHeight="1">
      <c r="A51" s="159"/>
      <c r="B51" s="74" t="s">
        <v>64</v>
      </c>
      <c r="C51" s="109">
        <v>45</v>
      </c>
      <c r="D51" s="109">
        <v>138</v>
      </c>
      <c r="E51" s="109">
        <v>77</v>
      </c>
      <c r="F51" s="109">
        <v>60</v>
      </c>
      <c r="G51" s="117">
        <v>35</v>
      </c>
      <c r="R51" s="1"/>
    </row>
    <row r="52" spans="1:18" ht="15.75" customHeight="1">
      <c r="A52" s="159"/>
      <c r="B52" s="74" t="s">
        <v>65</v>
      </c>
      <c r="C52" s="109">
        <v>671</v>
      </c>
      <c r="D52" s="109">
        <v>640</v>
      </c>
      <c r="E52" s="109">
        <v>622</v>
      </c>
      <c r="F52" s="109">
        <v>659</v>
      </c>
      <c r="G52" s="117">
        <v>624</v>
      </c>
      <c r="I52" s="67"/>
      <c r="R52" s="1"/>
    </row>
    <row r="53" spans="1:18" ht="15.75" customHeight="1">
      <c r="A53" s="159"/>
      <c r="B53" s="74" t="s">
        <v>66</v>
      </c>
      <c r="C53" s="109">
        <v>114</v>
      </c>
      <c r="D53" s="109">
        <v>109</v>
      </c>
      <c r="E53" s="109">
        <v>102</v>
      </c>
      <c r="F53" s="109">
        <v>89</v>
      </c>
      <c r="G53" s="117">
        <v>95</v>
      </c>
      <c r="R53" s="1"/>
    </row>
    <row r="54" spans="1:18" ht="15.75" customHeight="1">
      <c r="A54" s="159"/>
      <c r="B54" s="74" t="s">
        <v>67</v>
      </c>
      <c r="C54" s="109">
        <v>30</v>
      </c>
      <c r="D54" s="109">
        <v>40</v>
      </c>
      <c r="E54" s="109">
        <v>35</v>
      </c>
      <c r="F54" s="109">
        <v>55</v>
      </c>
      <c r="G54" s="117">
        <v>48</v>
      </c>
      <c r="R54" s="1"/>
    </row>
    <row r="55" spans="1:18" ht="15.75" customHeight="1">
      <c r="A55" s="159"/>
      <c r="B55" s="74" t="s">
        <v>68</v>
      </c>
      <c r="C55" s="109">
        <v>331</v>
      </c>
      <c r="D55" s="109">
        <v>458</v>
      </c>
      <c r="E55" s="109">
        <v>341</v>
      </c>
      <c r="F55" s="109">
        <v>367</v>
      </c>
      <c r="G55" s="117">
        <v>296</v>
      </c>
      <c r="R55" s="1"/>
    </row>
    <row r="56" spans="1:18" ht="15.75" customHeight="1">
      <c r="A56" s="159"/>
      <c r="B56" s="74" t="s">
        <v>69</v>
      </c>
      <c r="C56" s="110">
        <v>9</v>
      </c>
      <c r="D56" s="110">
        <v>3</v>
      </c>
      <c r="E56" s="110">
        <v>3</v>
      </c>
      <c r="F56" s="110">
        <v>10</v>
      </c>
      <c r="G56" s="245">
        <v>9</v>
      </c>
      <c r="R56" s="1"/>
    </row>
    <row r="57" spans="1:18" ht="15.75" customHeight="1">
      <c r="A57" s="159"/>
      <c r="B57" s="74" t="s">
        <v>70</v>
      </c>
      <c r="C57" s="110">
        <v>27</v>
      </c>
      <c r="D57" s="110">
        <v>20</v>
      </c>
      <c r="E57" s="110">
        <v>23</v>
      </c>
      <c r="F57" s="110">
        <v>28</v>
      </c>
      <c r="G57" s="245">
        <v>34</v>
      </c>
      <c r="R57" s="1"/>
    </row>
    <row r="58" spans="1:18" ht="15.75" customHeight="1">
      <c r="A58" s="159"/>
      <c r="B58" s="74" t="s">
        <v>71</v>
      </c>
      <c r="C58" s="110">
        <v>24</v>
      </c>
      <c r="D58" s="110">
        <v>13</v>
      </c>
      <c r="E58" s="109">
        <v>30</v>
      </c>
      <c r="F58" s="109">
        <v>31</v>
      </c>
      <c r="G58" s="117">
        <v>38</v>
      </c>
      <c r="R58" s="1"/>
    </row>
    <row r="59" spans="1:18" ht="15.75" customHeight="1" thickBot="1">
      <c r="A59" s="158"/>
      <c r="B59" s="25" t="s">
        <v>195</v>
      </c>
      <c r="C59" s="118">
        <v>355</v>
      </c>
      <c r="D59" s="119">
        <v>409</v>
      </c>
      <c r="E59" s="120">
        <v>449</v>
      </c>
      <c r="F59" s="120">
        <v>428</v>
      </c>
      <c r="G59" s="233">
        <v>394</v>
      </c>
      <c r="R59" s="1"/>
    </row>
    <row r="60" spans="1:18" ht="15.75" customHeight="1">
      <c r="A60" s="1" t="s">
        <v>196</v>
      </c>
      <c r="F60" s="8"/>
      <c r="G60" s="8"/>
      <c r="R60" s="1"/>
    </row>
    <row r="61" spans="1:18" ht="15.75" customHeight="1">
      <c r="A61" s="1" t="s">
        <v>190</v>
      </c>
      <c r="R61" s="1"/>
    </row>
    <row r="62" spans="1:18" ht="15.75" customHeight="1"/>
    <row r="63" spans="1:18" ht="15" customHeight="1"/>
  </sheetData>
  <mergeCells count="3">
    <mergeCell ref="A49:B49"/>
    <mergeCell ref="A50:B50"/>
    <mergeCell ref="A47:G47"/>
  </mergeCells>
  <phoneticPr fontId="1"/>
  <pageMargins left="0.70866141732283472" right="0.70866141732283472" top="0.35433070866141736" bottom="0.74803149606299213" header="0.31496062992125984" footer="0.31496062992125984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48:S64"/>
  <sheetViews>
    <sheetView view="pageBreakPreview" topLeftCell="A25" zoomScaleNormal="100" zoomScaleSheetLayoutView="100" workbookViewId="0">
      <selection activeCell="Q51" sqref="Q51"/>
    </sheetView>
  </sheetViews>
  <sheetFormatPr defaultColWidth="9" defaultRowHeight="12"/>
  <cols>
    <col min="1" max="1" width="9" style="1"/>
    <col min="2" max="2" width="3.453125" style="1" customWidth="1"/>
    <col min="3" max="3" width="11.90625" style="1" customWidth="1"/>
    <col min="4" max="9" width="11.26953125" style="1" customWidth="1"/>
    <col min="10" max="10" width="3.90625" style="1" customWidth="1"/>
    <col min="11" max="17" width="10.08984375" style="1" customWidth="1"/>
    <col min="18" max="18" width="7.26953125" style="1" customWidth="1"/>
    <col min="19" max="19" width="10.08984375" style="10" customWidth="1"/>
    <col min="20" max="16384" width="9" style="1"/>
  </cols>
  <sheetData>
    <row r="48" spans="11:19">
      <c r="K48" s="10"/>
      <c r="S48" s="1"/>
    </row>
    <row r="49" spans="2:19" ht="19">
      <c r="B49" s="28"/>
      <c r="C49" s="390" t="s">
        <v>258</v>
      </c>
      <c r="D49" s="390"/>
      <c r="E49" s="390"/>
      <c r="F49" s="390"/>
      <c r="G49" s="390"/>
      <c r="H49" s="390"/>
      <c r="I49" s="390"/>
      <c r="J49" s="28"/>
      <c r="K49" s="28"/>
      <c r="S49" s="1"/>
    </row>
    <row r="50" spans="2:19" ht="15.75" customHeight="1" thickBot="1">
      <c r="C50" s="46"/>
      <c r="D50" s="46"/>
      <c r="E50" s="46"/>
      <c r="F50" s="46"/>
      <c r="G50" s="46"/>
      <c r="H50" s="46"/>
      <c r="I50" s="46"/>
      <c r="J50" s="28"/>
      <c r="S50" s="1"/>
    </row>
    <row r="51" spans="2:19" ht="15.75" customHeight="1">
      <c r="C51" s="391" t="s">
        <v>133</v>
      </c>
      <c r="D51" s="365" t="s">
        <v>134</v>
      </c>
      <c r="E51" s="365"/>
      <c r="F51" s="365" t="s">
        <v>135</v>
      </c>
      <c r="G51" s="365"/>
      <c r="H51" s="365" t="s">
        <v>136</v>
      </c>
      <c r="I51" s="313"/>
      <c r="S51" s="1"/>
    </row>
    <row r="52" spans="2:19" ht="15.75" customHeight="1">
      <c r="C52" s="317"/>
      <c r="D52" s="21" t="s">
        <v>137</v>
      </c>
      <c r="E52" s="21" t="s">
        <v>138</v>
      </c>
      <c r="F52" s="21" t="s">
        <v>137</v>
      </c>
      <c r="G52" s="21" t="s">
        <v>138</v>
      </c>
      <c r="H52" s="21" t="s">
        <v>137</v>
      </c>
      <c r="I52" s="56" t="s">
        <v>138</v>
      </c>
      <c r="S52" s="1"/>
    </row>
    <row r="53" spans="2:19" ht="11.25" customHeight="1">
      <c r="C53" s="55"/>
      <c r="D53" s="57"/>
      <c r="E53" s="57"/>
      <c r="F53" s="45"/>
      <c r="G53" s="57"/>
      <c r="H53" s="57"/>
      <c r="I53" s="57"/>
      <c r="S53" s="1"/>
    </row>
    <row r="54" spans="2:19" ht="15.75" customHeight="1">
      <c r="C54" s="95">
        <v>17</v>
      </c>
      <c r="D54" s="92">
        <v>77</v>
      </c>
      <c r="E54" s="43">
        <v>84.5</v>
      </c>
      <c r="F54" s="43">
        <v>78.2</v>
      </c>
      <c r="G54" s="43">
        <v>85.2</v>
      </c>
      <c r="H54" s="43">
        <v>78.8</v>
      </c>
      <c r="I54" s="43">
        <v>85.8</v>
      </c>
      <c r="K54" s="59"/>
      <c r="S54" s="1"/>
    </row>
    <row r="55" spans="2:19" ht="15.75" customHeight="1">
      <c r="C55" s="95">
        <v>22</v>
      </c>
      <c r="D55" s="92">
        <v>78.400000000000006</v>
      </c>
      <c r="E55" s="43">
        <v>85.3</v>
      </c>
      <c r="F55" s="43">
        <v>79</v>
      </c>
      <c r="G55" s="43">
        <v>85.9</v>
      </c>
      <c r="H55" s="43">
        <v>79.599999999999994</v>
      </c>
      <c r="I55" s="43">
        <v>86.4</v>
      </c>
      <c r="S55" s="1"/>
    </row>
    <row r="56" spans="2:19" ht="15.75" customHeight="1">
      <c r="C56" s="95">
        <v>27</v>
      </c>
      <c r="D56" s="92">
        <v>79.099999999999994</v>
      </c>
      <c r="E56" s="43">
        <v>85.9</v>
      </c>
      <c r="F56" s="43">
        <v>80.2</v>
      </c>
      <c r="G56" s="43">
        <v>86.7</v>
      </c>
      <c r="H56" s="43">
        <v>80.8</v>
      </c>
      <c r="I56" s="43">
        <v>87</v>
      </c>
      <c r="S56" s="1"/>
    </row>
    <row r="57" spans="2:19" ht="15.75" customHeight="1">
      <c r="C57" s="96" t="s">
        <v>212</v>
      </c>
      <c r="D57" s="93">
        <v>79.599999999999994</v>
      </c>
      <c r="E57" s="94">
        <v>86.7</v>
      </c>
      <c r="F57" s="94">
        <v>80.8</v>
      </c>
      <c r="G57" s="94">
        <v>87.4</v>
      </c>
      <c r="H57" s="94">
        <v>81.5</v>
      </c>
      <c r="I57" s="94">
        <v>87.6</v>
      </c>
      <c r="S57" s="1"/>
    </row>
    <row r="58" spans="2:19" ht="11.25" customHeight="1" thickBot="1">
      <c r="C58" s="5"/>
      <c r="D58" s="6"/>
      <c r="E58" s="7"/>
      <c r="F58" s="7"/>
      <c r="G58" s="7"/>
      <c r="H58" s="7"/>
      <c r="I58" s="7"/>
      <c r="S58" s="1"/>
    </row>
    <row r="59" spans="2:19" ht="15.75" customHeight="1">
      <c r="C59" s="1" t="s">
        <v>139</v>
      </c>
      <c r="S59" s="1"/>
    </row>
    <row r="60" spans="2:19" ht="15.75" customHeight="1">
      <c r="C60" s="1" t="s">
        <v>140</v>
      </c>
      <c r="S60" s="1"/>
    </row>
    <row r="61" spans="2:19" ht="15.75" customHeight="1">
      <c r="S61" s="1"/>
    </row>
    <row r="62" spans="2:19" ht="15.75" customHeight="1">
      <c r="S62" s="1"/>
    </row>
    <row r="63" spans="2:19" ht="15.75" customHeight="1"/>
    <row r="64" spans="2:19" ht="15" customHeight="1"/>
  </sheetData>
  <mergeCells count="5">
    <mergeCell ref="C49:I49"/>
    <mergeCell ref="C51:C52"/>
    <mergeCell ref="D51:E51"/>
    <mergeCell ref="F51:G51"/>
    <mergeCell ref="H51:I51"/>
  </mergeCells>
  <phoneticPr fontId="1"/>
  <pageMargins left="0.7" right="0.7" top="0.75" bottom="0.75" header="0.3" footer="0.3"/>
  <pageSetup paperSize="9" orientation="portrait" horizontalDpi="300" verticalDpi="300" r:id="rId1"/>
  <colBreaks count="1" manualBreakCount="1">
    <brk id="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47"/>
  <sheetViews>
    <sheetView view="pageBreakPreview" zoomScaleNormal="100" zoomScaleSheetLayoutView="100" zoomScalePageLayoutView="70" workbookViewId="0">
      <selection activeCell="E4" sqref="E4"/>
    </sheetView>
  </sheetViews>
  <sheetFormatPr defaultColWidth="9" defaultRowHeight="12"/>
  <cols>
    <col min="1" max="2" width="10.36328125" style="1" customWidth="1"/>
    <col min="3" max="9" width="9.26953125" style="1" customWidth="1"/>
    <col min="10" max="10" width="1.453125" style="1" customWidth="1"/>
    <col min="11" max="16384" width="9" style="1"/>
  </cols>
  <sheetData>
    <row r="1" spans="1:10" ht="19">
      <c r="A1" s="351" t="s">
        <v>259</v>
      </c>
      <c r="B1" s="351"/>
      <c r="C1" s="351"/>
      <c r="D1" s="351"/>
      <c r="E1" s="351"/>
      <c r="F1" s="351"/>
      <c r="G1" s="351"/>
      <c r="H1" s="351"/>
      <c r="I1" s="351"/>
    </row>
    <row r="2" spans="1:10" ht="9.75" customHeight="1"/>
    <row r="3" spans="1:10" ht="15.75" customHeight="1">
      <c r="C3" s="1" t="s">
        <v>129</v>
      </c>
    </row>
    <row r="4" spans="1:10" ht="15.75" customHeight="1" thickBot="1">
      <c r="A4" s="75"/>
      <c r="B4" s="75"/>
      <c r="C4" s="75"/>
      <c r="D4" s="75"/>
      <c r="E4" s="75"/>
      <c r="F4" s="75"/>
      <c r="G4" s="75"/>
      <c r="I4" s="31" t="s">
        <v>118</v>
      </c>
    </row>
    <row r="5" spans="1:10" s="157" customFormat="1" ht="15.75" customHeight="1">
      <c r="A5" s="163" t="s">
        <v>0</v>
      </c>
      <c r="B5" s="166" t="s">
        <v>119</v>
      </c>
      <c r="C5" s="214" t="s">
        <v>260</v>
      </c>
      <c r="D5" s="165" t="s">
        <v>261</v>
      </c>
      <c r="E5" s="166" t="s">
        <v>262</v>
      </c>
      <c r="F5" s="166" t="s">
        <v>263</v>
      </c>
      <c r="G5" s="166" t="s">
        <v>264</v>
      </c>
      <c r="H5" s="166" t="s">
        <v>265</v>
      </c>
      <c r="I5" s="166" t="s">
        <v>266</v>
      </c>
    </row>
    <row r="6" spans="1:10" ht="10.5" customHeight="1">
      <c r="A6" s="11"/>
      <c r="B6" s="67"/>
      <c r="C6" s="67"/>
      <c r="D6" s="12"/>
      <c r="E6" s="12"/>
      <c r="F6" s="12"/>
      <c r="G6" s="12"/>
    </row>
    <row r="7" spans="1:10" ht="15.75" customHeight="1">
      <c r="A7" s="145" t="s">
        <v>267</v>
      </c>
      <c r="B7" s="2">
        <f t="shared" ref="B7:B10" si="0">SUM(C7:I7)</f>
        <v>7530</v>
      </c>
      <c r="C7" s="2">
        <v>955</v>
      </c>
      <c r="D7" s="44">
        <v>1012</v>
      </c>
      <c r="E7" s="2">
        <v>1310</v>
      </c>
      <c r="F7" s="2">
        <v>1625</v>
      </c>
      <c r="G7" s="44">
        <v>1033</v>
      </c>
      <c r="H7" s="42">
        <v>814</v>
      </c>
      <c r="I7" s="42">
        <v>781</v>
      </c>
      <c r="J7" s="23"/>
    </row>
    <row r="8" spans="1:10" ht="15.75" customHeight="1">
      <c r="A8" s="145" t="s">
        <v>268</v>
      </c>
      <c r="B8" s="112">
        <f t="shared" si="0"/>
        <v>7810</v>
      </c>
      <c r="C8" s="112">
        <v>1021</v>
      </c>
      <c r="D8" s="112">
        <v>1001</v>
      </c>
      <c r="E8" s="112">
        <v>1403</v>
      </c>
      <c r="F8" s="112">
        <v>1635</v>
      </c>
      <c r="G8" s="112">
        <v>1121</v>
      </c>
      <c r="H8" s="112">
        <v>872</v>
      </c>
      <c r="I8" s="112">
        <v>757</v>
      </c>
      <c r="J8" s="23"/>
    </row>
    <row r="9" spans="1:10" ht="15.75" customHeight="1">
      <c r="A9" s="145" t="s">
        <v>269</v>
      </c>
      <c r="B9" s="2">
        <f t="shared" si="0"/>
        <v>7846</v>
      </c>
      <c r="C9" s="2">
        <v>996</v>
      </c>
      <c r="D9" s="44">
        <v>916</v>
      </c>
      <c r="E9" s="2">
        <v>1584</v>
      </c>
      <c r="F9" s="2">
        <v>1566</v>
      </c>
      <c r="G9" s="44">
        <v>1097</v>
      </c>
      <c r="H9" s="42">
        <v>906</v>
      </c>
      <c r="I9" s="42">
        <v>781</v>
      </c>
    </row>
    <row r="10" spans="1:10" ht="15.75" customHeight="1">
      <c r="A10" s="145" t="s">
        <v>270</v>
      </c>
      <c r="B10" s="112">
        <f t="shared" si="0"/>
        <v>7809</v>
      </c>
      <c r="C10" s="112">
        <v>1009</v>
      </c>
      <c r="D10" s="112">
        <v>898</v>
      </c>
      <c r="E10" s="112">
        <v>1589</v>
      </c>
      <c r="F10" s="112">
        <v>1504</v>
      </c>
      <c r="G10" s="112">
        <v>1092</v>
      </c>
      <c r="H10" s="112">
        <v>940</v>
      </c>
      <c r="I10" s="112">
        <v>777</v>
      </c>
    </row>
    <row r="11" spans="1:10" ht="15.75" customHeight="1">
      <c r="A11" s="146" t="s">
        <v>218</v>
      </c>
      <c r="B11" s="134">
        <f>SUM(C11:I11)</f>
        <v>7983</v>
      </c>
      <c r="C11" s="33">
        <v>1097</v>
      </c>
      <c r="D11" s="246">
        <v>974</v>
      </c>
      <c r="E11" s="33">
        <v>1491</v>
      </c>
      <c r="F11" s="33">
        <v>1542</v>
      </c>
      <c r="G11" s="246">
        <v>1104</v>
      </c>
      <c r="H11" s="247">
        <v>1001</v>
      </c>
      <c r="I11" s="247">
        <v>774</v>
      </c>
      <c r="J11" s="23"/>
    </row>
    <row r="12" spans="1:10" ht="10.5" customHeight="1" thickBot="1">
      <c r="A12" s="5"/>
      <c r="B12" s="6"/>
      <c r="C12" s="7"/>
      <c r="D12" s="24"/>
      <c r="E12" s="7"/>
      <c r="F12" s="7"/>
      <c r="G12" s="24"/>
      <c r="H12" s="75"/>
      <c r="I12" s="75"/>
      <c r="J12" s="2"/>
    </row>
    <row r="13" spans="1:10" ht="15.75" customHeight="1"/>
    <row r="14" spans="1:10" ht="15.75" customHeight="1">
      <c r="C14" s="1" t="s">
        <v>132</v>
      </c>
    </row>
    <row r="15" spans="1:10" ht="15.75" customHeight="1" thickBot="1">
      <c r="A15" s="75"/>
      <c r="B15" s="75"/>
      <c r="C15" s="75"/>
      <c r="D15" s="75"/>
      <c r="E15" s="75"/>
      <c r="F15" s="75"/>
      <c r="G15" s="75"/>
      <c r="I15" s="31" t="s">
        <v>118</v>
      </c>
    </row>
    <row r="16" spans="1:10" ht="15.75" customHeight="1">
      <c r="A16" s="163" t="s">
        <v>0</v>
      </c>
      <c r="B16" s="166" t="s">
        <v>119</v>
      </c>
      <c r="C16" s="214" t="s">
        <v>260</v>
      </c>
      <c r="D16" s="165" t="s">
        <v>261</v>
      </c>
      <c r="E16" s="166" t="s">
        <v>262</v>
      </c>
      <c r="F16" s="166" t="s">
        <v>263</v>
      </c>
      <c r="G16" s="166" t="s">
        <v>264</v>
      </c>
      <c r="H16" s="166" t="s">
        <v>265</v>
      </c>
      <c r="I16" s="166" t="s">
        <v>266</v>
      </c>
    </row>
    <row r="17" spans="1:10" s="157" customFormat="1" ht="10.5" customHeight="1">
      <c r="A17" s="11"/>
      <c r="B17" s="67"/>
      <c r="C17" s="67"/>
      <c r="D17" s="12"/>
      <c r="E17" s="12"/>
      <c r="F17" s="12"/>
      <c r="G17" s="12"/>
      <c r="H17" s="1"/>
      <c r="I17" s="1"/>
    </row>
    <row r="18" spans="1:10" ht="15.75" customHeight="1">
      <c r="A18" s="145" t="str">
        <f>A7</f>
        <v>令和元年度</v>
      </c>
      <c r="B18" s="109">
        <f t="shared" ref="B18:B22" si="1">SUM(C18:I18)</f>
        <v>156</v>
      </c>
      <c r="C18" s="109">
        <v>11</v>
      </c>
      <c r="D18" s="109">
        <v>22</v>
      </c>
      <c r="E18" s="109">
        <v>22</v>
      </c>
      <c r="F18" s="109">
        <v>37</v>
      </c>
      <c r="G18" s="109">
        <v>20</v>
      </c>
      <c r="H18" s="113">
        <v>20</v>
      </c>
      <c r="I18" s="113">
        <v>24</v>
      </c>
    </row>
    <row r="19" spans="1:10" ht="15.75" customHeight="1">
      <c r="A19" s="145" t="str">
        <f>A8</f>
        <v>令和２年度</v>
      </c>
      <c r="B19" s="112">
        <f t="shared" si="1"/>
        <v>167</v>
      </c>
      <c r="C19" s="112">
        <v>13</v>
      </c>
      <c r="D19" s="112">
        <v>24</v>
      </c>
      <c r="E19" s="112">
        <v>32</v>
      </c>
      <c r="F19" s="112">
        <v>35</v>
      </c>
      <c r="G19" s="112">
        <v>20</v>
      </c>
      <c r="H19" s="112">
        <v>18</v>
      </c>
      <c r="I19" s="112">
        <v>25</v>
      </c>
    </row>
    <row r="20" spans="1:10" ht="15.75" customHeight="1">
      <c r="A20" s="145" t="str">
        <f>A9</f>
        <v>令和３年度</v>
      </c>
      <c r="B20" s="109">
        <f t="shared" si="1"/>
        <v>171</v>
      </c>
      <c r="C20" s="109">
        <v>20</v>
      </c>
      <c r="D20" s="109">
        <v>16</v>
      </c>
      <c r="E20" s="109">
        <v>36</v>
      </c>
      <c r="F20" s="109">
        <v>38</v>
      </c>
      <c r="G20" s="109">
        <v>22</v>
      </c>
      <c r="H20" s="113">
        <v>17</v>
      </c>
      <c r="I20" s="113">
        <v>22</v>
      </c>
      <c r="J20" s="23"/>
    </row>
    <row r="21" spans="1:10" ht="15.75" customHeight="1">
      <c r="A21" s="145" t="str">
        <f>A10</f>
        <v>令和４年度</v>
      </c>
      <c r="B21" s="112">
        <f t="shared" si="1"/>
        <v>157</v>
      </c>
      <c r="C21" s="112">
        <v>13</v>
      </c>
      <c r="D21" s="112">
        <v>12</v>
      </c>
      <c r="E21" s="112">
        <v>29</v>
      </c>
      <c r="F21" s="112">
        <v>35</v>
      </c>
      <c r="G21" s="112">
        <v>25</v>
      </c>
      <c r="H21" s="112">
        <v>21</v>
      </c>
      <c r="I21" s="112">
        <v>22</v>
      </c>
    </row>
    <row r="22" spans="1:10" ht="15.75" customHeight="1">
      <c r="A22" s="146" t="str">
        <f>A11</f>
        <v>令和５年度</v>
      </c>
      <c r="B22" s="124">
        <f t="shared" si="1"/>
        <v>155</v>
      </c>
      <c r="C22" s="117">
        <v>16</v>
      </c>
      <c r="D22" s="117">
        <v>18</v>
      </c>
      <c r="E22" s="117">
        <v>23</v>
      </c>
      <c r="F22" s="117">
        <v>35</v>
      </c>
      <c r="G22" s="117">
        <v>24</v>
      </c>
      <c r="H22" s="248">
        <v>19</v>
      </c>
      <c r="I22" s="248">
        <v>20</v>
      </c>
      <c r="J22" s="23"/>
    </row>
    <row r="23" spans="1:10" ht="15.75" customHeight="1" thickBot="1">
      <c r="A23" s="5"/>
      <c r="B23" s="6"/>
      <c r="C23" s="7"/>
      <c r="D23" s="24"/>
      <c r="E23" s="7"/>
      <c r="F23" s="7"/>
      <c r="G23" s="24"/>
      <c r="H23" s="75"/>
      <c r="I23" s="75"/>
      <c r="J23" s="2"/>
    </row>
    <row r="24" spans="1:10" ht="15.75" customHeight="1">
      <c r="A24" s="1" t="s">
        <v>211</v>
      </c>
      <c r="J24" s="2"/>
    </row>
    <row r="25" spans="1:10" ht="15.75" customHeight="1">
      <c r="J25" s="2"/>
    </row>
    <row r="26" spans="1:10" ht="15.75" customHeight="1">
      <c r="C26" s="1" t="s">
        <v>130</v>
      </c>
    </row>
    <row r="27" spans="1:10" ht="12" customHeight="1" thickBot="1">
      <c r="B27" s="75"/>
      <c r="C27" s="75"/>
      <c r="D27" s="31"/>
      <c r="H27" s="31" t="s">
        <v>120</v>
      </c>
    </row>
    <row r="28" spans="1:10" ht="15.75" customHeight="1">
      <c r="A28" s="67"/>
      <c r="B28" s="315" t="s">
        <v>0</v>
      </c>
      <c r="C28" s="359" t="s">
        <v>121</v>
      </c>
      <c r="D28" s="361"/>
      <c r="E28" s="361"/>
      <c r="F28" s="361"/>
      <c r="G28" s="361"/>
      <c r="H28" s="361"/>
      <c r="I28" s="67"/>
    </row>
    <row r="29" spans="1:10" ht="15.75" customHeight="1">
      <c r="A29" s="67"/>
      <c r="B29" s="317"/>
      <c r="C29" s="393" t="s">
        <v>131</v>
      </c>
      <c r="D29" s="394"/>
      <c r="E29" s="394"/>
      <c r="F29" s="393" t="s">
        <v>122</v>
      </c>
      <c r="G29" s="394"/>
      <c r="H29" s="394"/>
      <c r="I29" s="161"/>
    </row>
    <row r="30" spans="1:10" ht="15.75" customHeight="1">
      <c r="A30" s="67"/>
      <c r="B30" s="167"/>
      <c r="C30" s="161"/>
      <c r="D30" s="161"/>
      <c r="E30" s="161"/>
      <c r="F30" s="58"/>
      <c r="G30" s="161"/>
      <c r="H30" s="161"/>
      <c r="I30" s="161"/>
    </row>
    <row r="31" spans="1:10" ht="15.75" customHeight="1">
      <c r="A31" s="67"/>
      <c r="B31" s="147" t="str">
        <f>A7</f>
        <v>令和元年度</v>
      </c>
      <c r="C31" s="372">
        <v>19926</v>
      </c>
      <c r="D31" s="373"/>
      <c r="E31" s="392"/>
      <c r="F31" s="372">
        <v>2336498872</v>
      </c>
      <c r="G31" s="373"/>
      <c r="H31" s="373"/>
      <c r="I31" s="22"/>
    </row>
    <row r="32" spans="1:10" ht="15.75" customHeight="1">
      <c r="A32" s="67"/>
      <c r="B32" s="167" t="str">
        <f>A8</f>
        <v>令和２年度</v>
      </c>
      <c r="C32" s="372">
        <v>20356</v>
      </c>
      <c r="D32" s="373"/>
      <c r="E32" s="392"/>
      <c r="F32" s="372">
        <v>2371342133</v>
      </c>
      <c r="G32" s="373"/>
      <c r="H32" s="373"/>
      <c r="I32" s="22"/>
      <c r="J32" s="31"/>
    </row>
    <row r="33" spans="1:14" ht="15.75" customHeight="1">
      <c r="A33" s="67"/>
      <c r="B33" s="167" t="str">
        <f>A9</f>
        <v>令和３年度</v>
      </c>
      <c r="C33" s="372">
        <v>20409</v>
      </c>
      <c r="D33" s="373"/>
      <c r="E33" s="392"/>
      <c r="F33" s="372">
        <v>2493300431</v>
      </c>
      <c r="G33" s="373"/>
      <c r="H33" s="373"/>
      <c r="I33" s="22"/>
      <c r="J33" s="67"/>
      <c r="K33" s="67"/>
      <c r="L33" s="67"/>
      <c r="M33" s="67"/>
      <c r="N33" s="67"/>
    </row>
    <row r="34" spans="1:14" ht="15.75" customHeight="1">
      <c r="A34" s="67"/>
      <c r="B34" s="167" t="str">
        <f>A10</f>
        <v>令和４年度</v>
      </c>
      <c r="C34" s="372">
        <v>20506</v>
      </c>
      <c r="D34" s="373"/>
      <c r="E34" s="373"/>
      <c r="F34" s="372">
        <v>2557731034</v>
      </c>
      <c r="G34" s="373"/>
      <c r="H34" s="373"/>
      <c r="I34" s="22"/>
      <c r="J34" s="161"/>
      <c r="K34" s="161"/>
      <c r="L34" s="161"/>
      <c r="M34" s="161"/>
      <c r="N34" s="161"/>
    </row>
    <row r="35" spans="1:14" ht="12" customHeight="1">
      <c r="A35" s="67"/>
      <c r="B35" s="148" t="str">
        <f>A11</f>
        <v>令和５年度</v>
      </c>
      <c r="C35" s="374">
        <v>7057</v>
      </c>
      <c r="D35" s="375"/>
      <c r="E35" s="375"/>
      <c r="F35" s="374">
        <v>1032740467</v>
      </c>
      <c r="G35" s="375"/>
      <c r="H35" s="375"/>
      <c r="I35" s="22"/>
      <c r="J35" s="161"/>
      <c r="K35" s="161"/>
      <c r="L35" s="161"/>
      <c r="M35" s="161"/>
      <c r="N35" s="161"/>
    </row>
    <row r="36" spans="1:14" ht="15.75" customHeight="1" thickBot="1">
      <c r="A36" s="67"/>
      <c r="B36" s="5"/>
      <c r="C36" s="6"/>
      <c r="D36" s="7"/>
      <c r="E36" s="7"/>
      <c r="F36" s="6"/>
      <c r="G36" s="7"/>
      <c r="H36" s="7"/>
      <c r="I36" s="22"/>
      <c r="J36" s="2"/>
      <c r="K36" s="2"/>
      <c r="L36" s="22"/>
      <c r="M36" s="67"/>
      <c r="N36" s="67"/>
    </row>
    <row r="37" spans="1:14" ht="15.75" customHeight="1">
      <c r="A37" s="67"/>
      <c r="B37" s="19" t="s">
        <v>300</v>
      </c>
      <c r="C37" s="2"/>
      <c r="D37" s="2"/>
      <c r="E37" s="2"/>
      <c r="F37" s="2"/>
      <c r="G37" s="2"/>
      <c r="H37" s="2"/>
      <c r="I37" s="22"/>
      <c r="J37" s="2"/>
      <c r="K37" s="2"/>
      <c r="L37" s="22"/>
      <c r="M37" s="67"/>
      <c r="N37" s="67"/>
    </row>
    <row r="38" spans="1:14" ht="15.75" customHeight="1">
      <c r="B38" s="1" t="s">
        <v>271</v>
      </c>
      <c r="J38" s="2"/>
      <c r="K38" s="2"/>
      <c r="L38" s="22"/>
      <c r="M38" s="67"/>
      <c r="N38" s="67"/>
    </row>
    <row r="39" spans="1:14" ht="15.75" customHeight="1">
      <c r="J39" s="2"/>
      <c r="K39" s="2"/>
      <c r="L39" s="22"/>
      <c r="M39" s="67"/>
      <c r="N39" s="67"/>
    </row>
    <row r="40" spans="1:14" ht="15.75" customHeight="1">
      <c r="J40" s="2"/>
      <c r="K40" s="2"/>
      <c r="L40" s="22"/>
      <c r="M40" s="67"/>
      <c r="N40" s="67"/>
    </row>
    <row r="41" spans="1:14" ht="15.75" customHeight="1">
      <c r="J41" s="2"/>
      <c r="K41" s="2"/>
      <c r="L41" s="22"/>
      <c r="M41" s="67"/>
      <c r="N41" s="67"/>
    </row>
    <row r="42" spans="1:14" ht="12" customHeight="1">
      <c r="J42" s="2"/>
      <c r="K42" s="2"/>
      <c r="L42" s="22"/>
      <c r="M42" s="67"/>
      <c r="N42" s="67"/>
    </row>
    <row r="43" spans="1:14" ht="15.75" customHeight="1"/>
    <row r="44" spans="1:14" ht="15.75" customHeight="1"/>
    <row r="45" spans="1:14" ht="15.75" customHeight="1"/>
    <row r="47" spans="1:14">
      <c r="G47" s="67"/>
    </row>
  </sheetData>
  <mergeCells count="15">
    <mergeCell ref="B28:B29"/>
    <mergeCell ref="C28:H28"/>
    <mergeCell ref="F29:H29"/>
    <mergeCell ref="C29:E29"/>
    <mergeCell ref="A1:I1"/>
    <mergeCell ref="F35:H35"/>
    <mergeCell ref="F34:H34"/>
    <mergeCell ref="C35:E35"/>
    <mergeCell ref="C34:E34"/>
    <mergeCell ref="C33:E33"/>
    <mergeCell ref="C32:E32"/>
    <mergeCell ref="C31:E31"/>
    <mergeCell ref="F33:H33"/>
    <mergeCell ref="F32:H32"/>
    <mergeCell ref="F31:H31"/>
  </mergeCells>
  <phoneticPr fontId="1"/>
  <printOptions horizontalCentered="1"/>
  <pageMargins left="0.78740157480314965" right="0.78740157480314965" top="0.98425196850393704" bottom="0.78740157480314965" header="0.31496062992125984" footer="0.31496062992125984"/>
  <pageSetup paperSize="9" firstPageNumber="140" orientation="portrait" useFirstPageNumber="1" verticalDpi="300" r:id="rId1"/>
  <headerFooter differentOddEven="1" alignWithMargins="0">
    <oddHeader>&amp;L〔11〕福祉・年金・保険</oddHeader>
    <oddFooter>&amp;C&amp;P</oddFooter>
    <evenHeader>&amp;R&amp;10〔13〕福祉・年金・保険　&amp;P</even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41"/>
  <sheetViews>
    <sheetView view="pageBreakPreview" zoomScaleNormal="145" zoomScaleSheetLayoutView="100" workbookViewId="0">
      <selection activeCell="J13" sqref="J13"/>
    </sheetView>
  </sheetViews>
  <sheetFormatPr defaultColWidth="9" defaultRowHeight="12"/>
  <cols>
    <col min="1" max="1" width="4.6328125" style="1" customWidth="1"/>
    <col min="2" max="2" width="10.08984375" style="1" customWidth="1"/>
    <col min="3" max="6" width="8.7265625" style="1" customWidth="1"/>
    <col min="7" max="7" width="9.26953125" style="1" customWidth="1"/>
    <col min="8" max="8" width="8.7265625" style="1" customWidth="1"/>
    <col min="9" max="9" width="9.26953125" style="1" customWidth="1"/>
    <col min="10" max="10" width="8.7265625" style="1" customWidth="1"/>
    <col min="11" max="11" width="6.453125" style="31" customWidth="1"/>
    <col min="12" max="12" width="1.7265625" style="1" customWidth="1"/>
    <col min="13" max="16384" width="9" style="1"/>
  </cols>
  <sheetData>
    <row r="1" spans="1:11" ht="19">
      <c r="A1" s="351" t="s">
        <v>272</v>
      </c>
      <c r="B1" s="351"/>
      <c r="C1" s="351"/>
      <c r="D1" s="351"/>
      <c r="E1" s="351"/>
      <c r="F1" s="351"/>
      <c r="G1" s="351"/>
      <c r="H1" s="351"/>
      <c r="I1" s="351"/>
      <c r="J1" s="351"/>
      <c r="K1" s="30" t="s">
        <v>210</v>
      </c>
    </row>
    <row r="3" spans="1:11" ht="19.5" customHeight="1" thickBot="1">
      <c r="A3" s="75"/>
      <c r="B3" s="75"/>
      <c r="C3" s="75"/>
      <c r="D3" s="75"/>
      <c r="E3" s="75"/>
      <c r="F3" s="75"/>
      <c r="G3" s="75"/>
      <c r="H3" s="75"/>
      <c r="I3" s="75" t="s">
        <v>89</v>
      </c>
      <c r="J3" s="75"/>
      <c r="K3" s="26"/>
    </row>
    <row r="4" spans="1:11" ht="7.5" customHeight="1">
      <c r="A4" s="67"/>
      <c r="B4" s="67"/>
      <c r="C4" s="70"/>
      <c r="D4" s="69"/>
      <c r="E4" s="69"/>
      <c r="F4" s="69"/>
      <c r="G4" s="69"/>
      <c r="H4" s="69"/>
      <c r="I4" s="69"/>
      <c r="J4" s="69"/>
      <c r="K4" s="82"/>
    </row>
    <row r="5" spans="1:11" ht="19.5" customHeight="1">
      <c r="A5" s="316" t="s">
        <v>165</v>
      </c>
      <c r="B5" s="317"/>
      <c r="C5" s="164" t="s">
        <v>111</v>
      </c>
      <c r="D5" s="97" t="s">
        <v>90</v>
      </c>
      <c r="E5" s="97" t="s">
        <v>166</v>
      </c>
      <c r="F5" s="97" t="s">
        <v>91</v>
      </c>
      <c r="G5" s="97" t="s">
        <v>92</v>
      </c>
      <c r="H5" s="97" t="s">
        <v>93</v>
      </c>
      <c r="I5" s="97" t="s">
        <v>167</v>
      </c>
      <c r="J5" s="97" t="s">
        <v>94</v>
      </c>
      <c r="K5" s="98" t="s">
        <v>7</v>
      </c>
    </row>
    <row r="6" spans="1:11" ht="18.75" customHeight="1">
      <c r="A6" s="399" t="s">
        <v>172</v>
      </c>
      <c r="B6" s="400"/>
      <c r="C6" s="27"/>
      <c r="D6" s="67"/>
      <c r="E6" s="67"/>
      <c r="F6" s="67"/>
      <c r="G6" s="67"/>
      <c r="H6" s="67"/>
      <c r="I6" s="67"/>
      <c r="J6" s="67"/>
      <c r="K6" s="12"/>
    </row>
    <row r="7" spans="1:11" ht="19.5" customHeight="1">
      <c r="A7" s="157"/>
      <c r="B7" s="149" t="s">
        <v>95</v>
      </c>
      <c r="C7" s="111">
        <f>SUM(D7:K7)</f>
        <v>4845</v>
      </c>
      <c r="D7" s="109">
        <v>108</v>
      </c>
      <c r="E7" s="109">
        <v>927</v>
      </c>
      <c r="F7" s="109">
        <v>78</v>
      </c>
      <c r="G7" s="109">
        <v>80</v>
      </c>
      <c r="H7" s="109">
        <v>209</v>
      </c>
      <c r="I7" s="109">
        <v>1098</v>
      </c>
      <c r="J7" s="109">
        <v>2345</v>
      </c>
      <c r="K7" s="110"/>
    </row>
    <row r="8" spans="1:11" ht="19.5" customHeight="1">
      <c r="A8" s="157"/>
      <c r="B8" s="149" t="s">
        <v>96</v>
      </c>
      <c r="C8" s="111">
        <v>408818</v>
      </c>
      <c r="D8" s="109">
        <v>1409</v>
      </c>
      <c r="E8" s="109">
        <v>23976</v>
      </c>
      <c r="F8" s="109">
        <v>8115</v>
      </c>
      <c r="G8" s="109">
        <v>124517</v>
      </c>
      <c r="H8" s="109">
        <v>28963</v>
      </c>
      <c r="I8" s="109">
        <v>176837</v>
      </c>
      <c r="J8" s="109">
        <v>45003</v>
      </c>
      <c r="K8" s="110" t="s">
        <v>8</v>
      </c>
    </row>
    <row r="9" spans="1:11" ht="19.5" customHeight="1">
      <c r="A9" s="157"/>
      <c r="B9" s="150" t="s">
        <v>97</v>
      </c>
      <c r="C9" s="111">
        <f t="shared" ref="C9:C10" si="0">SUM(D9:K9)</f>
        <v>367025</v>
      </c>
      <c r="D9" s="109">
        <v>1288</v>
      </c>
      <c r="E9" s="109">
        <v>12253</v>
      </c>
      <c r="F9" s="109">
        <v>7503</v>
      </c>
      <c r="G9" s="109">
        <v>115730</v>
      </c>
      <c r="H9" s="109">
        <v>37387</v>
      </c>
      <c r="I9" s="109">
        <v>158419</v>
      </c>
      <c r="J9" s="109">
        <v>34445</v>
      </c>
      <c r="K9" s="110" t="s">
        <v>8</v>
      </c>
    </row>
    <row r="10" spans="1:11" ht="19.5" customHeight="1">
      <c r="A10" s="157"/>
      <c r="B10" s="150" t="s">
        <v>98</v>
      </c>
      <c r="C10" s="111">
        <f t="shared" si="0"/>
        <v>120227</v>
      </c>
      <c r="D10" s="109">
        <v>321</v>
      </c>
      <c r="E10" s="109">
        <v>2378</v>
      </c>
      <c r="F10" s="109">
        <v>1831</v>
      </c>
      <c r="G10" s="109">
        <v>32757</v>
      </c>
      <c r="H10" s="109">
        <v>12435</v>
      </c>
      <c r="I10" s="109">
        <v>53034</v>
      </c>
      <c r="J10" s="109">
        <v>17471</v>
      </c>
      <c r="K10" s="110" t="s">
        <v>8</v>
      </c>
    </row>
    <row r="11" spans="1:11" ht="19.5" customHeight="1">
      <c r="A11" s="157"/>
      <c r="B11" s="149" t="s">
        <v>99</v>
      </c>
      <c r="C11" s="111">
        <f>SUM(D11:K11)</f>
        <v>1696</v>
      </c>
      <c r="D11" s="109">
        <v>285</v>
      </c>
      <c r="E11" s="109">
        <v>174</v>
      </c>
      <c r="F11" s="109">
        <v>111</v>
      </c>
      <c r="G11" s="109">
        <v>261</v>
      </c>
      <c r="H11" s="109">
        <v>199</v>
      </c>
      <c r="I11" s="109">
        <v>542</v>
      </c>
      <c r="J11" s="109">
        <v>113</v>
      </c>
      <c r="K11" s="110">
        <v>11</v>
      </c>
    </row>
    <row r="12" spans="1:11" ht="19.5" customHeight="1">
      <c r="A12" s="397" t="s">
        <v>234</v>
      </c>
      <c r="B12" s="398"/>
      <c r="C12" s="111"/>
      <c r="D12" s="109"/>
      <c r="E12" s="109"/>
      <c r="F12" s="109"/>
      <c r="G12" s="109"/>
      <c r="H12" s="109"/>
      <c r="I12" s="109"/>
      <c r="J12" s="109"/>
      <c r="K12" s="110"/>
    </row>
    <row r="13" spans="1:11" ht="19.5" customHeight="1">
      <c r="A13" s="157"/>
      <c r="B13" s="149" t="s">
        <v>95</v>
      </c>
      <c r="C13" s="111">
        <f>SUM(D13:K13)</f>
        <v>4340</v>
      </c>
      <c r="D13" s="109">
        <v>91</v>
      </c>
      <c r="E13" s="109">
        <v>839</v>
      </c>
      <c r="F13" s="109">
        <v>52</v>
      </c>
      <c r="G13" s="109">
        <v>55</v>
      </c>
      <c r="H13" s="109">
        <v>102</v>
      </c>
      <c r="I13" s="109">
        <v>1023</v>
      </c>
      <c r="J13" s="109">
        <v>2178</v>
      </c>
      <c r="K13" s="110" t="s">
        <v>8</v>
      </c>
    </row>
    <row r="14" spans="1:11" ht="19.5" customHeight="1">
      <c r="A14" s="157"/>
      <c r="B14" s="149" t="s">
        <v>96</v>
      </c>
      <c r="C14" s="111">
        <v>386681</v>
      </c>
      <c r="D14" s="109">
        <v>986</v>
      </c>
      <c r="E14" s="109">
        <v>20957</v>
      </c>
      <c r="F14" s="109">
        <v>7417</v>
      </c>
      <c r="G14" s="109">
        <v>98356</v>
      </c>
      <c r="H14" s="109">
        <v>23339</v>
      </c>
      <c r="I14" s="109">
        <v>183646</v>
      </c>
      <c r="J14" s="109">
        <v>51984</v>
      </c>
      <c r="K14" s="110" t="s">
        <v>8</v>
      </c>
    </row>
    <row r="15" spans="1:11" ht="19.5" customHeight="1">
      <c r="A15" s="157"/>
      <c r="B15" s="150" t="s">
        <v>97</v>
      </c>
      <c r="C15" s="111">
        <f t="shared" ref="C15:C16" si="1">SUM(D15:K15)</f>
        <v>313718</v>
      </c>
      <c r="D15" s="109">
        <v>964</v>
      </c>
      <c r="E15" s="109">
        <v>10229</v>
      </c>
      <c r="F15" s="109">
        <v>5484</v>
      </c>
      <c r="G15" s="109">
        <v>80237</v>
      </c>
      <c r="H15" s="109">
        <v>28347</v>
      </c>
      <c r="I15" s="109">
        <v>151980</v>
      </c>
      <c r="J15" s="109">
        <v>36477</v>
      </c>
      <c r="K15" s="110" t="s">
        <v>8</v>
      </c>
    </row>
    <row r="16" spans="1:11" ht="19.5" customHeight="1">
      <c r="A16" s="157"/>
      <c r="B16" s="150" t="s">
        <v>98</v>
      </c>
      <c r="C16" s="111">
        <f t="shared" si="1"/>
        <v>111933</v>
      </c>
      <c r="D16" s="109">
        <v>257</v>
      </c>
      <c r="E16" s="109">
        <v>1984</v>
      </c>
      <c r="F16" s="109">
        <v>1407</v>
      </c>
      <c r="G16" s="109">
        <v>26013</v>
      </c>
      <c r="H16" s="109">
        <v>10375</v>
      </c>
      <c r="I16" s="109">
        <v>53069</v>
      </c>
      <c r="J16" s="109">
        <v>18828</v>
      </c>
      <c r="K16" s="110" t="s">
        <v>8</v>
      </c>
    </row>
    <row r="17" spans="1:11" ht="19.5" customHeight="1">
      <c r="A17" s="157"/>
      <c r="B17" s="149" t="s">
        <v>99</v>
      </c>
      <c r="C17" s="111">
        <f>SUM(D17:K17)</f>
        <v>1656</v>
      </c>
      <c r="D17" s="109">
        <v>279</v>
      </c>
      <c r="E17" s="109">
        <v>164</v>
      </c>
      <c r="F17" s="109">
        <v>115</v>
      </c>
      <c r="G17" s="109">
        <v>255</v>
      </c>
      <c r="H17" s="109">
        <v>202</v>
      </c>
      <c r="I17" s="109">
        <v>521</v>
      </c>
      <c r="J17" s="109">
        <v>110</v>
      </c>
      <c r="K17" s="110">
        <v>10</v>
      </c>
    </row>
    <row r="18" spans="1:11" ht="19.5" customHeight="1">
      <c r="A18" s="397" t="s">
        <v>235</v>
      </c>
      <c r="B18" s="398"/>
      <c r="C18" s="111"/>
      <c r="D18" s="109"/>
      <c r="E18" s="109"/>
      <c r="F18" s="109"/>
      <c r="G18" s="109"/>
      <c r="H18" s="109"/>
      <c r="I18" s="109"/>
      <c r="J18" s="109"/>
      <c r="K18" s="110"/>
    </row>
    <row r="19" spans="1:11" ht="19.5" customHeight="1">
      <c r="A19" s="157"/>
      <c r="B19" s="74" t="s">
        <v>100</v>
      </c>
      <c r="C19" s="111">
        <f>SUM(D19:K19)</f>
        <v>4502</v>
      </c>
      <c r="D19" s="109">
        <v>85</v>
      </c>
      <c r="E19" s="109">
        <v>691</v>
      </c>
      <c r="F19" s="109">
        <v>52</v>
      </c>
      <c r="G19" s="109">
        <v>46</v>
      </c>
      <c r="H19" s="109">
        <v>138</v>
      </c>
      <c r="I19" s="109">
        <v>976</v>
      </c>
      <c r="J19" s="109">
        <v>2514</v>
      </c>
      <c r="K19" s="110" t="s">
        <v>8</v>
      </c>
    </row>
    <row r="20" spans="1:11" ht="19.5" customHeight="1">
      <c r="A20" s="157"/>
      <c r="B20" s="74" t="s">
        <v>101</v>
      </c>
      <c r="C20" s="111">
        <v>377906</v>
      </c>
      <c r="D20" s="109">
        <v>922</v>
      </c>
      <c r="E20" s="109">
        <v>18872</v>
      </c>
      <c r="F20" s="109">
        <v>7067</v>
      </c>
      <c r="G20" s="109">
        <v>92552</v>
      </c>
      <c r="H20" s="109">
        <v>23537</v>
      </c>
      <c r="I20" s="109">
        <v>174514</v>
      </c>
      <c r="J20" s="109">
        <v>60444</v>
      </c>
      <c r="K20" s="110" t="s">
        <v>8</v>
      </c>
    </row>
    <row r="21" spans="1:11" ht="19.5" customHeight="1">
      <c r="A21" s="157"/>
      <c r="B21" s="151" t="s">
        <v>102</v>
      </c>
      <c r="C21" s="111">
        <f t="shared" ref="C21:C22" si="2">SUM(D21:K21)</f>
        <v>304524</v>
      </c>
      <c r="D21" s="109">
        <v>1179</v>
      </c>
      <c r="E21" s="109">
        <v>9083</v>
      </c>
      <c r="F21" s="109">
        <v>5885</v>
      </c>
      <c r="G21" s="109">
        <v>73921</v>
      </c>
      <c r="H21" s="109">
        <v>27427</v>
      </c>
      <c r="I21" s="109">
        <v>146855</v>
      </c>
      <c r="J21" s="109">
        <v>40174</v>
      </c>
      <c r="K21" s="110" t="s">
        <v>8</v>
      </c>
    </row>
    <row r="22" spans="1:11" ht="19.5" customHeight="1">
      <c r="A22" s="157"/>
      <c r="B22" s="151" t="s">
        <v>103</v>
      </c>
      <c r="C22" s="111">
        <f t="shared" si="2"/>
        <v>110960</v>
      </c>
      <c r="D22" s="109">
        <v>407</v>
      </c>
      <c r="E22" s="109">
        <v>1800</v>
      </c>
      <c r="F22" s="109">
        <v>1079</v>
      </c>
      <c r="G22" s="109">
        <v>25709</v>
      </c>
      <c r="H22" s="109">
        <v>10018</v>
      </c>
      <c r="I22" s="109">
        <v>50581</v>
      </c>
      <c r="J22" s="109">
        <v>21366</v>
      </c>
      <c r="K22" s="110" t="s">
        <v>8</v>
      </c>
    </row>
    <row r="23" spans="1:11" ht="19.5" customHeight="1">
      <c r="A23" s="157"/>
      <c r="B23" s="74" t="s">
        <v>104</v>
      </c>
      <c r="C23" s="111">
        <f>SUM(D23:K23)</f>
        <v>1605</v>
      </c>
      <c r="D23" s="109">
        <v>249</v>
      </c>
      <c r="E23" s="109">
        <v>153</v>
      </c>
      <c r="F23" s="109">
        <v>105</v>
      </c>
      <c r="G23" s="109">
        <v>260</v>
      </c>
      <c r="H23" s="109">
        <v>199</v>
      </c>
      <c r="I23" s="109">
        <v>528</v>
      </c>
      <c r="J23" s="109">
        <v>99</v>
      </c>
      <c r="K23" s="110">
        <v>12</v>
      </c>
    </row>
    <row r="24" spans="1:11" ht="19.5" customHeight="1">
      <c r="A24" s="397" t="s">
        <v>236</v>
      </c>
      <c r="B24" s="398"/>
      <c r="C24" s="111"/>
      <c r="D24" s="109"/>
      <c r="E24" s="109"/>
      <c r="F24" s="109"/>
      <c r="G24" s="109"/>
      <c r="H24" s="109"/>
      <c r="I24" s="109"/>
      <c r="J24" s="109"/>
      <c r="K24" s="110"/>
    </row>
    <row r="25" spans="1:11" ht="19.5" customHeight="1">
      <c r="B25" s="74" t="s">
        <v>100</v>
      </c>
      <c r="C25" s="111">
        <f>SUM(D25:K25)</f>
        <v>5049</v>
      </c>
      <c r="D25" s="109">
        <v>86</v>
      </c>
      <c r="E25" s="109">
        <v>750</v>
      </c>
      <c r="F25" s="109">
        <v>57</v>
      </c>
      <c r="G25" s="109">
        <v>42</v>
      </c>
      <c r="H25" s="109">
        <v>158</v>
      </c>
      <c r="I25" s="109">
        <v>1034</v>
      </c>
      <c r="J25" s="109">
        <v>2922</v>
      </c>
      <c r="K25" s="110">
        <v>0</v>
      </c>
    </row>
    <row r="26" spans="1:11" ht="19.5" customHeight="1">
      <c r="A26" s="157"/>
      <c r="B26" s="74" t="s">
        <v>101</v>
      </c>
      <c r="C26" s="111">
        <v>369467</v>
      </c>
      <c r="D26" s="109">
        <v>890</v>
      </c>
      <c r="E26" s="109">
        <v>18691</v>
      </c>
      <c r="F26" s="109">
        <v>5288</v>
      </c>
      <c r="G26" s="109">
        <v>82470</v>
      </c>
      <c r="H26" s="109">
        <v>26746</v>
      </c>
      <c r="I26" s="109">
        <v>175590</v>
      </c>
      <c r="J26" s="109">
        <v>59794</v>
      </c>
      <c r="K26" s="110">
        <v>0</v>
      </c>
    </row>
    <row r="27" spans="1:11" ht="19.5" customHeight="1">
      <c r="A27" s="157"/>
      <c r="B27" s="151" t="s">
        <v>102</v>
      </c>
      <c r="C27" s="111">
        <f t="shared" ref="C27:C28" si="3">SUM(D27:K27)</f>
        <v>320736</v>
      </c>
      <c r="D27" s="109">
        <v>1102</v>
      </c>
      <c r="E27" s="109">
        <v>8883</v>
      </c>
      <c r="F27" s="109">
        <v>4276</v>
      </c>
      <c r="G27" s="109">
        <v>66639</v>
      </c>
      <c r="H27" s="109">
        <v>28763</v>
      </c>
      <c r="I27" s="109">
        <v>142606</v>
      </c>
      <c r="J27" s="109">
        <v>68467</v>
      </c>
      <c r="K27" s="110">
        <v>0</v>
      </c>
    </row>
    <row r="28" spans="1:11" ht="19.5" customHeight="1">
      <c r="A28" s="157"/>
      <c r="B28" s="151" t="s">
        <v>103</v>
      </c>
      <c r="C28" s="111">
        <f t="shared" si="3"/>
        <v>106340</v>
      </c>
      <c r="D28" s="109">
        <v>283</v>
      </c>
      <c r="E28" s="109">
        <v>1885</v>
      </c>
      <c r="F28" s="109">
        <v>1001</v>
      </c>
      <c r="G28" s="109">
        <v>21814</v>
      </c>
      <c r="H28" s="109">
        <v>10851</v>
      </c>
      <c r="I28" s="109">
        <v>47767</v>
      </c>
      <c r="J28" s="109">
        <v>22739</v>
      </c>
      <c r="K28" s="110">
        <v>0</v>
      </c>
    </row>
    <row r="29" spans="1:11" ht="19.5" customHeight="1">
      <c r="A29" s="157"/>
      <c r="B29" s="74" t="s">
        <v>104</v>
      </c>
      <c r="C29" s="111">
        <f>SUM(D29:K29)</f>
        <v>1636</v>
      </c>
      <c r="D29" s="109">
        <v>250</v>
      </c>
      <c r="E29" s="109">
        <v>161</v>
      </c>
      <c r="F29" s="109">
        <v>106</v>
      </c>
      <c r="G29" s="109">
        <v>282</v>
      </c>
      <c r="H29" s="109">
        <v>186</v>
      </c>
      <c r="I29" s="109">
        <v>544</v>
      </c>
      <c r="J29" s="109">
        <v>96</v>
      </c>
      <c r="K29" s="110">
        <v>11</v>
      </c>
    </row>
    <row r="30" spans="1:11" ht="19.5" customHeight="1">
      <c r="A30" s="395" t="s">
        <v>237</v>
      </c>
      <c r="B30" s="396"/>
      <c r="C30" s="2"/>
      <c r="D30" s="2"/>
      <c r="E30" s="2"/>
      <c r="F30" s="2"/>
      <c r="G30" s="2"/>
      <c r="H30" s="2"/>
      <c r="I30" s="2"/>
      <c r="J30" s="2"/>
      <c r="K30" s="3"/>
    </row>
    <row r="31" spans="1:11" s="10" customFormat="1" ht="19.5" customHeight="1">
      <c r="B31" s="152" t="s">
        <v>100</v>
      </c>
      <c r="C31" s="124">
        <f t="shared" ref="C31:C34" si="4">SUM(D31:K31)</f>
        <v>2472</v>
      </c>
      <c r="D31" s="117">
        <v>97</v>
      </c>
      <c r="E31" s="117">
        <v>645</v>
      </c>
      <c r="F31" s="117">
        <v>39</v>
      </c>
      <c r="G31" s="117">
        <v>60</v>
      </c>
      <c r="H31" s="117">
        <v>153</v>
      </c>
      <c r="I31" s="117">
        <v>853</v>
      </c>
      <c r="J31" s="117">
        <v>625</v>
      </c>
      <c r="K31" s="245">
        <v>0</v>
      </c>
    </row>
    <row r="32" spans="1:11" s="10" customFormat="1" ht="19.5" customHeight="1">
      <c r="A32" s="153"/>
      <c r="B32" s="152" t="s">
        <v>101</v>
      </c>
      <c r="C32" s="124">
        <v>339351</v>
      </c>
      <c r="D32" s="117">
        <v>951</v>
      </c>
      <c r="E32" s="117">
        <v>16393</v>
      </c>
      <c r="F32" s="117">
        <v>4866</v>
      </c>
      <c r="G32" s="117">
        <v>84056</v>
      </c>
      <c r="H32" s="117">
        <v>26403</v>
      </c>
      <c r="I32" s="117">
        <v>140626</v>
      </c>
      <c r="J32" s="117">
        <v>66060</v>
      </c>
      <c r="K32" s="245">
        <v>0</v>
      </c>
    </row>
    <row r="33" spans="1:11" s="10" customFormat="1" ht="19.5" customHeight="1">
      <c r="A33" s="153"/>
      <c r="B33" s="154" t="s">
        <v>102</v>
      </c>
      <c r="C33" s="124">
        <f t="shared" si="4"/>
        <v>259493</v>
      </c>
      <c r="D33" s="117">
        <v>1263</v>
      </c>
      <c r="E33" s="117">
        <v>7862</v>
      </c>
      <c r="F33" s="117">
        <v>4017</v>
      </c>
      <c r="G33" s="117">
        <v>68619</v>
      </c>
      <c r="H33" s="117">
        <v>23884</v>
      </c>
      <c r="I33" s="117">
        <v>112195</v>
      </c>
      <c r="J33" s="117">
        <v>41653</v>
      </c>
      <c r="K33" s="245">
        <v>0</v>
      </c>
    </row>
    <row r="34" spans="1:11" s="10" customFormat="1" ht="19.5" customHeight="1">
      <c r="A34" s="153"/>
      <c r="B34" s="154" t="s">
        <v>103</v>
      </c>
      <c r="C34" s="124">
        <f t="shared" si="4"/>
        <v>103931</v>
      </c>
      <c r="D34" s="117">
        <v>307</v>
      </c>
      <c r="E34" s="117">
        <v>1576</v>
      </c>
      <c r="F34" s="117">
        <v>904</v>
      </c>
      <c r="G34" s="117">
        <v>22269</v>
      </c>
      <c r="H34" s="117">
        <v>10678</v>
      </c>
      <c r="I34" s="117">
        <v>44243</v>
      </c>
      <c r="J34" s="117">
        <v>23954</v>
      </c>
      <c r="K34" s="245">
        <v>0</v>
      </c>
    </row>
    <row r="35" spans="1:11" s="10" customFormat="1" ht="19.5" customHeight="1">
      <c r="A35" s="153"/>
      <c r="B35" s="152" t="s">
        <v>104</v>
      </c>
      <c r="C35" s="124">
        <f>SUM(D35:K35)</f>
        <v>1561</v>
      </c>
      <c r="D35" s="117">
        <v>230</v>
      </c>
      <c r="E35" s="117">
        <v>140</v>
      </c>
      <c r="F35" s="117">
        <v>103</v>
      </c>
      <c r="G35" s="117">
        <v>261</v>
      </c>
      <c r="H35" s="117">
        <v>163</v>
      </c>
      <c r="I35" s="117">
        <v>534</v>
      </c>
      <c r="J35" s="117">
        <v>115</v>
      </c>
      <c r="K35" s="245">
        <v>15</v>
      </c>
    </row>
    <row r="36" spans="1:11" ht="14.25" customHeight="1" thickBot="1">
      <c r="A36" s="80"/>
      <c r="B36" s="25"/>
      <c r="C36" s="7"/>
      <c r="D36" s="7"/>
      <c r="E36" s="7"/>
      <c r="F36" s="7"/>
      <c r="G36" s="7"/>
      <c r="H36" s="7"/>
      <c r="I36" s="7"/>
      <c r="J36" s="7"/>
      <c r="K36" s="26"/>
    </row>
    <row r="37" spans="1:11" ht="14.25" customHeight="1">
      <c r="A37" s="1" t="s">
        <v>197</v>
      </c>
      <c r="C37" s="20"/>
    </row>
    <row r="38" spans="1:11" ht="14.25" customHeight="1">
      <c r="A38" s="1" t="s">
        <v>105</v>
      </c>
    </row>
    <row r="41" spans="1:11">
      <c r="H41" s="20"/>
    </row>
  </sheetData>
  <mergeCells count="7">
    <mergeCell ref="A5:B5"/>
    <mergeCell ref="A1:J1"/>
    <mergeCell ref="A30:B30"/>
    <mergeCell ref="A24:B24"/>
    <mergeCell ref="A18:B18"/>
    <mergeCell ref="A12:B12"/>
    <mergeCell ref="A6:B6"/>
  </mergeCells>
  <phoneticPr fontId="1"/>
  <pageMargins left="0.51181102362204722" right="0.51181102362204722" top="0.78740157480314965" bottom="0.74803149606299213" header="0.31496062992125984" footer="0.31496062992125984"/>
  <pageSetup paperSize="9" firstPageNumber="141" orientation="portrait" useFirstPageNumber="1" r:id="rId1"/>
  <headerFooter>
    <oddHeader>&amp;R〔11〕福祉・年金・保険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2</vt:i4>
      </vt:variant>
    </vt:vector>
  </HeadingPairs>
  <TitlesOfParts>
    <vt:vector size="12" baseType="lpstr">
      <vt:lpstr>11-1・2・3</vt:lpstr>
      <vt:lpstr>11-4・5</vt:lpstr>
      <vt:lpstr>11-6・7・8</vt:lpstr>
      <vt:lpstr>11-9</vt:lpstr>
      <vt:lpstr>11-10</vt:lpstr>
      <vt:lpstr>11-11</vt:lpstr>
      <vt:lpstr>11-12</vt:lpstr>
      <vt:lpstr>11-13</vt:lpstr>
      <vt:lpstr>11-14</vt:lpstr>
      <vt:lpstr>11-15</vt:lpstr>
      <vt:lpstr>'11-12'!Print_Area</vt:lpstr>
      <vt:lpstr>'11-15'!Print_Area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2026-01-19T06:30:24Z</dcterms:modified>
</cp:coreProperties>
</file>