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61F4130C-9A7F-452B-936F-89F54637DC1E}" xr6:coauthVersionLast="47" xr6:coauthVersionMax="47" xr10:uidLastSave="{00000000-0000-0000-0000-000000000000}"/>
  <bookViews>
    <workbookView xWindow="8235" yWindow="315" windowWidth="20265" windowHeight="15285" tabRatio="715" xr2:uid="{00000000-000D-0000-FFFF-FFFF00000000}"/>
  </bookViews>
  <sheets>
    <sheet name="13-1" sheetId="22" r:id="rId1"/>
    <sheet name="13-2" sheetId="23" r:id="rId2"/>
    <sheet name="13-3" sheetId="31" r:id="rId3"/>
    <sheet name="13-4" sheetId="25" r:id="rId4"/>
    <sheet name="13-5・6" sheetId="32" r:id="rId5"/>
    <sheet name="13-7" sheetId="28" r:id="rId6"/>
    <sheet name="13-8" sheetId="29" r:id="rId7"/>
    <sheet name="13-9" sheetId="30" r:id="rId8"/>
  </sheets>
  <definedNames>
    <definedName name="_xlnm.Print_Area" localSheetId="0">'13-1'!$A$1:$J$46</definedName>
    <definedName name="_xlnm.Print_Area" localSheetId="1">'13-2'!$A$1:$J$22</definedName>
    <definedName name="_xlnm.Print_Area" localSheetId="2">'13-3'!$A$1:$AB$43</definedName>
    <definedName name="_xlnm.Print_Area" localSheetId="3">'13-4'!$A$1:$Y$66</definedName>
    <definedName name="_xlnm.Print_Area" localSheetId="4">'13-5・6'!$A$1:$M$55</definedName>
    <definedName name="_xlnm.Print_Area" localSheetId="5">'13-7'!$A$1:$U$25</definedName>
    <definedName name="_xlnm.Print_Area" localSheetId="6">'13-8'!$A$1:$K$64</definedName>
    <definedName name="_xlnm.Print_Area" localSheetId="7">'13-9'!$A$1:$R$26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32" l="1"/>
  <c r="L12" i="32"/>
  <c r="K12" i="32"/>
  <c r="J12" i="32"/>
  <c r="I12" i="32"/>
  <c r="H12" i="32"/>
  <c r="G12" i="32"/>
  <c r="F12" i="32"/>
  <c r="E12" i="32"/>
  <c r="D12" i="32"/>
  <c r="M7" i="32"/>
  <c r="L7" i="32"/>
  <c r="K7" i="32"/>
  <c r="J7" i="32"/>
  <c r="I7" i="32"/>
  <c r="H7" i="32"/>
  <c r="G7" i="32"/>
  <c r="F7" i="32"/>
  <c r="E7" i="32"/>
  <c r="D7" i="32"/>
  <c r="T10" i="28" l="1"/>
  <c r="S10" i="28"/>
  <c r="C45" i="31" l="1"/>
  <c r="B17" i="30" l="1"/>
  <c r="B16" i="30"/>
  <c r="B15" i="30"/>
  <c r="B14" i="30"/>
  <c r="B13" i="30"/>
  <c r="B9" i="30"/>
  <c r="B8" i="30"/>
  <c r="B7" i="30"/>
  <c r="B10" i="30"/>
  <c r="E11" i="30"/>
  <c r="D11" i="30"/>
  <c r="F11" i="30"/>
  <c r="C11" i="30"/>
  <c r="B51" i="29"/>
  <c r="B50" i="29"/>
  <c r="B49" i="29"/>
  <c r="B46" i="29"/>
  <c r="B45" i="29"/>
  <c r="B44" i="29"/>
  <c r="B43" i="29"/>
  <c r="J47" i="29"/>
  <c r="I47" i="29"/>
  <c r="H47" i="29"/>
  <c r="G47" i="29"/>
  <c r="F47" i="29"/>
  <c r="E47" i="29"/>
  <c r="D47" i="29"/>
  <c r="C47" i="29"/>
  <c r="F14" i="28"/>
  <c r="F13" i="28"/>
  <c r="F12" i="28"/>
  <c r="B12" i="28"/>
  <c r="F9" i="28"/>
  <c r="F8" i="28"/>
  <c r="F7" i="28"/>
  <c r="F6" i="28"/>
  <c r="B9" i="28"/>
  <c r="B8" i="28"/>
  <c r="B7" i="28"/>
  <c r="B6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E10" i="28"/>
  <c r="D10" i="28"/>
  <c r="C10" i="28"/>
  <c r="F10" i="28" l="1"/>
  <c r="B62" i="25" l="1"/>
  <c r="B61" i="25"/>
  <c r="B60" i="25"/>
  <c r="B59" i="25"/>
  <c r="B58" i="25"/>
  <c r="I16" i="23" l="1"/>
  <c r="H16" i="23"/>
  <c r="G16" i="23"/>
  <c r="F16" i="23"/>
  <c r="I13" i="23"/>
  <c r="H13" i="23"/>
  <c r="G13" i="23"/>
  <c r="F13" i="23"/>
  <c r="F5" i="23" s="1"/>
  <c r="E16" i="23"/>
  <c r="E13" i="23"/>
  <c r="J32" i="22"/>
  <c r="I32" i="22"/>
  <c r="H32" i="22"/>
  <c r="H31" i="22" s="1"/>
  <c r="G32" i="22"/>
  <c r="G31" i="22" s="1"/>
  <c r="J31" i="22"/>
  <c r="I31" i="22"/>
  <c r="J27" i="22"/>
  <c r="I27" i="22"/>
  <c r="H27" i="22"/>
  <c r="G27" i="22"/>
  <c r="J20" i="22"/>
  <c r="J18" i="22" s="1"/>
  <c r="I20" i="22"/>
  <c r="I18" i="22" s="1"/>
  <c r="H20" i="22"/>
  <c r="H18" i="22" s="1"/>
  <c r="G20" i="22"/>
  <c r="G18" i="22" s="1"/>
  <c r="J8" i="22"/>
  <c r="I8" i="22"/>
  <c r="H8" i="22"/>
  <c r="H5" i="22" s="1"/>
  <c r="G8" i="22"/>
  <c r="G5" i="22" s="1"/>
  <c r="J5" i="22"/>
  <c r="I5" i="22"/>
  <c r="F32" i="22"/>
  <c r="F31" i="22" s="1"/>
  <c r="F27" i="22"/>
  <c r="F20" i="22"/>
  <c r="F18" i="22" s="1"/>
  <c r="F8" i="22"/>
  <c r="F5" i="22" s="1"/>
  <c r="I5" i="23" l="1"/>
  <c r="H5" i="23"/>
  <c r="G5" i="23"/>
  <c r="E5" i="23"/>
  <c r="H4" i="22"/>
  <c r="G4" i="22"/>
  <c r="J4" i="22"/>
  <c r="I4" i="22"/>
  <c r="F4" i="22"/>
  <c r="G11" i="30" l="1"/>
  <c r="H11" i="30"/>
  <c r="I11" i="30"/>
  <c r="J11" i="30"/>
  <c r="K11" i="30"/>
  <c r="L11" i="30"/>
  <c r="M11" i="30"/>
  <c r="N11" i="30"/>
  <c r="O11" i="30"/>
  <c r="B18" i="30"/>
  <c r="B19" i="30"/>
  <c r="B20" i="30"/>
  <c r="B21" i="30"/>
  <c r="B22" i="30"/>
  <c r="B23" i="30"/>
  <c r="B24" i="30"/>
  <c r="B52" i="29"/>
  <c r="B53" i="29"/>
  <c r="B54" i="29"/>
  <c r="B55" i="29"/>
  <c r="B56" i="29"/>
  <c r="B57" i="29"/>
  <c r="B58" i="29"/>
  <c r="B59" i="29"/>
  <c r="B60" i="29"/>
  <c r="F15" i="28"/>
  <c r="F16" i="28"/>
  <c r="F17" i="28"/>
  <c r="F18" i="28"/>
  <c r="F19" i="28"/>
  <c r="F20" i="28"/>
  <c r="F21" i="28"/>
  <c r="F22" i="28"/>
  <c r="F23" i="28"/>
  <c r="B13" i="28"/>
  <c r="B14" i="28"/>
  <c r="B15" i="28"/>
  <c r="B16" i="28"/>
  <c r="B17" i="28"/>
  <c r="B18" i="28"/>
  <c r="B19" i="28"/>
  <c r="B20" i="28"/>
  <c r="B21" i="28"/>
  <c r="B22" i="28"/>
  <c r="B23" i="28"/>
  <c r="B11" i="30" l="1"/>
  <c r="B47" i="29"/>
  <c r="B10" i="28"/>
  <c r="Q11" i="30"/>
  <c r="P11" i="30"/>
  <c r="S11" i="30"/>
  <c r="S10" i="30"/>
  <c r="B27" i="28"/>
  <c r="V10" i="28"/>
  <c r="W9" i="28"/>
  <c r="V9" i="28"/>
  <c r="W8" i="28"/>
  <c r="W7" i="28"/>
  <c r="W6" i="28"/>
  <c r="W10" i="28" l="1"/>
  <c r="B28" i="28"/>
</calcChain>
</file>

<file path=xl/sharedStrings.xml><?xml version="1.0" encoding="utf-8"?>
<sst xmlns="http://schemas.openxmlformats.org/spreadsheetml/2006/main" count="796" uniqueCount="285">
  <si>
    <t>年　　　次</t>
    <rPh sb="4" eb="5">
      <t>ツ</t>
    </rPh>
    <phoneticPr fontId="4"/>
  </si>
  <si>
    <t>総　　　　　数</t>
    <rPh sb="0" eb="1">
      <t>フサ</t>
    </rPh>
    <rPh sb="6" eb="7">
      <t>カズ</t>
    </rPh>
    <phoneticPr fontId="4"/>
  </si>
  <si>
    <t>放火</t>
    <rPh sb="0" eb="2">
      <t>ホウカ</t>
    </rPh>
    <phoneticPr fontId="4"/>
  </si>
  <si>
    <t>総数</t>
    <rPh sb="0" eb="2">
      <t>ソウスウ</t>
    </rPh>
    <phoneticPr fontId="4"/>
  </si>
  <si>
    <t>暴行</t>
    <rPh sb="0" eb="2">
      <t>ボウコウ</t>
    </rPh>
    <phoneticPr fontId="4"/>
  </si>
  <si>
    <t>傷害</t>
    <rPh sb="0" eb="2">
      <t>ショウガイ</t>
    </rPh>
    <phoneticPr fontId="4"/>
  </si>
  <si>
    <t>脅迫</t>
    <rPh sb="0" eb="2">
      <t>キョウハク</t>
    </rPh>
    <phoneticPr fontId="4"/>
  </si>
  <si>
    <t>恐喝</t>
    <rPh sb="0" eb="2">
      <t>キョウカツ</t>
    </rPh>
    <phoneticPr fontId="4"/>
  </si>
  <si>
    <t>詐欺</t>
    <rPh sb="0" eb="2">
      <t>サギ</t>
    </rPh>
    <phoneticPr fontId="4"/>
  </si>
  <si>
    <t>その他</t>
    <rPh sb="0" eb="3">
      <t>ソノタ</t>
    </rPh>
    <phoneticPr fontId="4"/>
  </si>
  <si>
    <t>-</t>
  </si>
  <si>
    <t xml:space="preserve"> </t>
    <phoneticPr fontId="4"/>
  </si>
  <si>
    <t>　　資料：門真警察署</t>
    <rPh sb="2" eb="4">
      <t>シリョウ</t>
    </rPh>
    <rPh sb="5" eb="7">
      <t>カドマ</t>
    </rPh>
    <rPh sb="7" eb="10">
      <t>ケイサツショ</t>
    </rPh>
    <phoneticPr fontId="4"/>
  </si>
  <si>
    <t>路　　線　　名</t>
    <rPh sb="0" eb="1">
      <t>ロ</t>
    </rPh>
    <rPh sb="3" eb="4">
      <t>セン</t>
    </rPh>
    <rPh sb="6" eb="7">
      <t>ナ</t>
    </rPh>
    <phoneticPr fontId="4"/>
  </si>
  <si>
    <t>総数</t>
    <rPh sb="0" eb="1">
      <t>ソウスウ</t>
    </rPh>
    <phoneticPr fontId="4"/>
  </si>
  <si>
    <t>国道163号</t>
    <rPh sb="0" eb="2">
      <t>コクドウ</t>
    </rPh>
    <rPh sb="2" eb="6">
      <t>１６３ゴウ</t>
    </rPh>
    <phoneticPr fontId="4"/>
  </si>
  <si>
    <t>府道大阪中央環状線</t>
    <rPh sb="0" eb="1">
      <t>フ</t>
    </rPh>
    <rPh sb="1" eb="2">
      <t>ミチ</t>
    </rPh>
    <rPh sb="2" eb="4">
      <t>オオサカ</t>
    </rPh>
    <rPh sb="4" eb="6">
      <t>チュウオウ</t>
    </rPh>
    <rPh sb="6" eb="8">
      <t>カンジョウ</t>
    </rPh>
    <rPh sb="8" eb="9">
      <t>セン</t>
    </rPh>
    <phoneticPr fontId="4"/>
  </si>
  <si>
    <t>府道八尾枚方線</t>
    <rPh sb="0" eb="1">
      <t>フ</t>
    </rPh>
    <rPh sb="1" eb="2">
      <t>ミチ</t>
    </rPh>
    <rPh sb="2" eb="4">
      <t>ヤオ</t>
    </rPh>
    <rPh sb="4" eb="6">
      <t>ヒラカタ</t>
    </rPh>
    <rPh sb="6" eb="7">
      <t>セン</t>
    </rPh>
    <phoneticPr fontId="4"/>
  </si>
  <si>
    <t>府道守口門真線</t>
    <rPh sb="0" eb="1">
      <t>フ</t>
    </rPh>
    <rPh sb="1" eb="2">
      <t>ミチ</t>
    </rPh>
    <rPh sb="2" eb="4">
      <t>モリグチ</t>
    </rPh>
    <rPh sb="4" eb="6">
      <t>カドマ</t>
    </rPh>
    <rPh sb="6" eb="7">
      <t>セン</t>
    </rPh>
    <phoneticPr fontId="4"/>
  </si>
  <si>
    <t>府道深野南寺方大阪線</t>
    <rPh sb="0" eb="1">
      <t>フ</t>
    </rPh>
    <rPh sb="1" eb="2">
      <t>ミチ</t>
    </rPh>
    <rPh sb="2" eb="4">
      <t>フカノ</t>
    </rPh>
    <rPh sb="4" eb="5">
      <t>ミナミ</t>
    </rPh>
    <rPh sb="5" eb="6">
      <t>テラ</t>
    </rPh>
    <rPh sb="6" eb="7">
      <t>カタ</t>
    </rPh>
    <rPh sb="7" eb="9">
      <t>オオサカ</t>
    </rPh>
    <rPh sb="9" eb="10">
      <t>セン</t>
    </rPh>
    <phoneticPr fontId="4"/>
  </si>
  <si>
    <t>府道八尾茨木線</t>
    <rPh sb="0" eb="1">
      <t>フ</t>
    </rPh>
    <rPh sb="1" eb="2">
      <t>ミチ</t>
    </rPh>
    <rPh sb="2" eb="4">
      <t>ヤオ</t>
    </rPh>
    <rPh sb="4" eb="6">
      <t>イバラギ</t>
    </rPh>
    <rPh sb="6" eb="7">
      <t>セン</t>
    </rPh>
    <phoneticPr fontId="4"/>
  </si>
  <si>
    <t>その他の府道</t>
    <rPh sb="0" eb="3">
      <t>ソノタ</t>
    </rPh>
    <rPh sb="4" eb="5">
      <t>フ</t>
    </rPh>
    <rPh sb="5" eb="6">
      <t>ミチ</t>
    </rPh>
    <phoneticPr fontId="4"/>
  </si>
  <si>
    <t>市道・その他</t>
    <rPh sb="0" eb="1">
      <t>シ</t>
    </rPh>
    <rPh sb="1" eb="2">
      <t>ミチ</t>
    </rPh>
    <rPh sb="3" eb="6">
      <t>ソノタ</t>
    </rPh>
    <phoneticPr fontId="4"/>
  </si>
  <si>
    <t>資料：門真警察署</t>
    <rPh sb="0" eb="2">
      <t>シリョウ</t>
    </rPh>
    <rPh sb="3" eb="5">
      <t>カドマ</t>
    </rPh>
    <rPh sb="5" eb="8">
      <t>ケイサツショ</t>
    </rPh>
    <phoneticPr fontId="4"/>
  </si>
  <si>
    <t>年次</t>
    <phoneticPr fontId="4"/>
  </si>
  <si>
    <t>総　数</t>
    <rPh sb="0" eb="1">
      <t>フサ</t>
    </rPh>
    <rPh sb="2" eb="3">
      <t>カズ</t>
    </rPh>
    <phoneticPr fontId="4"/>
  </si>
  <si>
    <t>飲　酒</t>
    <rPh sb="0" eb="1">
      <t>イン</t>
    </rPh>
    <rPh sb="2" eb="3">
      <t>サケ</t>
    </rPh>
    <phoneticPr fontId="4"/>
  </si>
  <si>
    <t>喫　煙</t>
    <rPh sb="0" eb="1">
      <t>キッ</t>
    </rPh>
    <rPh sb="2" eb="3">
      <t>ケムリ</t>
    </rPh>
    <phoneticPr fontId="4"/>
  </si>
  <si>
    <t>薬　　物　　乱　　用</t>
    <rPh sb="0" eb="1">
      <t>クスリ</t>
    </rPh>
    <rPh sb="3" eb="4">
      <t>モノ</t>
    </rPh>
    <rPh sb="6" eb="7">
      <t>ラン</t>
    </rPh>
    <rPh sb="9" eb="10">
      <t>ヨウ</t>
    </rPh>
    <phoneticPr fontId="4"/>
  </si>
  <si>
    <t>凶　器</t>
    <rPh sb="0" eb="1">
      <t>キョウ</t>
    </rPh>
    <rPh sb="2" eb="3">
      <t>ウツワ</t>
    </rPh>
    <phoneticPr fontId="4"/>
  </si>
  <si>
    <t>乱暴・</t>
    <rPh sb="0" eb="2">
      <t>ランボウ</t>
    </rPh>
    <phoneticPr fontId="4"/>
  </si>
  <si>
    <t>たかり</t>
    <phoneticPr fontId="4"/>
  </si>
  <si>
    <t>粗暴行為</t>
    <rPh sb="0" eb="2">
      <t>ソボウ</t>
    </rPh>
    <rPh sb="2" eb="4">
      <t>コウイ</t>
    </rPh>
    <phoneticPr fontId="4"/>
  </si>
  <si>
    <t>深　　夜</t>
    <rPh sb="0" eb="1">
      <t>ブカ</t>
    </rPh>
    <rPh sb="3" eb="4">
      <t>ヨル</t>
    </rPh>
    <phoneticPr fontId="4"/>
  </si>
  <si>
    <t>家　出</t>
    <rPh sb="0" eb="1">
      <t>イエ</t>
    </rPh>
    <rPh sb="2" eb="3">
      <t>デ</t>
    </rPh>
    <phoneticPr fontId="4"/>
  </si>
  <si>
    <t>無　断</t>
    <rPh sb="0" eb="1">
      <t>ム</t>
    </rPh>
    <rPh sb="2" eb="3">
      <t>ダン</t>
    </rPh>
    <phoneticPr fontId="4"/>
  </si>
  <si>
    <t>不健全</t>
    <rPh sb="0" eb="1">
      <t>フ</t>
    </rPh>
    <rPh sb="1" eb="3">
      <t>ケンゼン</t>
    </rPh>
    <phoneticPr fontId="4"/>
  </si>
  <si>
    <t>不　良</t>
    <rPh sb="0" eb="1">
      <t>フ</t>
    </rPh>
    <rPh sb="2" eb="3">
      <t>リョウ</t>
    </rPh>
    <phoneticPr fontId="4"/>
  </si>
  <si>
    <t>怠　学</t>
    <rPh sb="0" eb="1">
      <t>ナマ</t>
    </rPh>
    <rPh sb="2" eb="3">
      <t>マナブ</t>
    </rPh>
    <phoneticPr fontId="4"/>
  </si>
  <si>
    <t>怠　業</t>
    <rPh sb="0" eb="1">
      <t>ナマ</t>
    </rPh>
    <rPh sb="2" eb="3">
      <t>ギョウ</t>
    </rPh>
    <phoneticPr fontId="4"/>
  </si>
  <si>
    <t>金　品</t>
    <rPh sb="0" eb="1">
      <t>キン</t>
    </rPh>
    <rPh sb="2" eb="3">
      <t>シナ</t>
    </rPh>
    <phoneticPr fontId="4"/>
  </si>
  <si>
    <t>暴　走</t>
    <rPh sb="0" eb="1">
      <t>アバ</t>
    </rPh>
    <rPh sb="2" eb="3">
      <t>ソウ</t>
    </rPh>
    <phoneticPr fontId="4"/>
  </si>
  <si>
    <t>シンナー等</t>
    <rPh sb="4" eb="5">
      <t>トウ</t>
    </rPh>
    <phoneticPr fontId="4"/>
  </si>
  <si>
    <t>接着剤</t>
    <rPh sb="0" eb="1">
      <t>セツ</t>
    </rPh>
    <rPh sb="1" eb="2">
      <t>チャクザ</t>
    </rPh>
    <rPh sb="2" eb="3">
      <t>ヤクザイ</t>
    </rPh>
    <phoneticPr fontId="4"/>
  </si>
  <si>
    <t>携　帯</t>
    <rPh sb="0" eb="1">
      <t>タズサ</t>
    </rPh>
    <rPh sb="2" eb="3">
      <t>オビ</t>
    </rPh>
    <phoneticPr fontId="4"/>
  </si>
  <si>
    <t>けんか</t>
    <phoneticPr fontId="4"/>
  </si>
  <si>
    <t>はいかい</t>
    <phoneticPr fontId="4"/>
  </si>
  <si>
    <t>外　泊</t>
    <rPh sb="0" eb="1">
      <t>ソト</t>
    </rPh>
    <rPh sb="2" eb="3">
      <t>ハク</t>
    </rPh>
    <phoneticPr fontId="4"/>
  </si>
  <si>
    <t>性行為</t>
    <rPh sb="0" eb="3">
      <t>セイコウイ</t>
    </rPh>
    <phoneticPr fontId="4"/>
  </si>
  <si>
    <t>いたずら</t>
    <phoneticPr fontId="4"/>
  </si>
  <si>
    <t>交　友</t>
    <rPh sb="0" eb="1">
      <t>コウ</t>
    </rPh>
    <rPh sb="2" eb="3">
      <t>トモ</t>
    </rPh>
    <phoneticPr fontId="4"/>
  </si>
  <si>
    <t>娯　楽</t>
    <rPh sb="0" eb="1">
      <t>タノ</t>
    </rPh>
    <rPh sb="2" eb="3">
      <t>ラク</t>
    </rPh>
    <phoneticPr fontId="4"/>
  </si>
  <si>
    <t>持出し</t>
    <rPh sb="0" eb="2">
      <t>モチダ</t>
    </rPh>
    <phoneticPr fontId="4"/>
  </si>
  <si>
    <t>行　為</t>
    <rPh sb="0" eb="1">
      <t>ギョウ</t>
    </rPh>
    <rPh sb="2" eb="3">
      <t>タメ</t>
    </rPh>
    <phoneticPr fontId="4"/>
  </si>
  <si>
    <t>区　　　　分</t>
    <rPh sb="0" eb="1">
      <t>ク</t>
    </rPh>
    <rPh sb="5" eb="6">
      <t>ブン</t>
    </rPh>
    <phoneticPr fontId="4"/>
  </si>
  <si>
    <t>対面通行中</t>
    <rPh sb="0" eb="2">
      <t>タイメン</t>
    </rPh>
    <rPh sb="2" eb="4">
      <t>ツウコウ</t>
    </rPh>
    <rPh sb="4" eb="5">
      <t>ナカ</t>
    </rPh>
    <phoneticPr fontId="4"/>
  </si>
  <si>
    <t>背面通行中</t>
    <rPh sb="0" eb="2">
      <t>ハイメン</t>
    </rPh>
    <rPh sb="2" eb="4">
      <t>ツウコウ</t>
    </rPh>
    <rPh sb="4" eb="5">
      <t>ナカ</t>
    </rPh>
    <phoneticPr fontId="4"/>
  </si>
  <si>
    <t>横断中</t>
    <rPh sb="0" eb="2">
      <t>オウダン</t>
    </rPh>
    <rPh sb="2" eb="3">
      <t>ナカ</t>
    </rPh>
    <phoneticPr fontId="4"/>
  </si>
  <si>
    <t>横断歩道</t>
    <rPh sb="0" eb="2">
      <t>オウダン</t>
    </rPh>
    <rPh sb="2" eb="4">
      <t>ホドウ</t>
    </rPh>
    <phoneticPr fontId="4"/>
  </si>
  <si>
    <t>横断歩道附近</t>
    <rPh sb="0" eb="2">
      <t>オウダン</t>
    </rPh>
    <rPh sb="2" eb="4">
      <t>ホドウ</t>
    </rPh>
    <rPh sb="4" eb="6">
      <t>フキン</t>
    </rPh>
    <phoneticPr fontId="4"/>
  </si>
  <si>
    <t>路上遊戯中</t>
    <rPh sb="0" eb="2">
      <t>ロジョウ</t>
    </rPh>
    <rPh sb="2" eb="4">
      <t>ユウギ</t>
    </rPh>
    <rPh sb="4" eb="5">
      <t>ナカ</t>
    </rPh>
    <phoneticPr fontId="4"/>
  </si>
  <si>
    <t>路上作業中</t>
    <rPh sb="0" eb="2">
      <t>ロジョウ</t>
    </rPh>
    <rPh sb="2" eb="4">
      <t>サギョウ</t>
    </rPh>
    <rPh sb="4" eb="5">
      <t>ナカ</t>
    </rPh>
    <phoneticPr fontId="4"/>
  </si>
  <si>
    <t>路上停止中</t>
    <rPh sb="0" eb="1">
      <t>ロ</t>
    </rPh>
    <rPh sb="1" eb="2">
      <t>ウエ</t>
    </rPh>
    <rPh sb="2" eb="4">
      <t>テイシ</t>
    </rPh>
    <rPh sb="4" eb="5">
      <t>ナカ</t>
    </rPh>
    <phoneticPr fontId="4"/>
  </si>
  <si>
    <t>正面衝突</t>
    <rPh sb="0" eb="2">
      <t>ショウメン</t>
    </rPh>
    <rPh sb="2" eb="4">
      <t>ショウトツ</t>
    </rPh>
    <phoneticPr fontId="4"/>
  </si>
  <si>
    <t>工作物衝突</t>
    <rPh sb="0" eb="1">
      <t>コウ</t>
    </rPh>
    <rPh sb="1" eb="2">
      <t>ツクル</t>
    </rPh>
    <rPh sb="2" eb="3">
      <t>ブツ</t>
    </rPh>
    <rPh sb="3" eb="5">
      <t>ショウトツ</t>
    </rPh>
    <phoneticPr fontId="4"/>
  </si>
  <si>
    <t>電柱</t>
    <rPh sb="0" eb="2">
      <t>デンチュウ</t>
    </rPh>
    <phoneticPr fontId="4"/>
  </si>
  <si>
    <t>分離帯</t>
    <rPh sb="0" eb="3">
      <t>ブンリタイ</t>
    </rPh>
    <phoneticPr fontId="4"/>
  </si>
  <si>
    <t>防護柵等</t>
    <rPh sb="0" eb="2">
      <t>ボウゴ</t>
    </rPh>
    <rPh sb="2" eb="3">
      <t>サク</t>
    </rPh>
    <rPh sb="3" eb="4">
      <t>トウ</t>
    </rPh>
    <phoneticPr fontId="4"/>
  </si>
  <si>
    <t>路外逸脱</t>
    <rPh sb="0" eb="1">
      <t>ロ</t>
    </rPh>
    <rPh sb="1" eb="2">
      <t>ソト</t>
    </rPh>
    <rPh sb="2" eb="3">
      <t>イツダツ</t>
    </rPh>
    <rPh sb="3" eb="4">
      <t>ダツ</t>
    </rPh>
    <phoneticPr fontId="4"/>
  </si>
  <si>
    <t>転倒</t>
    <rPh sb="0" eb="2">
      <t>テントウ</t>
    </rPh>
    <phoneticPr fontId="4"/>
  </si>
  <si>
    <t>年次･月</t>
    <rPh sb="0" eb="2">
      <t>ネンジ</t>
    </rPh>
    <rPh sb="3" eb="4">
      <t>ツキ</t>
    </rPh>
    <phoneticPr fontId="4"/>
  </si>
  <si>
    <t>火災件数</t>
    <rPh sb="0" eb="2">
      <t>カサイ</t>
    </rPh>
    <rPh sb="2" eb="4">
      <t>ケンスウ</t>
    </rPh>
    <phoneticPr fontId="4"/>
  </si>
  <si>
    <t>焼損棟数</t>
    <rPh sb="0" eb="2">
      <t>ショウソン</t>
    </rPh>
    <rPh sb="2" eb="3">
      <t>ムネ</t>
    </rPh>
    <rPh sb="3" eb="4">
      <t>スウ</t>
    </rPh>
    <phoneticPr fontId="4"/>
  </si>
  <si>
    <t>死傷者</t>
    <rPh sb="0" eb="1">
      <t>シ</t>
    </rPh>
    <rPh sb="1" eb="2">
      <t>キズ</t>
    </rPh>
    <phoneticPr fontId="4"/>
  </si>
  <si>
    <t>り　災</t>
    <rPh sb="2" eb="3">
      <t>ワザワ</t>
    </rPh>
    <phoneticPr fontId="4"/>
  </si>
  <si>
    <t>損害額（千円）</t>
    <rPh sb="0" eb="3">
      <t>ソンガイガク</t>
    </rPh>
    <rPh sb="4" eb="6">
      <t>センエン</t>
    </rPh>
    <phoneticPr fontId="4"/>
  </si>
  <si>
    <t>建物</t>
    <rPh sb="0" eb="2">
      <t>タテモノ</t>
    </rPh>
    <phoneticPr fontId="4"/>
  </si>
  <si>
    <t>車両</t>
    <rPh sb="0" eb="2">
      <t>シャリョウ</t>
    </rPh>
    <phoneticPr fontId="4"/>
  </si>
  <si>
    <t>全焼</t>
    <rPh sb="0" eb="2">
      <t>ゼンショウ</t>
    </rPh>
    <phoneticPr fontId="4"/>
  </si>
  <si>
    <t>半焼</t>
    <rPh sb="0" eb="2">
      <t>ハンショウ</t>
    </rPh>
    <phoneticPr fontId="4"/>
  </si>
  <si>
    <t>部分焼</t>
    <rPh sb="0" eb="2">
      <t>ブブン</t>
    </rPh>
    <rPh sb="2" eb="3">
      <t>ヤ</t>
    </rPh>
    <phoneticPr fontId="4"/>
  </si>
  <si>
    <t>ぼや</t>
    <phoneticPr fontId="4"/>
  </si>
  <si>
    <t>死者</t>
    <rPh sb="0" eb="2">
      <t>シシャ</t>
    </rPh>
    <phoneticPr fontId="4"/>
  </si>
  <si>
    <t>負傷者</t>
    <rPh sb="0" eb="1">
      <t>フ</t>
    </rPh>
    <rPh sb="1" eb="2">
      <t>キズ</t>
    </rPh>
    <rPh sb="2" eb="3">
      <t>モノ</t>
    </rPh>
    <phoneticPr fontId="4"/>
  </si>
  <si>
    <t>世帯</t>
    <rPh sb="0" eb="2">
      <t>セタイ</t>
    </rPh>
    <phoneticPr fontId="4"/>
  </si>
  <si>
    <t>人員</t>
    <rPh sb="0" eb="1">
      <t>ヒト</t>
    </rPh>
    <rPh sb="1" eb="2">
      <t>イン</t>
    </rPh>
    <phoneticPr fontId="4"/>
  </si>
  <si>
    <t>建物火災</t>
    <rPh sb="0" eb="2">
      <t>タテモノ</t>
    </rPh>
    <rPh sb="2" eb="4">
      <t>カサイ</t>
    </rPh>
    <phoneticPr fontId="4"/>
  </si>
  <si>
    <t>爆発</t>
    <rPh sb="0" eb="2">
      <t>バクハツ</t>
    </rPh>
    <phoneticPr fontId="4"/>
  </si>
  <si>
    <t>建 物</t>
    <rPh sb="0" eb="1">
      <t>ダテ</t>
    </rPh>
    <rPh sb="2" eb="3">
      <t>モノ</t>
    </rPh>
    <phoneticPr fontId="4"/>
  </si>
  <si>
    <t>収容物</t>
    <rPh sb="0" eb="2">
      <t>シュウヨウ</t>
    </rPh>
    <rPh sb="2" eb="3">
      <t>モノ</t>
    </rPh>
    <phoneticPr fontId="4"/>
  </si>
  <si>
    <t>　　資料：守口市門真市消防組合消防本部</t>
    <rPh sb="2" eb="4">
      <t>シリョウ</t>
    </rPh>
    <rPh sb="5" eb="8">
      <t>モリグチシ</t>
    </rPh>
    <rPh sb="8" eb="11">
      <t>カドマシ</t>
    </rPh>
    <rPh sb="11" eb="13">
      <t>ショウボウ</t>
    </rPh>
    <rPh sb="13" eb="15">
      <t>クミアイ</t>
    </rPh>
    <rPh sb="15" eb="17">
      <t>ショウボウ</t>
    </rPh>
    <rPh sb="17" eb="19">
      <t>ホンブ</t>
    </rPh>
    <phoneticPr fontId="4"/>
  </si>
  <si>
    <t>その他</t>
    <rPh sb="2" eb="3">
      <t>タ</t>
    </rPh>
    <phoneticPr fontId="4"/>
  </si>
  <si>
    <t>　本表は、守口市・門真市における12月31日現在の数である。</t>
    <rPh sb="1" eb="2">
      <t>ホン</t>
    </rPh>
    <rPh sb="2" eb="3">
      <t>ヒョウ</t>
    </rPh>
    <rPh sb="5" eb="8">
      <t>モリグチシ</t>
    </rPh>
    <rPh sb="9" eb="12">
      <t>カドマシ</t>
    </rPh>
    <rPh sb="18" eb="19">
      <t>ガツ</t>
    </rPh>
    <rPh sb="21" eb="22">
      <t>ニチ</t>
    </rPh>
    <rPh sb="22" eb="24">
      <t>ゲンザイ</t>
    </rPh>
    <rPh sb="25" eb="26">
      <t>カズ</t>
    </rPh>
    <phoneticPr fontId="4"/>
  </si>
  <si>
    <t>施　　　　　　設</t>
    <rPh sb="0" eb="1">
      <t>シ</t>
    </rPh>
    <rPh sb="7" eb="8">
      <t>セツ</t>
    </rPh>
    <phoneticPr fontId="4"/>
  </si>
  <si>
    <t>消防施設</t>
    <rPh sb="0" eb="2">
      <t>ショウボウ</t>
    </rPh>
    <rPh sb="2" eb="4">
      <t>シセツ</t>
    </rPh>
    <phoneticPr fontId="4"/>
  </si>
  <si>
    <t>消防本部</t>
    <rPh sb="0" eb="2">
      <t>ショウボウ</t>
    </rPh>
    <rPh sb="2" eb="4">
      <t>ホンブ</t>
    </rPh>
    <phoneticPr fontId="4"/>
  </si>
  <si>
    <t>消防署</t>
    <rPh sb="0" eb="3">
      <t>ショウボウショ</t>
    </rPh>
    <phoneticPr fontId="4"/>
  </si>
  <si>
    <t>出張所</t>
    <rPh sb="0" eb="1">
      <t>シュツ</t>
    </rPh>
    <rPh sb="1" eb="2">
      <t>ハ</t>
    </rPh>
    <rPh sb="2" eb="3">
      <t>トコロ</t>
    </rPh>
    <phoneticPr fontId="4"/>
  </si>
  <si>
    <t>消防用車両</t>
    <rPh sb="0" eb="2">
      <t>ショウボウ</t>
    </rPh>
    <rPh sb="2" eb="3">
      <t>ヨウ</t>
    </rPh>
    <rPh sb="3" eb="5">
      <t>シャリョウ</t>
    </rPh>
    <phoneticPr fontId="4"/>
  </si>
  <si>
    <t>指令車</t>
    <rPh sb="0" eb="2">
      <t>シレイ</t>
    </rPh>
    <rPh sb="2" eb="3">
      <t>シャ</t>
    </rPh>
    <phoneticPr fontId="4"/>
  </si>
  <si>
    <t>指揮広報車</t>
    <rPh sb="0" eb="2">
      <t>シキ</t>
    </rPh>
    <rPh sb="2" eb="4">
      <t>コウホウ</t>
    </rPh>
    <rPh sb="4" eb="5">
      <t>シャ</t>
    </rPh>
    <phoneticPr fontId="4"/>
  </si>
  <si>
    <t>査察広報車</t>
    <rPh sb="0" eb="2">
      <t>ササツ</t>
    </rPh>
    <rPh sb="2" eb="4">
      <t>コウホウ</t>
    </rPh>
    <rPh sb="4" eb="5">
      <t>シャ</t>
    </rPh>
    <phoneticPr fontId="4"/>
  </si>
  <si>
    <t>調査広報車</t>
    <rPh sb="0" eb="2">
      <t>チョウサ</t>
    </rPh>
    <rPh sb="2" eb="4">
      <t>コウホウ</t>
    </rPh>
    <rPh sb="4" eb="5">
      <t>シャ</t>
    </rPh>
    <phoneticPr fontId="4"/>
  </si>
  <si>
    <t>防火広報車</t>
    <rPh sb="0" eb="2">
      <t>ボウカ</t>
    </rPh>
    <rPh sb="2" eb="4">
      <t>コウホウ</t>
    </rPh>
    <rPh sb="4" eb="5">
      <t>シャ</t>
    </rPh>
    <phoneticPr fontId="4"/>
  </si>
  <si>
    <t>指揮調査車</t>
    <rPh sb="0" eb="2">
      <t>シキ</t>
    </rPh>
    <rPh sb="2" eb="4">
      <t>チョウサシャ</t>
    </rPh>
    <rPh sb="4" eb="5">
      <t>クルマ</t>
    </rPh>
    <phoneticPr fontId="4"/>
  </si>
  <si>
    <t>指揮車</t>
    <rPh sb="0" eb="2">
      <t>シキシャ</t>
    </rPh>
    <rPh sb="2" eb="3">
      <t>シャ</t>
    </rPh>
    <phoneticPr fontId="4"/>
  </si>
  <si>
    <t>連絡車</t>
    <rPh sb="0" eb="2">
      <t>レンラクシャ</t>
    </rPh>
    <rPh sb="2" eb="3">
      <t>シャ</t>
    </rPh>
    <phoneticPr fontId="4"/>
  </si>
  <si>
    <t>人員搬送車</t>
    <rPh sb="0" eb="2">
      <t>ジンイン</t>
    </rPh>
    <rPh sb="2" eb="4">
      <t>ハンソウ</t>
    </rPh>
    <rPh sb="4" eb="5">
      <t>シャ</t>
    </rPh>
    <phoneticPr fontId="4"/>
  </si>
  <si>
    <t>救急車</t>
    <rPh sb="0" eb="2">
      <t>キュウキュウ</t>
    </rPh>
    <rPh sb="2" eb="3">
      <t>シャ</t>
    </rPh>
    <phoneticPr fontId="4"/>
  </si>
  <si>
    <t>梯子車</t>
    <rPh sb="0" eb="2">
      <t>ハシゴ</t>
    </rPh>
    <rPh sb="2" eb="3">
      <t>シャ</t>
    </rPh>
    <phoneticPr fontId="4"/>
  </si>
  <si>
    <t>屈折梯子車</t>
    <rPh sb="0" eb="2">
      <t>クッセツ</t>
    </rPh>
    <rPh sb="2" eb="4">
      <t>ハシゴ</t>
    </rPh>
    <rPh sb="4" eb="5">
      <t>シャ</t>
    </rPh>
    <phoneticPr fontId="4"/>
  </si>
  <si>
    <t>タンク車</t>
    <rPh sb="3" eb="4">
      <t>シャ</t>
    </rPh>
    <phoneticPr fontId="4"/>
  </si>
  <si>
    <t>ポンプ車</t>
    <rPh sb="3" eb="4">
      <t>シャ</t>
    </rPh>
    <phoneticPr fontId="4"/>
  </si>
  <si>
    <t>化学車</t>
    <rPh sb="0" eb="2">
      <t>カガク</t>
    </rPh>
    <rPh sb="2" eb="3">
      <t>シャ</t>
    </rPh>
    <phoneticPr fontId="4"/>
  </si>
  <si>
    <t>小型動力ポンプ付積載車</t>
    <rPh sb="0" eb="2">
      <t>コガタ</t>
    </rPh>
    <rPh sb="2" eb="4">
      <t>ドウリョク</t>
    </rPh>
    <rPh sb="7" eb="8">
      <t>ツ</t>
    </rPh>
    <rPh sb="8" eb="10">
      <t>セキサイ</t>
    </rPh>
    <rPh sb="10" eb="11">
      <t>クルマ</t>
    </rPh>
    <phoneticPr fontId="4"/>
  </si>
  <si>
    <t>救助工作車</t>
    <rPh sb="0" eb="2">
      <t>キュウジョ</t>
    </rPh>
    <rPh sb="2" eb="4">
      <t>コウサク</t>
    </rPh>
    <rPh sb="4" eb="5">
      <t>シャ</t>
    </rPh>
    <phoneticPr fontId="4"/>
  </si>
  <si>
    <t>人員輸送車</t>
    <rPh sb="0" eb="2">
      <t>ジンイン</t>
    </rPh>
    <rPh sb="2" eb="4">
      <t>ユソウ</t>
    </rPh>
    <rPh sb="4" eb="5">
      <t>シャ</t>
    </rPh>
    <phoneticPr fontId="4"/>
  </si>
  <si>
    <t>起震車</t>
    <rPh sb="0" eb="1">
      <t>オ</t>
    </rPh>
    <rPh sb="1" eb="2">
      <t>シン</t>
    </rPh>
    <rPh sb="2" eb="3">
      <t>シャ</t>
    </rPh>
    <phoneticPr fontId="4"/>
  </si>
  <si>
    <t>ミニ消防自動車</t>
    <rPh sb="2" eb="4">
      <t>ショウボウ</t>
    </rPh>
    <rPh sb="4" eb="7">
      <t>ジドウシャ</t>
    </rPh>
    <phoneticPr fontId="4"/>
  </si>
  <si>
    <t>電源照明車</t>
    <rPh sb="0" eb="2">
      <t>デンゲン</t>
    </rPh>
    <rPh sb="2" eb="4">
      <t>ショウメイ</t>
    </rPh>
    <rPh sb="4" eb="5">
      <t>シャ</t>
    </rPh>
    <phoneticPr fontId="4"/>
  </si>
  <si>
    <t>赤バイ</t>
    <rPh sb="0" eb="1">
      <t>アカ</t>
    </rPh>
    <phoneticPr fontId="4"/>
  </si>
  <si>
    <t>多目的搬送車</t>
    <rPh sb="0" eb="3">
      <t>タモクテキ</t>
    </rPh>
    <rPh sb="3" eb="5">
      <t>ハンソウ</t>
    </rPh>
    <rPh sb="5" eb="6">
      <t>シャ</t>
    </rPh>
    <phoneticPr fontId="4"/>
  </si>
  <si>
    <t>水難救助兼後方支援車</t>
    <rPh sb="0" eb="2">
      <t>スイナン</t>
    </rPh>
    <rPh sb="2" eb="4">
      <t>キュウジョ</t>
    </rPh>
    <rPh sb="4" eb="5">
      <t>ケン</t>
    </rPh>
    <rPh sb="5" eb="7">
      <t>コウホウ</t>
    </rPh>
    <rPh sb="7" eb="9">
      <t>シエン</t>
    </rPh>
    <rPh sb="9" eb="10">
      <t>シャ</t>
    </rPh>
    <phoneticPr fontId="4"/>
  </si>
  <si>
    <t>備考：（　）内については、門真市内における数である。</t>
    <rPh sb="0" eb="2">
      <t>ビコウ</t>
    </rPh>
    <phoneticPr fontId="4"/>
  </si>
  <si>
    <t>資料：守口市門真市消防組合消防本部</t>
    <rPh sb="0" eb="2">
      <t>シリョウ</t>
    </rPh>
    <rPh sb="3" eb="6">
      <t>モリグチシ</t>
    </rPh>
    <rPh sb="6" eb="9">
      <t>カドマシ</t>
    </rPh>
    <rPh sb="9" eb="11">
      <t>ショウボウ</t>
    </rPh>
    <rPh sb="11" eb="13">
      <t>クミアイ</t>
    </rPh>
    <rPh sb="13" eb="15">
      <t>ショウボウ</t>
    </rPh>
    <rPh sb="15" eb="17">
      <t>ホンブ</t>
    </rPh>
    <phoneticPr fontId="4"/>
  </si>
  <si>
    <t>本表は、各年度末現在の数値である。</t>
  </si>
  <si>
    <t>年　次</t>
    <rPh sb="0" eb="1">
      <t>トシ</t>
    </rPh>
    <rPh sb="2" eb="3">
      <t>ツギ</t>
    </rPh>
    <phoneticPr fontId="4"/>
  </si>
  <si>
    <t>公設</t>
    <rPh sb="0" eb="2">
      <t>コウセツ</t>
    </rPh>
    <phoneticPr fontId="4"/>
  </si>
  <si>
    <t>私設</t>
    <rPh sb="0" eb="2">
      <t>シセツ</t>
    </rPh>
    <phoneticPr fontId="4"/>
  </si>
  <si>
    <t>河川</t>
    <rPh sb="0" eb="2">
      <t>カセン</t>
    </rPh>
    <phoneticPr fontId="4"/>
  </si>
  <si>
    <t>プール</t>
    <phoneticPr fontId="4"/>
  </si>
  <si>
    <t>池・沼</t>
    <rPh sb="0" eb="1">
      <t>イケ</t>
    </rPh>
    <rPh sb="2" eb="3">
      <t>ヌマ</t>
    </rPh>
    <phoneticPr fontId="4"/>
  </si>
  <si>
    <t>泉水</t>
    <rPh sb="0" eb="1">
      <t>イズミ</t>
    </rPh>
    <rPh sb="1" eb="2">
      <t>ミズ</t>
    </rPh>
    <phoneticPr fontId="4"/>
  </si>
  <si>
    <t>電気</t>
    <rPh sb="0" eb="2">
      <t>デンキ</t>
    </rPh>
    <phoneticPr fontId="4"/>
  </si>
  <si>
    <t>電灯電話</t>
    <rPh sb="0" eb="2">
      <t>デントウ</t>
    </rPh>
    <rPh sb="2" eb="4">
      <t>デンワ</t>
    </rPh>
    <phoneticPr fontId="4"/>
  </si>
  <si>
    <t>配線</t>
    <rPh sb="0" eb="2">
      <t>ハイセン</t>
    </rPh>
    <phoneticPr fontId="4"/>
  </si>
  <si>
    <t>火遊び</t>
    <rPh sb="0" eb="2">
      <t>ヒアソ</t>
    </rPh>
    <phoneticPr fontId="4"/>
  </si>
  <si>
    <t>機器</t>
    <rPh sb="0" eb="1">
      <t>キカイ</t>
    </rPh>
    <rPh sb="1" eb="2">
      <t>ウツワ</t>
    </rPh>
    <phoneticPr fontId="4"/>
  </si>
  <si>
    <t>等の配線</t>
    <rPh sb="0" eb="1">
      <t>トウ</t>
    </rPh>
    <rPh sb="2" eb="4">
      <t>ハイセン</t>
    </rPh>
    <phoneticPr fontId="4"/>
  </si>
  <si>
    <t>器具</t>
    <rPh sb="0" eb="2">
      <t>キグ</t>
    </rPh>
    <phoneticPr fontId="4"/>
  </si>
  <si>
    <t>(疑い含む)</t>
    <rPh sb="1" eb="2">
      <t>ウタガ</t>
    </rPh>
    <rPh sb="3" eb="4">
      <t>フク</t>
    </rPh>
    <phoneticPr fontId="4"/>
  </si>
  <si>
    <t>　 備考：「その他」は、前掲以外の全ての理由を含む。</t>
    <rPh sb="2" eb="4">
      <t>ビコウ</t>
    </rPh>
    <rPh sb="6" eb="9">
      <t>ソノタ</t>
    </rPh>
    <rPh sb="12" eb="13">
      <t>マエ</t>
    </rPh>
    <rPh sb="13" eb="14">
      <t>ケイサイ</t>
    </rPh>
    <rPh sb="14" eb="16">
      <t>イガイ</t>
    </rPh>
    <rPh sb="17" eb="18">
      <t>スベ</t>
    </rPh>
    <rPh sb="20" eb="22">
      <t>リユウ</t>
    </rPh>
    <rPh sb="23" eb="24">
      <t>フク</t>
    </rPh>
    <phoneticPr fontId="4"/>
  </si>
  <si>
    <t xml:space="preserve">   資料：守口市門真市消防組合消防本部</t>
    <rPh sb="3" eb="5">
      <t>シリョウ</t>
    </rPh>
    <rPh sb="6" eb="9">
      <t>モリグチシ</t>
    </rPh>
    <rPh sb="9" eb="12">
      <t>カドマシ</t>
    </rPh>
    <rPh sb="12" eb="14">
      <t>ショウボウ</t>
    </rPh>
    <rPh sb="14" eb="16">
      <t>クミアイ</t>
    </rPh>
    <rPh sb="16" eb="18">
      <t>ショウボウ</t>
    </rPh>
    <rPh sb="18" eb="20">
      <t>ホンブ</t>
    </rPh>
    <phoneticPr fontId="4"/>
  </si>
  <si>
    <t>区　　　分</t>
    <rPh sb="0" eb="1">
      <t>ク</t>
    </rPh>
    <rPh sb="4" eb="5">
      <t>フン</t>
    </rPh>
    <phoneticPr fontId="4"/>
  </si>
  <si>
    <t>不搬送</t>
    <rPh sb="0" eb="1">
      <t>フ</t>
    </rPh>
    <rPh sb="1" eb="3">
      <t>ハンソウ</t>
    </rPh>
    <phoneticPr fontId="4"/>
  </si>
  <si>
    <t>火災</t>
    <rPh sb="0" eb="2">
      <t>カサイ</t>
    </rPh>
    <phoneticPr fontId="4"/>
  </si>
  <si>
    <t>自然災害</t>
    <rPh sb="0" eb="2">
      <t>シゼン</t>
    </rPh>
    <rPh sb="2" eb="4">
      <t>サイガイ</t>
    </rPh>
    <phoneticPr fontId="4"/>
  </si>
  <si>
    <t>水難</t>
    <rPh sb="0" eb="2">
      <t>スイナン</t>
    </rPh>
    <phoneticPr fontId="4"/>
  </si>
  <si>
    <t>交通事故</t>
    <rPh sb="0" eb="2">
      <t>コウツウ</t>
    </rPh>
    <rPh sb="2" eb="4">
      <t>ジコ</t>
    </rPh>
    <phoneticPr fontId="4"/>
  </si>
  <si>
    <t>労働災害</t>
    <rPh sb="0" eb="2">
      <t>ロウドウ</t>
    </rPh>
    <rPh sb="2" eb="4">
      <t>サイガイ</t>
    </rPh>
    <phoneticPr fontId="4"/>
  </si>
  <si>
    <t>運動競技</t>
    <rPh sb="0" eb="2">
      <t>ウンドウ</t>
    </rPh>
    <rPh sb="2" eb="4">
      <t>キョウギ</t>
    </rPh>
    <phoneticPr fontId="4"/>
  </si>
  <si>
    <t>一般負傷</t>
    <rPh sb="0" eb="2">
      <t>イッパン</t>
    </rPh>
    <rPh sb="2" eb="4">
      <t>フショウ</t>
    </rPh>
    <phoneticPr fontId="4"/>
  </si>
  <si>
    <t>加害</t>
    <rPh sb="0" eb="2">
      <t>カガイ</t>
    </rPh>
    <phoneticPr fontId="4"/>
  </si>
  <si>
    <t>自損行為</t>
    <rPh sb="0" eb="2">
      <t>ジソン</t>
    </rPh>
    <rPh sb="2" eb="4">
      <t>コウイ</t>
    </rPh>
    <phoneticPr fontId="4"/>
  </si>
  <si>
    <t>急病</t>
    <rPh sb="0" eb="2">
      <t>キュウビョウ</t>
    </rPh>
    <phoneticPr fontId="4"/>
  </si>
  <si>
    <t>医師 搬送</t>
    <rPh sb="0" eb="2">
      <t>イシ</t>
    </rPh>
    <rPh sb="3" eb="5">
      <t>ハンソウ</t>
    </rPh>
    <phoneticPr fontId="4"/>
  </si>
  <si>
    <t>単位：件</t>
    <rPh sb="0" eb="2">
      <t>タンイ</t>
    </rPh>
    <rPh sb="3" eb="4">
      <t>ケン</t>
    </rPh>
    <phoneticPr fontId="3"/>
  </si>
  <si>
    <t>焼損面積（㎡）</t>
    <rPh sb="0" eb="2">
      <t>ショウソン</t>
    </rPh>
    <rPh sb="2" eb="4">
      <t>メンセキ</t>
    </rPh>
    <phoneticPr fontId="4"/>
  </si>
  <si>
    <t>凶　悪　犯</t>
    <rPh sb="0" eb="1">
      <t>キョウ</t>
    </rPh>
    <rPh sb="2" eb="3">
      <t>アク</t>
    </rPh>
    <rPh sb="4" eb="5">
      <t>ハン</t>
    </rPh>
    <phoneticPr fontId="4"/>
  </si>
  <si>
    <t>粗　暴　犯</t>
    <rPh sb="0" eb="1">
      <t>ソ</t>
    </rPh>
    <rPh sb="2" eb="3">
      <t>ボウ</t>
    </rPh>
    <rPh sb="4" eb="5">
      <t>ハン</t>
    </rPh>
    <phoneticPr fontId="4"/>
  </si>
  <si>
    <t>その他の刑法犯</t>
    <rPh sb="2" eb="3">
      <t>ホカ</t>
    </rPh>
    <rPh sb="4" eb="7">
      <t>ケイホウハン</t>
    </rPh>
    <phoneticPr fontId="4"/>
  </si>
  <si>
    <t>重要犯罪総数</t>
    <rPh sb="0" eb="2">
      <t>ジュウヨウ</t>
    </rPh>
    <rPh sb="2" eb="4">
      <t>ハンザイ</t>
    </rPh>
    <rPh sb="4" eb="6">
      <t>ソウスウ</t>
    </rPh>
    <phoneticPr fontId="3"/>
  </si>
  <si>
    <t>重要窃盗犯
総数</t>
    <rPh sb="0" eb="2">
      <t>ジュウヨウ</t>
    </rPh>
    <rPh sb="2" eb="5">
      <t>セットウハン</t>
    </rPh>
    <rPh sb="6" eb="8">
      <t>ソウスウ</t>
    </rPh>
    <phoneticPr fontId="4"/>
  </si>
  <si>
    <t>その他</t>
    <rPh sb="2" eb="3">
      <t>タ</t>
    </rPh>
    <phoneticPr fontId="3"/>
  </si>
  <si>
    <t>強盗</t>
    <rPh sb="0" eb="2">
      <t>ゴウトウ</t>
    </rPh>
    <phoneticPr fontId="4"/>
  </si>
  <si>
    <t>路上強盗</t>
    <rPh sb="0" eb="2">
      <t>ロジョウ</t>
    </rPh>
    <rPh sb="2" eb="4">
      <t>ゴウトウ</t>
    </rPh>
    <phoneticPr fontId="4"/>
  </si>
  <si>
    <t>窃　盗　犯</t>
    <rPh sb="0" eb="1">
      <t>ヌス</t>
    </rPh>
    <rPh sb="2" eb="3">
      <t>ヌス</t>
    </rPh>
    <rPh sb="4" eb="5">
      <t>ハン</t>
    </rPh>
    <phoneticPr fontId="4"/>
  </si>
  <si>
    <t>知　能　犯</t>
    <rPh sb="0" eb="1">
      <t>チ</t>
    </rPh>
    <rPh sb="2" eb="3">
      <t>ノウ</t>
    </rPh>
    <rPh sb="4" eb="5">
      <t>ハン</t>
    </rPh>
    <phoneticPr fontId="4"/>
  </si>
  <si>
    <t>風　俗　犯</t>
    <rPh sb="0" eb="1">
      <t>カゼ</t>
    </rPh>
    <rPh sb="2" eb="3">
      <t>ゾク</t>
    </rPh>
    <rPh sb="4" eb="5">
      <t>ハン</t>
    </rPh>
    <phoneticPr fontId="4"/>
  </si>
  <si>
    <t>空き巣</t>
    <rPh sb="0" eb="1">
      <t>ア</t>
    </rPh>
    <rPh sb="2" eb="3">
      <t>ス</t>
    </rPh>
    <phoneticPr fontId="3"/>
  </si>
  <si>
    <t>自転車盗</t>
    <rPh sb="0" eb="3">
      <t>ジテンシャ</t>
    </rPh>
    <rPh sb="3" eb="4">
      <t>トウ</t>
    </rPh>
    <phoneticPr fontId="3"/>
  </si>
  <si>
    <t>車上狙い</t>
    <rPh sb="0" eb="2">
      <t>シャジョウ</t>
    </rPh>
    <rPh sb="2" eb="3">
      <t>ネラ</t>
    </rPh>
    <phoneticPr fontId="3"/>
  </si>
  <si>
    <t>万引き</t>
    <rPh sb="0" eb="2">
      <t>マンビ</t>
    </rPh>
    <phoneticPr fontId="3"/>
  </si>
  <si>
    <t>認知件数</t>
    <rPh sb="0" eb="2">
      <t>ニンチ</t>
    </rPh>
    <rPh sb="2" eb="4">
      <t>ケンスウ</t>
    </rPh>
    <phoneticPr fontId="17"/>
  </si>
  <si>
    <t>検挙件数</t>
    <rPh sb="0" eb="2">
      <t>ケンキョ</t>
    </rPh>
    <rPh sb="2" eb="4">
      <t>ケンスウ</t>
    </rPh>
    <phoneticPr fontId="17"/>
  </si>
  <si>
    <t>検挙人員</t>
    <rPh sb="0" eb="2">
      <t>ケンキョ</t>
    </rPh>
    <rPh sb="2" eb="4">
      <t>ジンイン</t>
    </rPh>
    <phoneticPr fontId="3"/>
  </si>
  <si>
    <t>「再表示」して、全項目に入力のこと！</t>
    <rPh sb="1" eb="4">
      <t>サイヒョウジ</t>
    </rPh>
    <rPh sb="8" eb="11">
      <t>ゼンコウモク</t>
    </rPh>
    <rPh sb="12" eb="14">
      <t>ニュウリョク</t>
    </rPh>
    <phoneticPr fontId="3"/>
  </si>
  <si>
    <t>掲載箇所</t>
    <rPh sb="0" eb="2">
      <t>ケイサイ</t>
    </rPh>
    <rPh sb="2" eb="4">
      <t>カショ</t>
    </rPh>
    <phoneticPr fontId="3"/>
  </si>
  <si>
    <t>侵入窃盗</t>
    <rPh sb="0" eb="2">
      <t>シンニュウ</t>
    </rPh>
    <rPh sb="2" eb="4">
      <t>セットウ</t>
    </rPh>
    <phoneticPr fontId="3"/>
  </si>
  <si>
    <t>たばこ</t>
  </si>
  <si>
    <t>こんろ</t>
  </si>
  <si>
    <t>年次</t>
    <rPh sb="1" eb="2">
      <t>ツ</t>
    </rPh>
    <phoneticPr fontId="4"/>
  </si>
  <si>
    <t>認件</t>
    <rPh sb="0" eb="1">
      <t>ニン</t>
    </rPh>
    <rPh sb="1" eb="2">
      <t>ケン</t>
    </rPh>
    <phoneticPr fontId="17"/>
  </si>
  <si>
    <t>検件</t>
    <rPh sb="0" eb="1">
      <t>ケン</t>
    </rPh>
    <rPh sb="1" eb="2">
      <t>ケン</t>
    </rPh>
    <phoneticPr fontId="17"/>
  </si>
  <si>
    <t>検人</t>
    <rPh sb="0" eb="1">
      <t>ケン</t>
    </rPh>
    <rPh sb="1" eb="2">
      <t>ジン</t>
    </rPh>
    <phoneticPr fontId="3"/>
  </si>
  <si>
    <t>婦　女</t>
    <rPh sb="0" eb="1">
      <t>フ</t>
    </rPh>
    <rPh sb="2" eb="3">
      <t>オンナ</t>
    </rPh>
    <phoneticPr fontId="4"/>
  </si>
  <si>
    <t>うち</t>
    <phoneticPr fontId="3"/>
  </si>
  <si>
    <t>検挙人員について、複数の罪種による事犯の場合、最も法定刑の重い罪種に計上される。</t>
    <phoneticPr fontId="3"/>
  </si>
  <si>
    <t>・</t>
    <phoneticPr fontId="3"/>
  </si>
  <si>
    <t>標識</t>
    <rPh sb="0" eb="2">
      <t>ヒョウシキ</t>
    </rPh>
    <phoneticPr fontId="3"/>
  </si>
  <si>
    <t>家屋・塀</t>
    <rPh sb="0" eb="2">
      <t>カオク</t>
    </rPh>
    <rPh sb="3" eb="4">
      <t>ヘイ</t>
    </rPh>
    <phoneticPr fontId="3"/>
  </si>
  <si>
    <t>橋脚・橋梁</t>
    <rPh sb="0" eb="2">
      <t>キョウキャク</t>
    </rPh>
    <rPh sb="3" eb="5">
      <t>キョウリョウ</t>
    </rPh>
    <phoneticPr fontId="3"/>
  </si>
  <si>
    <t>左折時</t>
    <rPh sb="0" eb="2">
      <t>サセツ</t>
    </rPh>
    <rPh sb="2" eb="3">
      <t>ジ</t>
    </rPh>
    <phoneticPr fontId="4"/>
  </si>
  <si>
    <t>右折直進</t>
    <rPh sb="0" eb="2">
      <t>ウセツ</t>
    </rPh>
    <rPh sb="2" eb="4">
      <t>チョクシン</t>
    </rPh>
    <phoneticPr fontId="4"/>
  </si>
  <si>
    <t>右折その他</t>
    <rPh sb="0" eb="2">
      <t>ウセツ</t>
    </rPh>
    <rPh sb="4" eb="5">
      <t>タ</t>
    </rPh>
    <phoneticPr fontId="4"/>
  </si>
  <si>
    <t>路上横臥</t>
    <rPh sb="0" eb="1">
      <t>ロ</t>
    </rPh>
    <rPh sb="1" eb="2">
      <t>ウエ</t>
    </rPh>
    <rPh sb="2" eb="4">
      <t>オウガ</t>
    </rPh>
    <phoneticPr fontId="4"/>
  </si>
  <si>
    <t>その他工作物</t>
    <rPh sb="0" eb="3">
      <t>ソノタ</t>
    </rPh>
    <rPh sb="3" eb="6">
      <t>コウサクブツ</t>
    </rPh>
    <phoneticPr fontId="4"/>
  </si>
  <si>
    <t>出合頭</t>
    <rPh sb="0" eb="2">
      <t>デアイ</t>
    </rPh>
    <rPh sb="2" eb="3">
      <t>ガシラ</t>
    </rPh>
    <phoneticPr fontId="4"/>
  </si>
  <si>
    <t>横断歩道橋附近</t>
    <rPh sb="0" eb="2">
      <t>オウダン</t>
    </rPh>
    <rPh sb="2" eb="5">
      <t>ホドウキョウ</t>
    </rPh>
    <rPh sb="5" eb="7">
      <t>フキン</t>
    </rPh>
    <phoneticPr fontId="4"/>
  </si>
  <si>
    <t>2月</t>
    <rPh sb="1" eb="2">
      <t>ツキ</t>
    </rPh>
    <phoneticPr fontId="3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</si>
  <si>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</si>
  <si>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</si>
  <si>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</si>
  <si>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</si>
  <si>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</si>
  <si>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</si>
  <si>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</si>
  <si>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</si>
  <si>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</si>
  <si>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</si>
  <si>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資器材等</t>
    <rPh sb="0" eb="3">
      <t>シキザイ</t>
    </rPh>
    <rPh sb="3" eb="4">
      <t>トウ</t>
    </rPh>
    <phoneticPr fontId="4"/>
  </si>
  <si>
    <t>年次
･月</t>
    <rPh sb="0" eb="2">
      <t>ネンジ</t>
    </rPh>
    <rPh sb="4" eb="5">
      <t>ツキ</t>
    </rPh>
    <phoneticPr fontId="4"/>
  </si>
  <si>
    <t>1月</t>
    <phoneticPr fontId="3"/>
  </si>
  <si>
    <t>　　備考：</t>
    <rPh sb="2" eb="4">
      <t>ビコウ</t>
    </rPh>
    <phoneticPr fontId="4"/>
  </si>
  <si>
    <t>　　資料：</t>
    <rPh sb="2" eb="4">
      <t>シリョウ</t>
    </rPh>
    <phoneticPr fontId="4"/>
  </si>
  <si>
    <t>( -)</t>
  </si>
  <si>
    <t>転院
搬送</t>
    <rPh sb="0" eb="2">
      <t>テンイン</t>
    </rPh>
    <rPh sb="3" eb="5">
      <t>ハンソウ</t>
    </rPh>
    <phoneticPr fontId="4"/>
  </si>
  <si>
    <t>部分は、府警HP「犯罪統計」から項目が除かれている。</t>
    <rPh sb="0" eb="2">
      <t>ブブン</t>
    </rPh>
    <rPh sb="4" eb="6">
      <t>フケイ</t>
    </rPh>
    <rPh sb="9" eb="11">
      <t>ハンザイ</t>
    </rPh>
    <rPh sb="11" eb="13">
      <t>トウケイ</t>
    </rPh>
    <rPh sb="16" eb="18">
      <t>コウモク</t>
    </rPh>
    <rPh sb="19" eb="20">
      <t>ノゾ</t>
    </rPh>
    <phoneticPr fontId="3"/>
  </si>
  <si>
    <t>令和元年</t>
    <rPh sb="0" eb="2">
      <t>レイワ</t>
    </rPh>
    <rPh sb="2" eb="4">
      <t>ガンネン</t>
    </rPh>
    <phoneticPr fontId="3"/>
  </si>
  <si>
    <t>元</t>
    <rPh sb="0" eb="1">
      <t>ガン</t>
    </rPh>
    <phoneticPr fontId="3"/>
  </si>
  <si>
    <t>13-5．消防施設等の状況</t>
    <rPh sb="5" eb="6">
      <t>ケ</t>
    </rPh>
    <rPh sb="6" eb="7">
      <t>ボウ</t>
    </rPh>
    <rPh sb="7" eb="8">
      <t>シ</t>
    </rPh>
    <rPh sb="8" eb="9">
      <t>セツ</t>
    </rPh>
    <rPh sb="9" eb="10">
      <t>ナド</t>
    </rPh>
    <rPh sb="11" eb="12">
      <t>ジョウ</t>
    </rPh>
    <rPh sb="12" eb="13">
      <t>キョウ</t>
    </rPh>
    <phoneticPr fontId="4"/>
  </si>
  <si>
    <t>うち</t>
    <phoneticPr fontId="4"/>
  </si>
  <si>
    <t>13-1．類型別交通事故発生状況</t>
    <rPh sb="5" eb="6">
      <t>タグイ</t>
    </rPh>
    <rPh sb="6" eb="7">
      <t>カタ</t>
    </rPh>
    <rPh sb="7" eb="8">
      <t>ベツ</t>
    </rPh>
    <rPh sb="8" eb="9">
      <t>コウ</t>
    </rPh>
    <rPh sb="9" eb="10">
      <t>ツウ</t>
    </rPh>
    <rPh sb="10" eb="11">
      <t>コト</t>
    </rPh>
    <rPh sb="11" eb="12">
      <t>ユエ</t>
    </rPh>
    <rPh sb="12" eb="13">
      <t>パツ</t>
    </rPh>
    <rPh sb="13" eb="14">
      <t>ショウ</t>
    </rPh>
    <rPh sb="14" eb="15">
      <t>ジョウ</t>
    </rPh>
    <rPh sb="15" eb="16">
      <t>イワン</t>
    </rPh>
    <phoneticPr fontId="4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</si>
  <si>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</si>
  <si>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</si>
  <si>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</si>
  <si>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</si>
  <si>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追突</t>
    <rPh sb="0" eb="2">
      <t>ツイトツ</t>
    </rPh>
    <phoneticPr fontId="4"/>
  </si>
  <si>
    <t>進行中</t>
    <phoneticPr fontId="3"/>
  </si>
  <si>
    <t>その他</t>
    <phoneticPr fontId="3"/>
  </si>
  <si>
    <t>右折時</t>
    <rPh sb="0" eb="2">
      <t>ウセツ</t>
    </rPh>
    <rPh sb="2" eb="3">
      <t>ジ</t>
    </rPh>
    <phoneticPr fontId="3"/>
  </si>
  <si>
    <t>駐車車両衝突
（運転者不在）</t>
    <rPh sb="0" eb="2">
      <t>チュウシャ</t>
    </rPh>
    <rPh sb="2" eb="4">
      <t>シャリョウ</t>
    </rPh>
    <rPh sb="4" eb="6">
      <t>ショウトツ</t>
    </rPh>
    <phoneticPr fontId="4"/>
  </si>
  <si>
    <t>13-2．路線別交通事故発生状況</t>
    <rPh sb="5" eb="6">
      <t>ミチ</t>
    </rPh>
    <rPh sb="6" eb="7">
      <t>セン</t>
    </rPh>
    <rPh sb="7" eb="8">
      <t>ベツ</t>
    </rPh>
    <rPh sb="8" eb="9">
      <t>コウ</t>
    </rPh>
    <rPh sb="9" eb="10">
      <t>ツウ</t>
    </rPh>
    <rPh sb="10" eb="11">
      <t>コト</t>
    </rPh>
    <rPh sb="11" eb="12">
      <t>ユエ</t>
    </rPh>
    <rPh sb="12" eb="13">
      <t>パツ</t>
    </rPh>
    <rPh sb="13" eb="14">
      <t>ショウ</t>
    </rPh>
    <rPh sb="14" eb="15">
      <t>ジョウ</t>
    </rPh>
    <rPh sb="15" eb="16">
      <t>イワン</t>
    </rPh>
    <phoneticPr fontId="4"/>
  </si>
  <si>
    <t>国道１号大阪北道路</t>
    <rPh sb="0" eb="2">
      <t>コクドウ</t>
    </rPh>
    <rPh sb="3" eb="4">
      <t>ゴウ</t>
    </rPh>
    <rPh sb="4" eb="6">
      <t>オオサカ</t>
    </rPh>
    <rPh sb="6" eb="7">
      <t>キタ</t>
    </rPh>
    <rPh sb="7" eb="9">
      <t>ドウロ</t>
    </rPh>
    <phoneticPr fontId="4"/>
  </si>
  <si>
    <t>総数(Ａ＋Ｂ＋Ｃ＋Ｄ)</t>
    <rPh sb="0" eb="1">
      <t>ソウスウ</t>
    </rPh>
    <phoneticPr fontId="4"/>
  </si>
  <si>
    <t>車両相互（Ｂ）</t>
    <phoneticPr fontId="4"/>
  </si>
  <si>
    <t>人対車両（Ａ）</t>
    <rPh sb="0" eb="1">
      <t>ヒト</t>
    </rPh>
    <rPh sb="1" eb="2">
      <t>タイ</t>
    </rPh>
    <rPh sb="2" eb="4">
      <t>シャリョウ</t>
    </rPh>
    <phoneticPr fontId="4"/>
  </si>
  <si>
    <t>車両単独（Ｃ）</t>
    <rPh sb="0" eb="2">
      <t>シャリョウ</t>
    </rPh>
    <rPh sb="2" eb="4">
      <t>タンドク</t>
    </rPh>
    <phoneticPr fontId="4"/>
  </si>
  <si>
    <t>列車（Ｄ）</t>
    <rPh sb="0" eb="2">
      <t>レッシャ</t>
    </rPh>
    <phoneticPr fontId="3"/>
  </si>
  <si>
    <t>木屋門真線</t>
    <rPh sb="0" eb="2">
      <t>キヤ</t>
    </rPh>
    <rPh sb="2" eb="4">
      <t>カドマ</t>
    </rPh>
    <rPh sb="4" eb="5">
      <t>セン</t>
    </rPh>
    <phoneticPr fontId="3"/>
  </si>
  <si>
    <t>金田門真停車場線</t>
    <rPh sb="0" eb="2">
      <t>カネダ</t>
    </rPh>
    <rPh sb="2" eb="4">
      <t>カドマ</t>
    </rPh>
    <rPh sb="4" eb="7">
      <t>テイシャジョウ</t>
    </rPh>
    <rPh sb="7" eb="8">
      <t>セン</t>
    </rPh>
    <phoneticPr fontId="3"/>
  </si>
  <si>
    <t>市町村道（その他）</t>
    <rPh sb="0" eb="3">
      <t>シチョウソン</t>
    </rPh>
    <rPh sb="3" eb="4">
      <t>ドウ</t>
    </rPh>
    <rPh sb="7" eb="8">
      <t>タ</t>
    </rPh>
    <phoneticPr fontId="3"/>
  </si>
  <si>
    <t>その他の道路</t>
    <rPh sb="2" eb="3">
      <t>タ</t>
    </rPh>
    <rPh sb="4" eb="6">
      <t>ドウロ</t>
    </rPh>
    <phoneticPr fontId="3"/>
  </si>
  <si>
    <t>その他一般交通の用に供する場所（広場等）</t>
    <rPh sb="2" eb="3">
      <t>タ</t>
    </rPh>
    <rPh sb="3" eb="5">
      <t>イッパン</t>
    </rPh>
    <rPh sb="5" eb="7">
      <t>コウツウ</t>
    </rPh>
    <rPh sb="8" eb="9">
      <t>ヨウ</t>
    </rPh>
    <rPh sb="10" eb="11">
      <t>キョウ</t>
    </rPh>
    <rPh sb="13" eb="15">
      <t>バショ</t>
    </rPh>
    <rPh sb="16" eb="19">
      <t>ヒロバナド</t>
    </rPh>
    <phoneticPr fontId="3"/>
  </si>
  <si>
    <t xml:space="preserve">　　  13-3．罪　種　別　刑　法　犯  　認　知　・　検　挙　件　数    </t>
    <rPh sb="9" eb="10">
      <t>ツミ</t>
    </rPh>
    <rPh sb="11" eb="12">
      <t>タネ</t>
    </rPh>
    <rPh sb="13" eb="14">
      <t>ベツ</t>
    </rPh>
    <rPh sb="15" eb="16">
      <t>ケイ</t>
    </rPh>
    <rPh sb="17" eb="18">
      <t>ホウ</t>
    </rPh>
    <rPh sb="19" eb="20">
      <t>ハン</t>
    </rPh>
    <rPh sb="23" eb="24">
      <t>ニン</t>
    </rPh>
    <rPh sb="25" eb="26">
      <t>チ</t>
    </rPh>
    <rPh sb="29" eb="30">
      <t>ケン</t>
    </rPh>
    <rPh sb="31" eb="32">
      <t>キョ</t>
    </rPh>
    <rPh sb="33" eb="34">
      <t>ケン</t>
    </rPh>
    <rPh sb="35" eb="36">
      <t>カズ</t>
    </rPh>
    <phoneticPr fontId="4"/>
  </si>
  <si>
    <t xml:space="preserve">13-4．少　年　不　良　行　為　別　件　数  </t>
    <rPh sb="5" eb="6">
      <t>ショウ</t>
    </rPh>
    <rPh sb="7" eb="8">
      <t>トシ</t>
    </rPh>
    <rPh sb="9" eb="10">
      <t>フ</t>
    </rPh>
    <rPh sb="11" eb="12">
      <t>リョウ</t>
    </rPh>
    <rPh sb="13" eb="14">
      <t>ギョウ</t>
    </rPh>
    <rPh sb="15" eb="16">
      <t>タメ</t>
    </rPh>
    <rPh sb="17" eb="18">
      <t>ベツ</t>
    </rPh>
    <rPh sb="19" eb="20">
      <t>ケン</t>
    </rPh>
    <rPh sb="21" eb="22">
      <t>カズ</t>
    </rPh>
    <phoneticPr fontId="4"/>
  </si>
  <si>
    <t>13-6．消防施設(水利）の状況</t>
    <rPh sb="5" eb="6">
      <t>ケ</t>
    </rPh>
    <rPh sb="6" eb="7">
      <t>ボウ</t>
    </rPh>
    <rPh sb="7" eb="8">
      <t>ホドコ</t>
    </rPh>
    <rPh sb="8" eb="9">
      <t>セツ</t>
    </rPh>
    <rPh sb="10" eb="11">
      <t>ミズ</t>
    </rPh>
    <rPh sb="11" eb="12">
      <t>リ</t>
    </rPh>
    <rPh sb="14" eb="15">
      <t>ジョウ</t>
    </rPh>
    <rPh sb="15" eb="16">
      <t>イワン</t>
    </rPh>
    <phoneticPr fontId="4"/>
  </si>
  <si>
    <t>13-7．火災発生状況</t>
    <rPh sb="5" eb="6">
      <t>ヒ</t>
    </rPh>
    <rPh sb="6" eb="7">
      <t>ワザワ</t>
    </rPh>
    <rPh sb="7" eb="8">
      <t>パツ</t>
    </rPh>
    <rPh sb="8" eb="9">
      <t>ショウ</t>
    </rPh>
    <rPh sb="9" eb="10">
      <t>ジョウ</t>
    </rPh>
    <rPh sb="10" eb="11">
      <t>イワン</t>
    </rPh>
    <phoneticPr fontId="4"/>
  </si>
  <si>
    <t>令和４年</t>
    <rPh sb="0" eb="2">
      <t>レイワ</t>
    </rPh>
    <rPh sb="3" eb="4">
      <t>ネン</t>
    </rPh>
    <phoneticPr fontId="6"/>
  </si>
  <si>
    <t>令和５年１月</t>
    <rPh sb="0" eb="2">
      <t>レイワ</t>
    </rPh>
    <rPh sb="3" eb="4">
      <t>ネン</t>
    </rPh>
    <rPh sb="5" eb="6">
      <t>ガツ</t>
    </rPh>
    <phoneticPr fontId="4"/>
  </si>
  <si>
    <t>２月</t>
    <rPh sb="1" eb="2">
      <t>ツキ</t>
    </rPh>
    <phoneticPr fontId="4"/>
  </si>
  <si>
    <t>３月</t>
    <rPh sb="1" eb="2">
      <t>ツキ</t>
    </rPh>
    <phoneticPr fontId="4"/>
  </si>
  <si>
    <t>４月</t>
    <rPh sb="1" eb="2">
      <t>ツキ</t>
    </rPh>
    <phoneticPr fontId="4"/>
  </si>
  <si>
    <t>５月</t>
    <rPh sb="1" eb="2">
      <t>ツキ</t>
    </rPh>
    <phoneticPr fontId="4"/>
  </si>
  <si>
    <t>６月</t>
    <rPh sb="1" eb="2">
      <t>ツキ</t>
    </rPh>
    <phoneticPr fontId="4"/>
  </si>
  <si>
    <t>７月</t>
    <rPh sb="1" eb="2">
      <t>ツキ</t>
    </rPh>
    <phoneticPr fontId="4"/>
  </si>
  <si>
    <t>８月</t>
    <rPh sb="1" eb="2">
      <t>ツキ</t>
    </rPh>
    <phoneticPr fontId="4"/>
  </si>
  <si>
    <t>９月</t>
    <rPh sb="1" eb="2">
      <t>ツキ</t>
    </rPh>
    <phoneticPr fontId="4"/>
  </si>
  <si>
    <t>10月</t>
    <rPh sb="2" eb="3">
      <t>ツキ</t>
    </rPh>
    <phoneticPr fontId="4"/>
  </si>
  <si>
    <t>11月</t>
    <rPh sb="2" eb="3">
      <t>ツキ</t>
    </rPh>
    <phoneticPr fontId="4"/>
  </si>
  <si>
    <t>12月</t>
    <rPh sb="2" eb="3">
      <t>ツキ</t>
    </rPh>
    <phoneticPr fontId="4"/>
  </si>
  <si>
    <t>１月</t>
    <rPh sb="1" eb="2">
      <t>ガツ</t>
    </rPh>
    <phoneticPr fontId="4"/>
  </si>
  <si>
    <t>２月</t>
    <rPh sb="1" eb="2">
      <t>ツキ</t>
    </rPh>
    <phoneticPr fontId="3"/>
  </si>
  <si>
    <t>３月</t>
    <phoneticPr fontId="3"/>
  </si>
  <si>
    <t>４月</t>
    <phoneticPr fontId="3"/>
  </si>
  <si>
    <t>５月</t>
    <phoneticPr fontId="3"/>
  </si>
  <si>
    <t>６月</t>
    <phoneticPr fontId="3"/>
  </si>
  <si>
    <t>７月</t>
    <phoneticPr fontId="3"/>
  </si>
  <si>
    <t>８月</t>
    <phoneticPr fontId="3"/>
  </si>
  <si>
    <t>９月</t>
    <phoneticPr fontId="3"/>
  </si>
  <si>
    <t>13-8．原因別火災発生状況</t>
    <rPh sb="5" eb="6">
      <t>ゲンイ</t>
    </rPh>
    <rPh sb="6" eb="7">
      <t>イン</t>
    </rPh>
    <rPh sb="7" eb="8">
      <t>ベツ</t>
    </rPh>
    <rPh sb="8" eb="9">
      <t>ヒ</t>
    </rPh>
    <rPh sb="9" eb="10">
      <t>ワザワ</t>
    </rPh>
    <rPh sb="10" eb="11">
      <t>パツ</t>
    </rPh>
    <rPh sb="11" eb="12">
      <t>ショウ</t>
    </rPh>
    <rPh sb="12" eb="13">
      <t>ジョウ</t>
    </rPh>
    <rPh sb="13" eb="14">
      <t>イワン</t>
    </rPh>
    <phoneticPr fontId="4"/>
  </si>
  <si>
    <t>13-9．救急出場の状況</t>
    <rPh sb="5" eb="7">
      <t>キュウキュウ</t>
    </rPh>
    <rPh sb="7" eb="9">
      <t>シュツジョウ</t>
    </rPh>
    <rPh sb="10" eb="12">
      <t>ジョウキョウ</t>
    </rPh>
    <phoneticPr fontId="4"/>
  </si>
  <si>
    <t>追越・追抜時</t>
    <rPh sb="0" eb="2">
      <t>オイコ</t>
    </rPh>
    <rPh sb="3" eb="5">
      <t>オイヌ</t>
    </rPh>
    <rPh sb="5" eb="6">
      <t>ジ</t>
    </rPh>
    <phoneticPr fontId="4"/>
  </si>
  <si>
    <t>すれ違い時</t>
    <rPh sb="0" eb="3">
      <t>スレチガ</t>
    </rPh>
    <rPh sb="4" eb="5">
      <t>ジ</t>
    </rPh>
    <phoneticPr fontId="4"/>
  </si>
  <si>
    <t>２</t>
    <phoneticPr fontId="3"/>
  </si>
  <si>
    <t>３</t>
    <phoneticPr fontId="3"/>
  </si>
  <si>
    <t>４</t>
    <phoneticPr fontId="3"/>
  </si>
  <si>
    <t>５</t>
    <phoneticPr fontId="3"/>
  </si>
  <si>
    <t>消　火　栓</t>
    <rPh sb="0" eb="1">
      <t>ケ</t>
    </rPh>
    <rPh sb="2" eb="3">
      <t>ヒ</t>
    </rPh>
    <rPh sb="4" eb="5">
      <t>セン</t>
    </rPh>
    <phoneticPr fontId="4"/>
  </si>
  <si>
    <t>防火水槽
（私設含）</t>
    <rPh sb="0" eb="2">
      <t>ボウカ</t>
    </rPh>
    <rPh sb="2" eb="4">
      <t>スイソウ</t>
    </rPh>
    <rPh sb="6" eb="8">
      <t>シセツ</t>
    </rPh>
    <rPh sb="8" eb="9">
      <t>フク</t>
    </rPh>
    <phoneticPr fontId="4"/>
  </si>
  <si>
    <t>そ　　の　　他</t>
    <rPh sb="6" eb="7">
      <t>ホカ</t>
    </rPh>
    <phoneticPr fontId="4"/>
  </si>
  <si>
    <t>40㎥
以上</t>
    <rPh sb="4" eb="6">
      <t>イジョウ</t>
    </rPh>
    <phoneticPr fontId="4"/>
  </si>
  <si>
    <t>40㎥
未満</t>
    <rPh sb="4" eb="6">
      <t>ミマン</t>
    </rPh>
    <phoneticPr fontId="4"/>
  </si>
  <si>
    <t>大阪府警察「犯罪統計」、門真警察署</t>
    <rPh sb="0" eb="3">
      <t>オオサカフ</t>
    </rPh>
    <rPh sb="3" eb="5">
      <t>ケイサツ</t>
    </rPh>
    <rPh sb="6" eb="8">
      <t>ハンザイ</t>
    </rPh>
    <rPh sb="8" eb="10">
      <t>トウケイ</t>
    </rPh>
    <phoneticPr fontId="3"/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</si>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</sst>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&quot;平&quot;&quot;成&quot;##&quot;年&quot;"/>
    <numFmt numFmtId="177" formatCode="0.0"/>
    <numFmt numFmtId="178" formatCode="&quot;平&quot;&quot;成&quot;#,###&quot;年&quot;"/>
    <numFmt numFmtId="179" formatCode="\ \ #,###"/>
    <numFmt numFmtId="180" formatCode="&quot;平&quot;&quot;成&quot;##&quot;&quot;&quot;年&quot;"/>
    <numFmt numFmtId="181" formatCode="#,##0;[Red]#,##0"/>
    <numFmt numFmtId="182" formatCode="\(\ #\)"/>
    <numFmt numFmtId="183" formatCode="\(#\)"/>
    <numFmt numFmtId="184" formatCode="\ ##"/>
    <numFmt numFmtId="185" formatCode="0.0000_ "/>
    <numFmt numFmtId="186" formatCode="0.000"/>
    <numFmt numFmtId="187" formatCode="_ * #,##0.0000_ ;_ * \-#,##0.0000_ ;_ * &quot;-&quot;??_ ;_ @_ "/>
    <numFmt numFmtId="188" formatCode="#,##0;[Red]\-#,##0;\-"/>
  </numFmts>
  <fonts count="24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7"/>
      <name val="ＭＳ 明朝"/>
      <family val="1"/>
      <charset val="128"/>
    </font>
    <font>
      <sz val="6.3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9" fillId="0" borderId="0"/>
    <xf numFmtId="0" fontId="12" fillId="0" borderId="0">
      <alignment vertical="center"/>
    </xf>
    <xf numFmtId="0" fontId="13" fillId="0" borderId="0">
      <alignment vertical="center"/>
    </xf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16" fillId="0" borderId="0"/>
  </cellStyleXfs>
  <cellXfs count="367">
    <xf numFmtId="0" fontId="0" fillId="0" borderId="0" xfId="0"/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0" borderId="22" xfId="1" applyFont="1" applyFill="1" applyBorder="1" applyAlignment="1">
      <alignment vertical="center"/>
    </xf>
    <xf numFmtId="38" fontId="5" fillId="0" borderId="0" xfId="1" applyNumberFormat="1" applyFont="1" applyFill="1" applyAlignment="1">
      <alignment vertical="center"/>
    </xf>
    <xf numFmtId="0" fontId="8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38" fontId="5" fillId="0" borderId="22" xfId="2" applyFont="1" applyFill="1" applyBorder="1" applyAlignment="1">
      <alignment horizontal="right" vertical="center"/>
    </xf>
    <xf numFmtId="38" fontId="8" fillId="0" borderId="22" xfId="2" applyFont="1" applyFill="1" applyBorder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5" fillId="0" borderId="0" xfId="2" applyNumberFormat="1" applyFont="1" applyFill="1" applyBorder="1" applyAlignment="1">
      <alignment horizontal="right" vertical="center"/>
    </xf>
    <xf numFmtId="38" fontId="5" fillId="0" borderId="0" xfId="2" applyFont="1" applyFill="1" applyBorder="1" applyAlignment="1">
      <alignment vertical="center"/>
    </xf>
    <xf numFmtId="0" fontId="5" fillId="0" borderId="0" xfId="1" applyFont="1" applyFill="1"/>
    <xf numFmtId="0" fontId="5" fillId="0" borderId="0" xfId="1" applyFont="1" applyFill="1" applyBorder="1"/>
    <xf numFmtId="0" fontId="6" fillId="0" borderId="0" xfId="1" applyFont="1" applyFill="1" applyBorder="1"/>
    <xf numFmtId="0" fontId="6" fillId="0" borderId="0" xfId="1" applyFont="1" applyFill="1"/>
    <xf numFmtId="0" fontId="6" fillId="0" borderId="10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5" fillId="0" borderId="15" xfId="1" applyFont="1" applyFill="1" applyBorder="1" applyAlignment="1">
      <alignment horizontal="right" vertical="center"/>
    </xf>
    <xf numFmtId="49" fontId="5" fillId="0" borderId="0" xfId="1" applyNumberFormat="1" applyFont="1" applyFill="1" applyBorder="1" applyAlignment="1">
      <alignment horizontal="right" vertical="center"/>
    </xf>
    <xf numFmtId="182" fontId="5" fillId="0" borderId="0" xfId="1" applyNumberFormat="1" applyFont="1" applyFill="1" applyBorder="1" applyAlignment="1">
      <alignment horizontal="right" vertical="center"/>
    </xf>
    <xf numFmtId="182" fontId="5" fillId="0" borderId="0" xfId="2" applyNumberFormat="1" applyFont="1" applyFill="1" applyBorder="1" applyAlignment="1">
      <alignment horizontal="right" vertical="center"/>
    </xf>
    <xf numFmtId="49" fontId="5" fillId="0" borderId="0" xfId="2" applyNumberFormat="1" applyFont="1" applyFill="1" applyBorder="1" applyAlignment="1">
      <alignment horizontal="right" vertical="center"/>
    </xf>
    <xf numFmtId="182" fontId="5" fillId="0" borderId="22" xfId="1" applyNumberFormat="1" applyFont="1" applyFill="1" applyBorder="1" applyAlignment="1">
      <alignment horizontal="right" vertical="center"/>
    </xf>
    <xf numFmtId="49" fontId="5" fillId="0" borderId="0" xfId="1" applyNumberFormat="1" applyFont="1" applyFill="1" applyAlignment="1">
      <alignment vertical="center"/>
    </xf>
    <xf numFmtId="49" fontId="5" fillId="0" borderId="0" xfId="1" applyNumberFormat="1" applyFont="1" applyFill="1" applyBorder="1" applyAlignment="1">
      <alignment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0" fontId="6" fillId="0" borderId="28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0" fontId="11" fillId="0" borderId="22" xfId="1" applyFont="1" applyFill="1" applyBorder="1" applyAlignment="1">
      <alignment vertical="center"/>
    </xf>
    <xf numFmtId="0" fontId="5" fillId="0" borderId="11" xfId="1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vertical="center"/>
    </xf>
    <xf numFmtId="0" fontId="5" fillId="0" borderId="23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182" fontId="5" fillId="0" borderId="29" xfId="1" applyNumberFormat="1" applyFont="1" applyFill="1" applyBorder="1" applyAlignment="1">
      <alignment horizontal="right" vertical="center"/>
    </xf>
    <xf numFmtId="182" fontId="5" fillId="0" borderId="29" xfId="2" applyNumberFormat="1" applyFont="1" applyFill="1" applyBorder="1" applyAlignment="1">
      <alignment horizontal="right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vertical="center"/>
    </xf>
    <xf numFmtId="0" fontId="5" fillId="0" borderId="29" xfId="1" applyFont="1" applyFill="1" applyBorder="1" applyAlignment="1">
      <alignment vertical="center"/>
    </xf>
    <xf numFmtId="0" fontId="5" fillId="0" borderId="21" xfId="1" applyFont="1" applyFill="1" applyBorder="1" applyAlignment="1">
      <alignment vertical="center"/>
    </xf>
    <xf numFmtId="38" fontId="5" fillId="0" borderId="26" xfId="2" applyFont="1" applyFill="1" applyBorder="1" applyAlignment="1">
      <alignment horizontal="right" vertical="center"/>
    </xf>
    <xf numFmtId="0" fontId="20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8" fillId="0" borderId="0" xfId="1" applyFont="1" applyFill="1" applyBorder="1" applyAlignment="1">
      <alignment horizontal="right" vertical="center"/>
    </xf>
    <xf numFmtId="49" fontId="8" fillId="0" borderId="0" xfId="1" applyNumberFormat="1" applyFont="1" applyFill="1" applyBorder="1" applyAlignment="1">
      <alignment horizontal="right" vertical="center"/>
    </xf>
    <xf numFmtId="0" fontId="5" fillId="0" borderId="32" xfId="1" applyFont="1" applyFill="1" applyBorder="1" applyAlignment="1">
      <alignment horizontal="right" vertical="center"/>
    </xf>
    <xf numFmtId="182" fontId="8" fillId="0" borderId="1" xfId="1" applyNumberFormat="1" applyFont="1" applyFill="1" applyBorder="1" applyAlignment="1">
      <alignment horizontal="right" vertical="center"/>
    </xf>
    <xf numFmtId="49" fontId="8" fillId="0" borderId="0" xfId="1" applyNumberFormat="1" applyFont="1" applyFill="1" applyAlignment="1">
      <alignment horizontal="right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vertical="center"/>
    </xf>
    <xf numFmtId="0" fontId="6" fillId="0" borderId="26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 wrapText="1"/>
    </xf>
    <xf numFmtId="0" fontId="14" fillId="0" borderId="19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vertical="center"/>
    </xf>
    <xf numFmtId="0" fontId="11" fillId="0" borderId="24" xfId="1" applyFont="1" applyFill="1" applyBorder="1" applyAlignment="1">
      <alignment vertical="center"/>
    </xf>
    <xf numFmtId="0" fontId="11" fillId="0" borderId="26" xfId="1" applyFont="1" applyFill="1" applyBorder="1" applyAlignment="1">
      <alignment vertical="center"/>
    </xf>
    <xf numFmtId="0" fontId="7" fillId="0" borderId="2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38" fontId="6" fillId="0" borderId="0" xfId="12" applyFont="1" applyFill="1" applyBorder="1" applyAlignment="1">
      <alignment vertical="center"/>
    </xf>
    <xf numFmtId="0" fontId="5" fillId="0" borderId="2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181" fontId="6" fillId="0" borderId="0" xfId="1" applyNumberFormat="1" applyFont="1" applyFill="1" applyAlignment="1">
      <alignment vertical="center"/>
    </xf>
    <xf numFmtId="185" fontId="5" fillId="0" borderId="0" xfId="1" applyNumberFormat="1" applyFont="1" applyFill="1" applyAlignment="1">
      <alignment vertical="center"/>
    </xf>
    <xf numFmtId="186" fontId="6" fillId="0" borderId="0" xfId="1" applyNumberFormat="1" applyFont="1" applyFill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181" fontId="5" fillId="0" borderId="0" xfId="1" applyNumberFormat="1" applyFont="1" applyFill="1" applyBorder="1" applyAlignment="1">
      <alignment horizontal="right" vertical="center"/>
    </xf>
    <xf numFmtId="181" fontId="5" fillId="0" borderId="0" xfId="2" applyNumberFormat="1" applyFont="1" applyFill="1" applyBorder="1" applyAlignment="1">
      <alignment horizontal="right" vertical="center"/>
    </xf>
    <xf numFmtId="188" fontId="5" fillId="0" borderId="21" xfId="2" applyNumberFormat="1" applyFont="1" applyFill="1" applyBorder="1" applyAlignment="1">
      <alignment horizontal="right" vertical="center"/>
    </xf>
    <xf numFmtId="188" fontId="5" fillId="0" borderId="0" xfId="2" applyNumberFormat="1" applyFont="1" applyFill="1" applyBorder="1" applyAlignment="1">
      <alignment horizontal="right" vertical="center"/>
    </xf>
    <xf numFmtId="188" fontId="5" fillId="0" borderId="9" xfId="2" applyNumberFormat="1" applyFont="1" applyFill="1" applyBorder="1" applyAlignment="1">
      <alignment horizontal="right" vertical="center"/>
    </xf>
    <xf numFmtId="188" fontId="5" fillId="0" borderId="29" xfId="2" applyNumberFormat="1" applyFont="1" applyFill="1" applyBorder="1" applyAlignment="1">
      <alignment horizontal="right" vertical="center"/>
    </xf>
    <xf numFmtId="188" fontId="5" fillId="0" borderId="0" xfId="2" applyNumberFormat="1" applyFont="1" applyFill="1" applyBorder="1" applyAlignment="1">
      <alignment vertical="center"/>
    </xf>
    <xf numFmtId="188" fontId="5" fillId="0" borderId="22" xfId="2" applyNumberFormat="1" applyFont="1" applyFill="1" applyBorder="1" applyAlignment="1">
      <alignment horizontal="right" vertical="center"/>
    </xf>
    <xf numFmtId="188" fontId="8" fillId="0" borderId="21" xfId="2" applyNumberFormat="1" applyFont="1" applyFill="1" applyBorder="1" applyAlignment="1">
      <alignment horizontal="right" vertical="center"/>
    </xf>
    <xf numFmtId="188" fontId="5" fillId="0" borderId="21" xfId="1" applyNumberFormat="1" applyFont="1" applyFill="1" applyBorder="1" applyAlignment="1">
      <alignment horizontal="right" vertical="center"/>
    </xf>
    <xf numFmtId="188" fontId="5" fillId="0" borderId="0" xfId="1" applyNumberFormat="1" applyFont="1" applyFill="1" applyBorder="1" applyAlignment="1">
      <alignment horizontal="right" vertical="center"/>
    </xf>
    <xf numFmtId="188" fontId="5" fillId="0" borderId="31" xfId="2" applyNumberFormat="1" applyFont="1" applyFill="1" applyBorder="1" applyAlignment="1">
      <alignment horizontal="right" vertical="center"/>
    </xf>
    <xf numFmtId="188" fontId="5" fillId="0" borderId="26" xfId="1" applyNumberFormat="1" applyFont="1" applyFill="1" applyBorder="1" applyAlignment="1">
      <alignment horizontal="right" vertical="center"/>
    </xf>
    <xf numFmtId="188" fontId="5" fillId="0" borderId="22" xfId="1" applyNumberFormat="1" applyFont="1" applyFill="1" applyBorder="1" applyAlignment="1">
      <alignment horizontal="right" vertical="center"/>
    </xf>
    <xf numFmtId="188" fontId="5" fillId="0" borderId="0" xfId="1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horizontal="right" vertical="center"/>
    </xf>
    <xf numFmtId="188" fontId="5" fillId="0" borderId="21" xfId="1" applyNumberFormat="1" applyFont="1" applyFill="1" applyBorder="1" applyAlignment="1">
      <alignment vertical="center"/>
    </xf>
    <xf numFmtId="188" fontId="5" fillId="0" borderId="21" xfId="2" applyNumberFormat="1" applyFont="1" applyFill="1" applyBorder="1" applyAlignment="1">
      <alignment vertical="center"/>
    </xf>
    <xf numFmtId="188" fontId="6" fillId="0" borderId="21" xfId="12" applyNumberFormat="1" applyFont="1" applyFill="1" applyBorder="1" applyAlignment="1">
      <alignment horizontal="center" vertical="center" shrinkToFit="1"/>
    </xf>
    <xf numFmtId="188" fontId="6" fillId="0" borderId="0" xfId="12" applyNumberFormat="1" applyFont="1" applyFill="1" applyBorder="1" applyAlignment="1">
      <alignment horizontal="center" vertical="center" shrinkToFit="1"/>
    </xf>
    <xf numFmtId="188" fontId="6" fillId="0" borderId="8" xfId="12" applyNumberFormat="1" applyFont="1" applyFill="1" applyBorder="1" applyAlignment="1">
      <alignment horizontal="center" vertical="center" shrinkToFit="1"/>
    </xf>
    <xf numFmtId="188" fontId="6" fillId="0" borderId="21" xfId="12" applyNumberFormat="1" applyFont="1" applyFill="1" applyBorder="1" applyAlignment="1">
      <alignment horizontal="right" vertical="center" shrinkToFit="1"/>
    </xf>
    <xf numFmtId="188" fontId="6" fillId="0" borderId="0" xfId="12" applyNumberFormat="1" applyFont="1" applyFill="1" applyBorder="1" applyAlignment="1">
      <alignment horizontal="right" vertical="center" shrinkToFit="1"/>
    </xf>
    <xf numFmtId="188" fontId="6" fillId="0" borderId="15" xfId="12" applyNumberFormat="1" applyFont="1" applyFill="1" applyBorder="1" applyAlignment="1">
      <alignment horizontal="right" vertical="center" shrinkToFit="1"/>
    </xf>
    <xf numFmtId="188" fontId="6" fillId="0" borderId="25" xfId="12" applyNumberFormat="1" applyFont="1" applyFill="1" applyBorder="1" applyAlignment="1">
      <alignment horizontal="right" vertical="center" shrinkToFit="1"/>
    </xf>
    <xf numFmtId="188" fontId="6" fillId="0" borderId="0" xfId="12" applyNumberFormat="1" applyFont="1" applyFill="1" applyBorder="1" applyAlignment="1">
      <alignment vertical="center"/>
    </xf>
    <xf numFmtId="188" fontId="6" fillId="0" borderId="0" xfId="12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distributed" vertical="center"/>
    </xf>
    <xf numFmtId="176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 shrinkToFit="1"/>
    </xf>
    <xf numFmtId="0" fontId="6" fillId="0" borderId="8" xfId="1" applyFont="1" applyBorder="1" applyAlignment="1">
      <alignment horizontal="center" vertical="center"/>
    </xf>
    <xf numFmtId="176" fontId="18" fillId="0" borderId="0" xfId="1" applyNumberFormat="1" applyFont="1" applyAlignment="1">
      <alignment horizontal="right" vertical="center" shrinkToFit="1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right" vertical="center" shrinkToFit="1"/>
    </xf>
    <xf numFmtId="0" fontId="18" fillId="0" borderId="8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184" fontId="5" fillId="0" borderId="8" xfId="1" applyNumberFormat="1" applyFont="1" applyBorder="1" applyAlignment="1">
      <alignment horizontal="center" vertical="center"/>
    </xf>
    <xf numFmtId="184" fontId="8" fillId="0" borderId="8" xfId="1" applyNumberFormat="1" applyFont="1" applyBorder="1" applyAlignment="1">
      <alignment horizontal="center" vertical="center"/>
    </xf>
    <xf numFmtId="0" fontId="11" fillId="0" borderId="3" xfId="1" applyFont="1" applyFill="1" applyBorder="1" applyAlignment="1">
      <alignment vertical="center"/>
    </xf>
    <xf numFmtId="38" fontId="6" fillId="0" borderId="9" xfId="12" applyFont="1" applyFill="1" applyBorder="1" applyAlignment="1">
      <alignment vertical="center"/>
    </xf>
    <xf numFmtId="188" fontId="6" fillId="0" borderId="9" xfId="12" applyNumberFormat="1" applyFont="1" applyFill="1" applyBorder="1" applyAlignment="1">
      <alignment vertical="center"/>
    </xf>
    <xf numFmtId="0" fontId="11" fillId="0" borderId="27" xfId="1" applyFont="1" applyFill="1" applyBorder="1" applyAlignment="1">
      <alignment vertical="center"/>
    </xf>
    <xf numFmtId="180" fontId="5" fillId="0" borderId="7" xfId="1" applyNumberFormat="1" applyFont="1" applyFill="1" applyBorder="1" applyAlignment="1">
      <alignment horizontal="center" vertical="center"/>
    </xf>
    <xf numFmtId="180" fontId="5" fillId="0" borderId="4" xfId="1" applyNumberFormat="1" applyFont="1" applyFill="1" applyBorder="1" applyAlignment="1">
      <alignment horizontal="center" vertical="center"/>
    </xf>
    <xf numFmtId="180" fontId="8" fillId="0" borderId="4" xfId="1" applyNumberFormat="1" applyFont="1" applyFill="1" applyBorder="1" applyAlignment="1">
      <alignment horizontal="center" vertical="center"/>
    </xf>
    <xf numFmtId="188" fontId="5" fillId="0" borderId="33" xfId="2" applyNumberFormat="1" applyFont="1" applyFill="1" applyBorder="1" applyAlignment="1">
      <alignment horizontal="right" vertical="center"/>
    </xf>
    <xf numFmtId="181" fontId="5" fillId="0" borderId="0" xfId="1" applyNumberFormat="1" applyFont="1" applyFill="1" applyBorder="1" applyAlignment="1">
      <alignment vertical="center"/>
    </xf>
    <xf numFmtId="181" fontId="5" fillId="0" borderId="21" xfId="2" applyNumberFormat="1" applyFont="1" applyFill="1" applyBorder="1" applyAlignment="1">
      <alignment horizontal="right" vertical="center"/>
    </xf>
    <xf numFmtId="0" fontId="5" fillId="0" borderId="0" xfId="1" applyFont="1" applyAlignment="1">
      <alignment vertical="center" shrinkToFit="1"/>
    </xf>
    <xf numFmtId="0" fontId="5" fillId="0" borderId="1" xfId="1" applyFont="1" applyBorder="1" applyAlignment="1">
      <alignment vertical="center" textRotation="255"/>
    </xf>
    <xf numFmtId="0" fontId="5" fillId="0" borderId="5" xfId="1" applyFont="1" applyBorder="1" applyAlignment="1">
      <alignment vertical="center" textRotation="255"/>
    </xf>
    <xf numFmtId="0" fontId="5" fillId="0" borderId="6" xfId="1" applyFont="1" applyBorder="1" applyAlignment="1">
      <alignment vertical="center" textRotation="255"/>
    </xf>
    <xf numFmtId="0" fontId="5" fillId="0" borderId="9" xfId="1" applyFont="1" applyBorder="1" applyAlignment="1">
      <alignment vertical="center"/>
    </xf>
    <xf numFmtId="0" fontId="7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 textRotation="255"/>
    </xf>
    <xf numFmtId="0" fontId="7" fillId="0" borderId="14" xfId="1" applyFont="1" applyBorder="1" applyAlignment="1">
      <alignment vertical="distributed" wrapText="1"/>
    </xf>
    <xf numFmtId="0" fontId="5" fillId="0" borderId="12" xfId="1" applyFont="1" applyBorder="1" applyAlignment="1">
      <alignment vertical="center" textRotation="255" wrapText="1"/>
    </xf>
    <xf numFmtId="0" fontId="5" fillId="0" borderId="17" xfId="1" applyFont="1" applyBorder="1" applyAlignment="1">
      <alignment vertical="center" textRotation="255" wrapText="1"/>
    </xf>
    <xf numFmtId="0" fontId="5" fillId="0" borderId="18" xfId="1" applyFont="1" applyBorder="1" applyAlignment="1">
      <alignment vertical="center" textRotation="255" wrapText="1"/>
    </xf>
    <xf numFmtId="0" fontId="5" fillId="0" borderId="19" xfId="1" applyFont="1" applyBorder="1" applyAlignment="1">
      <alignment vertical="distributed" textRotation="255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21" xfId="1" applyFont="1" applyBorder="1" applyAlignment="1">
      <alignment vertical="center" shrinkToFit="1"/>
    </xf>
    <xf numFmtId="38" fontId="5" fillId="0" borderId="9" xfId="13" applyFont="1" applyFill="1" applyBorder="1" applyAlignment="1">
      <alignment horizontal="right" vertical="center"/>
    </xf>
    <xf numFmtId="188" fontId="5" fillId="0" borderId="21" xfId="13" applyNumberFormat="1" applyFont="1" applyFill="1" applyBorder="1" applyAlignment="1">
      <alignment horizontal="right" vertical="center"/>
    </xf>
    <xf numFmtId="188" fontId="5" fillId="0" borderId="0" xfId="13" applyNumberFormat="1" applyFont="1" applyFill="1" applyBorder="1" applyAlignment="1">
      <alignment horizontal="right" vertical="center"/>
    </xf>
    <xf numFmtId="188" fontId="5" fillId="0" borderId="9" xfId="13" applyNumberFormat="1" applyFont="1" applyFill="1" applyBorder="1" applyAlignment="1">
      <alignment horizontal="right" vertical="center"/>
    </xf>
    <xf numFmtId="49" fontId="7" fillId="0" borderId="21" xfId="1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188" fontId="5" fillId="0" borderId="9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38" fontId="5" fillId="0" borderId="21" xfId="13" applyFont="1" applyFill="1" applyBorder="1" applyAlignment="1">
      <alignment horizontal="right" vertical="center"/>
    </xf>
    <xf numFmtId="49" fontId="19" fillId="0" borderId="21" xfId="1" applyNumberFormat="1" applyFont="1" applyBorder="1" applyAlignment="1">
      <alignment horizontal="center" vertical="center" shrinkToFit="1"/>
    </xf>
    <xf numFmtId="0" fontId="1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7" fillId="0" borderId="22" xfId="1" applyFont="1" applyBorder="1" applyAlignment="1">
      <alignment horizontal="right" vertical="center" shrinkToFit="1"/>
    </xf>
    <xf numFmtId="0" fontId="7" fillId="0" borderId="23" xfId="1" applyFont="1" applyBorder="1" applyAlignment="1">
      <alignment horizontal="right" vertical="center"/>
    </xf>
    <xf numFmtId="0" fontId="5" fillId="0" borderId="22" xfId="1" applyFont="1" applyBorder="1" applyAlignment="1">
      <alignment horizontal="right" vertical="center"/>
    </xf>
    <xf numFmtId="0" fontId="5" fillId="0" borderId="26" xfId="1" applyFont="1" applyBorder="1" applyAlignment="1">
      <alignment horizontal="right" vertical="center"/>
    </xf>
    <xf numFmtId="38" fontId="5" fillId="0" borderId="22" xfId="1" applyNumberFormat="1" applyFont="1" applyBorder="1" applyAlignment="1">
      <alignment horizontal="right" vertical="center"/>
    </xf>
    <xf numFmtId="38" fontId="5" fillId="0" borderId="26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5" fillId="0" borderId="27" xfId="1" applyFont="1" applyBorder="1" applyAlignment="1">
      <alignment horizontal="right" vertical="center"/>
    </xf>
    <xf numFmtId="0" fontId="7" fillId="0" borderId="26" xfId="1" applyFont="1" applyBorder="1" applyAlignment="1">
      <alignment horizontal="right" vertical="center" shrinkToFit="1"/>
    </xf>
    <xf numFmtId="0" fontId="7" fillId="0" borderId="22" xfId="1" applyFont="1" applyBorder="1" applyAlignment="1">
      <alignment horizontal="right" vertical="center"/>
    </xf>
    <xf numFmtId="49" fontId="6" fillId="0" borderId="21" xfId="1" applyNumberFormat="1" applyFont="1" applyFill="1" applyBorder="1" applyAlignment="1">
      <alignment horizontal="center" vertical="center"/>
    </xf>
    <xf numFmtId="49" fontId="18" fillId="0" borderId="21" xfId="1" applyNumberFormat="1" applyFont="1" applyFill="1" applyBorder="1" applyAlignment="1">
      <alignment horizontal="center" vertical="center"/>
    </xf>
    <xf numFmtId="178" fontId="5" fillId="0" borderId="0" xfId="1" applyNumberFormat="1" applyFont="1" applyFill="1" applyAlignment="1">
      <alignment horizontal="center" vertical="center"/>
    </xf>
    <xf numFmtId="179" fontId="5" fillId="0" borderId="0" xfId="1" applyNumberFormat="1" applyFont="1" applyFill="1" applyAlignment="1">
      <alignment horizontal="center" vertical="center"/>
    </xf>
    <xf numFmtId="179" fontId="8" fillId="0" borderId="0" xfId="1" applyNumberFormat="1" applyFont="1" applyFill="1" applyAlignment="1">
      <alignment horizontal="center" vertical="center"/>
    </xf>
    <xf numFmtId="188" fontId="5" fillId="0" borderId="21" xfId="13" applyNumberFormat="1" applyFont="1" applyFill="1" applyBorder="1" applyAlignment="1">
      <alignment horizontal="right" vertical="center" shrinkToFit="1"/>
    </xf>
    <xf numFmtId="179" fontId="6" fillId="0" borderId="0" xfId="1" applyNumberFormat="1" applyFont="1" applyFill="1" applyAlignment="1">
      <alignment horizontal="center" vertical="center"/>
    </xf>
    <xf numFmtId="49" fontId="7" fillId="0" borderId="21" xfId="1" applyNumberFormat="1" applyFont="1" applyFill="1" applyBorder="1" applyAlignment="1">
      <alignment horizontal="center" vertical="center"/>
    </xf>
    <xf numFmtId="179" fontId="6" fillId="0" borderId="8" xfId="1" applyNumberFormat="1" applyFont="1" applyFill="1" applyBorder="1" applyAlignment="1">
      <alignment horizontal="center" vertical="center"/>
    </xf>
    <xf numFmtId="179" fontId="18" fillId="0" borderId="8" xfId="1" applyNumberFormat="1" applyFont="1" applyFill="1" applyBorder="1" applyAlignment="1">
      <alignment horizontal="center" vertical="center"/>
    </xf>
    <xf numFmtId="188" fontId="18" fillId="0" borderId="21" xfId="12" applyNumberFormat="1" applyFont="1" applyFill="1" applyBorder="1" applyAlignment="1">
      <alignment horizontal="right" vertical="center" shrinkToFit="1"/>
    </xf>
    <xf numFmtId="188" fontId="18" fillId="0" borderId="0" xfId="12" applyNumberFormat="1" applyFont="1" applyFill="1" applyBorder="1" applyAlignment="1">
      <alignment horizontal="right" vertical="center" shrinkToFit="1"/>
    </xf>
    <xf numFmtId="49" fontId="19" fillId="0" borderId="21" xfId="1" applyNumberFormat="1" applyFont="1" applyFill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 shrinkToFit="1"/>
    </xf>
    <xf numFmtId="49" fontId="6" fillId="0" borderId="8" xfId="1" applyNumberFormat="1" applyFont="1" applyFill="1" applyBorder="1" applyAlignment="1">
      <alignment horizontal="center" vertical="center"/>
    </xf>
    <xf numFmtId="49" fontId="14" fillId="0" borderId="21" xfId="1" applyNumberFormat="1" applyFont="1" applyFill="1" applyBorder="1" applyAlignment="1">
      <alignment horizontal="center" vertical="center"/>
    </xf>
    <xf numFmtId="49" fontId="6" fillId="0" borderId="23" xfId="1" applyNumberFormat="1" applyFont="1" applyFill="1" applyBorder="1" applyAlignment="1">
      <alignment horizontal="center" vertical="center"/>
    </xf>
    <xf numFmtId="188" fontId="6" fillId="0" borderId="26" xfId="12" applyNumberFormat="1" applyFont="1" applyFill="1" applyBorder="1" applyAlignment="1">
      <alignment horizontal="right" vertical="center" shrinkToFit="1"/>
    </xf>
    <xf numFmtId="49" fontId="14" fillId="0" borderId="26" xfId="1" applyNumberFormat="1" applyFont="1" applyFill="1" applyBorder="1" applyAlignment="1">
      <alignment horizontal="center" vertical="center"/>
    </xf>
    <xf numFmtId="38" fontId="6" fillId="0" borderId="21" xfId="12" applyFont="1" applyFill="1" applyBorder="1" applyAlignment="1">
      <alignment horizontal="right" vertical="center"/>
    </xf>
    <xf numFmtId="188" fontId="18" fillId="0" borderId="0" xfId="12" applyNumberFormat="1" applyFont="1" applyFill="1" applyBorder="1" applyAlignment="1">
      <alignment vertical="center"/>
    </xf>
    <xf numFmtId="188" fontId="18" fillId="0" borderId="9" xfId="12" applyNumberFormat="1" applyFont="1" applyFill="1" applyBorder="1" applyAlignment="1">
      <alignment vertical="center"/>
    </xf>
    <xf numFmtId="49" fontId="6" fillId="0" borderId="8" xfId="1" applyNumberFormat="1" applyFont="1" applyFill="1" applyBorder="1" applyAlignment="1">
      <alignment horizontal="center" vertical="center" wrapText="1"/>
    </xf>
    <xf numFmtId="179" fontId="5" fillId="0" borderId="8" xfId="1" applyNumberFormat="1" applyFont="1" applyFill="1" applyBorder="1" applyAlignment="1">
      <alignment horizontal="center" vertical="center"/>
    </xf>
    <xf numFmtId="188" fontId="8" fillId="0" borderId="21" xfId="1" applyNumberFormat="1" applyFont="1" applyFill="1" applyBorder="1" applyAlignment="1">
      <alignment vertical="center"/>
    </xf>
    <xf numFmtId="188" fontId="8" fillId="0" borderId="0" xfId="1" applyNumberFormat="1" applyFont="1" applyFill="1" applyBorder="1" applyAlignment="1">
      <alignment vertical="center"/>
    </xf>
    <xf numFmtId="0" fontId="6" fillId="0" borderId="21" xfId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left" vertical="center"/>
    </xf>
    <xf numFmtId="38" fontId="5" fillId="0" borderId="0" xfId="1" applyNumberFormat="1" applyFont="1" applyFill="1" applyBorder="1" applyAlignment="1">
      <alignment horizontal="right" vertical="center"/>
    </xf>
    <xf numFmtId="38" fontId="8" fillId="0" borderId="0" xfId="1" applyNumberFormat="1" applyFont="1" applyFill="1" applyBorder="1" applyAlignment="1">
      <alignment horizontal="right" vertical="center"/>
    </xf>
    <xf numFmtId="182" fontId="8" fillId="0" borderId="0" xfId="1" applyNumberFormat="1" applyFont="1" applyFill="1" applyBorder="1" applyAlignment="1">
      <alignment horizontal="right" vertical="center"/>
    </xf>
    <xf numFmtId="183" fontId="5" fillId="0" borderId="0" xfId="1" applyNumberFormat="1" applyFont="1" applyFill="1" applyBorder="1" applyAlignment="1">
      <alignment horizontal="right" vertical="center"/>
    </xf>
    <xf numFmtId="188" fontId="8" fillId="0" borderId="0" xfId="1" applyNumberFormat="1" applyFont="1" applyFill="1" applyBorder="1" applyAlignment="1">
      <alignment horizontal="right" vertical="center"/>
    </xf>
    <xf numFmtId="183" fontId="8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8" xfId="1" applyFont="1" applyFill="1" applyBorder="1" applyAlignment="1">
      <alignment horizontal="distributed" vertical="center"/>
    </xf>
    <xf numFmtId="0" fontId="5" fillId="0" borderId="22" xfId="1" applyFont="1" applyFill="1" applyBorder="1" applyAlignment="1">
      <alignment horizontal="distributed" vertical="center"/>
    </xf>
    <xf numFmtId="0" fontId="5" fillId="0" borderId="23" xfId="1" applyFont="1" applyFill="1" applyBorder="1" applyAlignment="1">
      <alignment horizontal="distributed" vertical="center"/>
    </xf>
    <xf numFmtId="0" fontId="5" fillId="0" borderId="29" xfId="1" applyFont="1" applyFill="1" applyBorder="1" applyAlignment="1">
      <alignment horizontal="distributed" vertical="center"/>
    </xf>
    <xf numFmtId="0" fontId="5" fillId="0" borderId="30" xfId="1" applyFont="1" applyFill="1" applyBorder="1" applyAlignment="1">
      <alignment horizontal="distributed" vertical="center"/>
    </xf>
    <xf numFmtId="0" fontId="2" fillId="0" borderId="0" xfId="1" applyFont="1" applyFill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9" xfId="1" applyFont="1" applyBorder="1" applyAlignment="1">
      <alignment horizontal="center" vertical="distributed" textRotation="255"/>
    </xf>
    <xf numFmtId="0" fontId="5" fillId="0" borderId="3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 wrapText="1"/>
    </xf>
    <xf numFmtId="188" fontId="8" fillId="0" borderId="33" xfId="2" applyNumberFormat="1" applyFont="1" applyFill="1" applyBorder="1" applyAlignment="1">
      <alignment horizontal="right" vertical="center"/>
    </xf>
    <xf numFmtId="188" fontId="8" fillId="0" borderId="0" xfId="2" applyNumberFormat="1" applyFont="1" applyFill="1" applyBorder="1" applyAlignment="1">
      <alignment horizontal="right" vertical="center"/>
    </xf>
    <xf numFmtId="188" fontId="8" fillId="0" borderId="29" xfId="2" applyNumberFormat="1" applyFont="1" applyFill="1" applyBorder="1" applyAlignment="1">
      <alignment horizontal="right" vertical="center"/>
    </xf>
    <xf numFmtId="188" fontId="8" fillId="0" borderId="22" xfId="2" applyNumberFormat="1" applyFont="1" applyFill="1" applyBorder="1" applyAlignment="1">
      <alignment horizontal="right" vertical="center"/>
    </xf>
    <xf numFmtId="181" fontId="8" fillId="0" borderId="0" xfId="1" applyNumberFormat="1" applyFont="1" applyFill="1" applyBorder="1" applyAlignment="1">
      <alignment vertical="center"/>
    </xf>
    <xf numFmtId="181" fontId="8" fillId="0" borderId="0" xfId="2" applyNumberFormat="1" applyFont="1" applyFill="1" applyBorder="1" applyAlignment="1">
      <alignment horizontal="right" vertical="center"/>
    </xf>
    <xf numFmtId="38" fontId="8" fillId="0" borderId="9" xfId="13" applyFont="1" applyFill="1" applyBorder="1" applyAlignment="1">
      <alignment horizontal="right" vertical="center"/>
    </xf>
    <xf numFmtId="188" fontId="8" fillId="0" borderId="21" xfId="13" applyNumberFormat="1" applyFont="1" applyFill="1" applyBorder="1" applyAlignment="1">
      <alignment horizontal="right" vertical="center" shrinkToFit="1"/>
    </xf>
    <xf numFmtId="188" fontId="8" fillId="0" borderId="9" xfId="1" applyNumberFormat="1" applyFont="1" applyBorder="1" applyAlignment="1">
      <alignment horizontal="right" vertical="center"/>
    </xf>
    <xf numFmtId="188" fontId="8" fillId="0" borderId="9" xfId="2" applyNumberFormat="1" applyFont="1" applyFill="1" applyBorder="1" applyAlignment="1">
      <alignment horizontal="right" vertical="center"/>
    </xf>
    <xf numFmtId="188" fontId="8" fillId="0" borderId="21" xfId="2" applyNumberFormat="1" applyFont="1" applyFill="1" applyBorder="1" applyAlignment="1">
      <alignment horizontal="right" vertical="center" shrinkToFit="1"/>
    </xf>
    <xf numFmtId="188" fontId="8" fillId="0" borderId="0" xfId="13" applyNumberFormat="1" applyFont="1" applyFill="1" applyBorder="1" applyAlignment="1">
      <alignment horizontal="right" vertical="center"/>
    </xf>
    <xf numFmtId="0" fontId="5" fillId="0" borderId="0" xfId="14" applyFont="1"/>
    <xf numFmtId="0" fontId="10" fillId="0" borderId="0" xfId="14" applyFont="1"/>
    <xf numFmtId="0" fontId="10" fillId="0" borderId="0" xfId="14" applyFont="1" applyAlignment="1">
      <alignment vertical="center"/>
    </xf>
    <xf numFmtId="0" fontId="21" fillId="0" borderId="0" xfId="14" applyFont="1" applyAlignment="1">
      <alignment vertical="center"/>
    </xf>
    <xf numFmtId="0" fontId="10" fillId="0" borderId="0" xfId="14" applyFont="1" applyAlignment="1">
      <alignment horizontal="center"/>
    </xf>
    <xf numFmtId="0" fontId="10" fillId="2" borderId="0" xfId="14" applyFont="1" applyFill="1"/>
    <xf numFmtId="187" fontId="10" fillId="0" borderId="0" xfId="14" applyNumberFormat="1" applyFont="1" applyAlignment="1">
      <alignment vertical="center"/>
    </xf>
    <xf numFmtId="0" fontId="22" fillId="0" borderId="0" xfId="1" applyFont="1" applyFill="1" applyAlignment="1">
      <alignment vertical="center"/>
    </xf>
    <xf numFmtId="38" fontId="8" fillId="0" borderId="29" xfId="2" applyFont="1" applyFill="1" applyBorder="1" applyAlignment="1">
      <alignment horizontal="right" vertical="center"/>
    </xf>
    <xf numFmtId="182" fontId="8" fillId="0" borderId="29" xfId="1" applyNumberFormat="1" applyFont="1" applyFill="1" applyBorder="1" applyAlignment="1">
      <alignment horizontal="right" vertical="center"/>
    </xf>
    <xf numFmtId="182" fontId="8" fillId="0" borderId="0" xfId="2" applyNumberFormat="1" applyFont="1" applyFill="1" applyBorder="1" applyAlignment="1">
      <alignment horizontal="right" vertical="center"/>
    </xf>
    <xf numFmtId="188" fontId="8" fillId="0" borderId="22" xfId="1" applyNumberFormat="1" applyFont="1" applyFill="1" applyBorder="1" applyAlignment="1">
      <alignment horizontal="right" vertical="center"/>
    </xf>
    <xf numFmtId="182" fontId="8" fillId="0" borderId="22" xfId="1" applyNumberFormat="1" applyFont="1" applyFill="1" applyBorder="1" applyAlignment="1">
      <alignment horizontal="right" vertical="center"/>
    </xf>
    <xf numFmtId="188" fontId="8" fillId="0" borderId="21" xfId="2" applyNumberFormat="1" applyFont="1" applyFill="1" applyBorder="1" applyAlignment="1">
      <alignment vertical="center"/>
    </xf>
    <xf numFmtId="188" fontId="8" fillId="0" borderId="0" xfId="2" applyNumberFormat="1" applyFont="1" applyFill="1" applyBorder="1" applyAlignment="1">
      <alignment vertical="center"/>
    </xf>
    <xf numFmtId="0" fontId="23" fillId="0" borderId="0" xfId="0" applyFont="1" applyFill="1"/>
    <xf numFmtId="188" fontId="6" fillId="0" borderId="8" xfId="12" applyNumberFormat="1" applyFont="1" applyFill="1" applyBorder="1" applyAlignment="1">
      <alignment horizontal="right" vertical="center" shrinkToFit="1"/>
    </xf>
    <xf numFmtId="188" fontId="6" fillId="0" borderId="22" xfId="12" applyNumberFormat="1" applyFont="1" applyFill="1" applyBorder="1" applyAlignment="1">
      <alignment horizontal="right" vertical="center" shrinkToFit="1"/>
    </xf>
    <xf numFmtId="188" fontId="6" fillId="0" borderId="23" xfId="12" applyNumberFormat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horizontal="distributed" vertical="center"/>
    </xf>
    <xf numFmtId="0" fontId="5" fillId="0" borderId="8" xfId="1" applyFont="1" applyFill="1" applyBorder="1" applyAlignment="1">
      <alignment horizontal="distributed" vertical="center"/>
    </xf>
    <xf numFmtId="0" fontId="2" fillId="0" borderId="0" xfId="1" applyFont="1" applyFill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8" fillId="0" borderId="33" xfId="1" applyFont="1" applyFill="1" applyBorder="1" applyAlignment="1">
      <alignment horizontal="distributed" vertical="center"/>
    </xf>
    <xf numFmtId="0" fontId="8" fillId="0" borderId="34" xfId="1" applyFont="1" applyFill="1" applyBorder="1" applyAlignment="1">
      <alignment horizontal="distributed" vertical="center"/>
    </xf>
    <xf numFmtId="0" fontId="5" fillId="0" borderId="29" xfId="1" applyFont="1" applyFill="1" applyBorder="1" applyAlignment="1">
      <alignment horizontal="distributed" vertical="center"/>
    </xf>
    <xf numFmtId="0" fontId="5" fillId="0" borderId="30" xfId="1" applyFont="1" applyFill="1" applyBorder="1" applyAlignment="1">
      <alignment horizontal="distributed" vertical="center"/>
    </xf>
    <xf numFmtId="0" fontId="5" fillId="0" borderId="22" xfId="1" applyFont="1" applyFill="1" applyBorder="1" applyAlignment="1">
      <alignment horizontal="distributed" vertical="center"/>
    </xf>
    <xf numFmtId="0" fontId="5" fillId="0" borderId="23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8" xfId="1" applyFont="1" applyFill="1" applyBorder="1" applyAlignment="1">
      <alignment horizontal="distributed" vertical="center"/>
    </xf>
    <xf numFmtId="0" fontId="5" fillId="0" borderId="25" xfId="1" applyFont="1" applyFill="1" applyBorder="1" applyAlignment="1">
      <alignment horizontal="distributed" vertical="center"/>
    </xf>
    <xf numFmtId="0" fontId="5" fillId="0" borderId="16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19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19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distributed" vertical="center" wrapText="1"/>
    </xf>
    <xf numFmtId="0" fontId="5" fillId="0" borderId="8" xfId="1" applyFont="1" applyFill="1" applyBorder="1" applyAlignment="1">
      <alignment horizontal="distributed" vertical="center" wrapText="1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5" fillId="0" borderId="24" xfId="1" applyFont="1" applyBorder="1" applyAlignment="1">
      <alignment horizontal="center" vertical="center" textRotation="255"/>
    </xf>
    <xf numFmtId="0" fontId="5" fillId="0" borderId="21" xfId="1" applyFont="1" applyBorder="1" applyAlignment="1">
      <alignment horizontal="center" vertical="center" textRotation="255"/>
    </xf>
    <xf numFmtId="0" fontId="5" fillId="0" borderId="20" xfId="1" applyFont="1" applyBorder="1" applyAlignment="1">
      <alignment horizontal="center" vertical="center" textRotation="255"/>
    </xf>
    <xf numFmtId="0" fontId="5" fillId="0" borderId="24" xfId="1" applyFont="1" applyBorder="1" applyAlignment="1">
      <alignment horizontal="center" vertical="center" textRotation="255" wrapText="1"/>
    </xf>
    <xf numFmtId="0" fontId="5" fillId="0" borderId="21" xfId="1" applyFont="1" applyBorder="1" applyAlignment="1">
      <alignment horizontal="center" vertical="center" textRotation="255" wrapText="1"/>
    </xf>
    <xf numFmtId="0" fontId="5" fillId="0" borderId="20" xfId="1" applyFont="1" applyBorder="1" applyAlignment="1">
      <alignment horizontal="center" vertical="center" textRotation="255" wrapText="1"/>
    </xf>
    <xf numFmtId="0" fontId="5" fillId="0" borderId="3" xfId="1" applyFont="1" applyBorder="1" applyAlignment="1">
      <alignment horizontal="center" vertical="distributed" textRotation="255" wrapText="1"/>
    </xf>
    <xf numFmtId="0" fontId="5" fillId="0" borderId="9" xfId="1" applyFont="1" applyBorder="1" applyAlignment="1">
      <alignment horizontal="center" vertical="distributed" textRotation="255" wrapText="1"/>
    </xf>
    <xf numFmtId="0" fontId="5" fillId="0" borderId="19" xfId="1" applyFont="1" applyBorder="1" applyAlignment="1">
      <alignment horizontal="center" vertical="distributed" textRotation="255" wrapText="1"/>
    </xf>
    <xf numFmtId="0" fontId="5" fillId="0" borderId="9" xfId="1" applyFont="1" applyBorder="1" applyAlignment="1">
      <alignment horizontal="center" vertical="distributed" textRotation="255"/>
    </xf>
    <xf numFmtId="0" fontId="5" fillId="0" borderId="19" xfId="1" applyFont="1" applyBorder="1" applyAlignment="1">
      <alignment horizontal="center" vertical="distributed" textRotation="255"/>
    </xf>
    <xf numFmtId="0" fontId="5" fillId="0" borderId="21" xfId="1" applyFont="1" applyBorder="1" applyAlignment="1">
      <alignment horizontal="center" vertical="distributed" textRotation="255"/>
    </xf>
    <xf numFmtId="0" fontId="5" fillId="0" borderId="20" xfId="1" applyFont="1" applyBorder="1" applyAlignment="1">
      <alignment horizontal="center" vertical="distributed" textRotation="255"/>
    </xf>
    <xf numFmtId="0" fontId="5" fillId="0" borderId="24" xfId="1" applyFont="1" applyBorder="1" applyAlignment="1">
      <alignment horizontal="center" vertical="distributed" textRotation="255" wrapText="1"/>
    </xf>
    <xf numFmtId="0" fontId="5" fillId="0" borderId="21" xfId="1" applyFont="1" applyBorder="1" applyAlignment="1">
      <alignment horizontal="center" vertical="distributed" textRotation="255" wrapText="1"/>
    </xf>
    <xf numFmtId="0" fontId="5" fillId="0" borderId="20" xfId="1" applyFont="1" applyBorder="1" applyAlignment="1">
      <alignment horizontal="center" vertical="distributed" textRotation="255" wrapText="1"/>
    </xf>
    <xf numFmtId="0" fontId="5" fillId="0" borderId="24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distributed" textRotation="255" wrapText="1"/>
    </xf>
    <xf numFmtId="0" fontId="5" fillId="0" borderId="14" xfId="1" applyFont="1" applyBorder="1" applyAlignment="1">
      <alignment horizontal="center" vertical="distributed" textRotation="255" wrapText="1"/>
    </xf>
    <xf numFmtId="0" fontId="5" fillId="0" borderId="3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distributed" vertical="center"/>
    </xf>
    <xf numFmtId="0" fontId="6" fillId="0" borderId="20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17" xfId="1" applyFont="1" applyFill="1" applyBorder="1" applyAlignment="1">
      <alignment horizontal="distributed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178" fontId="5" fillId="0" borderId="4" xfId="1" applyNumberFormat="1" applyFont="1" applyFill="1" applyBorder="1" applyAlignment="1">
      <alignment horizontal="center" vertical="center"/>
    </xf>
    <xf numFmtId="178" fontId="5" fillId="0" borderId="6" xfId="1" applyNumberFormat="1" applyFont="1" applyFill="1" applyBorder="1" applyAlignment="1">
      <alignment horizontal="center" vertical="center"/>
    </xf>
    <xf numFmtId="178" fontId="5" fillId="0" borderId="5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distributed" textRotation="255"/>
    </xf>
    <xf numFmtId="0" fontId="6" fillId="0" borderId="9" xfId="1" applyFont="1" applyFill="1" applyBorder="1" applyAlignment="1">
      <alignment horizontal="center" vertical="distributed" textRotation="255"/>
    </xf>
    <xf numFmtId="0" fontId="6" fillId="0" borderId="19" xfId="1" applyFont="1" applyFill="1" applyBorder="1" applyAlignment="1">
      <alignment horizontal="center" vertical="distributed" textRotation="255"/>
    </xf>
    <xf numFmtId="0" fontId="6" fillId="0" borderId="4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distributed" textRotation="255"/>
    </xf>
    <xf numFmtId="0" fontId="6" fillId="0" borderId="15" xfId="1" applyFont="1" applyFill="1" applyBorder="1" applyAlignment="1">
      <alignment horizontal="center" vertical="distributed" textRotation="255"/>
    </xf>
    <xf numFmtId="0" fontId="6" fillId="0" borderId="20" xfId="1" applyFont="1" applyFill="1" applyBorder="1" applyAlignment="1">
      <alignment horizontal="center" vertical="distributed" textRotation="255"/>
    </xf>
    <xf numFmtId="0" fontId="7" fillId="0" borderId="24" xfId="1" applyFont="1" applyFill="1" applyBorder="1" applyAlignment="1">
      <alignment horizontal="center" vertical="center" textRotation="255"/>
    </xf>
    <xf numFmtId="0" fontId="7" fillId="0" borderId="21" xfId="1" applyFont="1" applyFill="1" applyBorder="1" applyAlignment="1">
      <alignment horizontal="center" vertical="center" textRotation="255"/>
    </xf>
    <xf numFmtId="0" fontId="7" fillId="0" borderId="2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49" fontId="5" fillId="0" borderId="14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49" fontId="6" fillId="0" borderId="9" xfId="1" applyNumberFormat="1" applyFont="1" applyFill="1" applyBorder="1" applyAlignment="1">
      <alignment horizontal="center" vertical="center" textRotation="255"/>
    </xf>
    <xf numFmtId="49" fontId="6" fillId="0" borderId="27" xfId="1" applyNumberFormat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27" xfId="1" applyFont="1" applyFill="1" applyBorder="1" applyAlignment="1">
      <alignment horizontal="center" vertical="center" textRotation="255"/>
    </xf>
    <xf numFmtId="0" fontId="6" fillId="0" borderId="2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textRotation="255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3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0" xfId="1" applyFont="1" applyFill="1" applyBorder="1" applyAlignment="1">
      <alignment horizontal="center" vertical="center" textRotation="255"/>
    </xf>
    <xf numFmtId="0" fontId="6" fillId="0" borderId="22" xfId="1" applyFont="1" applyFill="1" applyBorder="1" applyAlignment="1">
      <alignment horizontal="center" vertical="center" textRotation="255"/>
    </xf>
    <xf numFmtId="0" fontId="6" fillId="0" borderId="19" xfId="1" applyFont="1" applyFill="1" applyBorder="1" applyAlignment="1">
      <alignment horizontal="center" vertical="center" textRotation="255"/>
    </xf>
    <xf numFmtId="0" fontId="6" fillId="0" borderId="28" xfId="1" applyFont="1" applyFill="1" applyBorder="1" applyAlignment="1">
      <alignment horizontal="center" vertical="center" textRotation="255"/>
    </xf>
    <xf numFmtId="0" fontId="6" fillId="0" borderId="19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textRotation="255"/>
    </xf>
    <xf numFmtId="0" fontId="6" fillId="0" borderId="26" xfId="1" applyFont="1" applyFill="1" applyBorder="1" applyAlignment="1">
      <alignment horizontal="center" vertical="center" textRotation="255"/>
    </xf>
    <xf numFmtId="0" fontId="6" fillId="0" borderId="24" xfId="1" applyFont="1" applyFill="1" applyBorder="1" applyAlignment="1">
      <alignment horizontal="center" vertical="center" textRotation="255"/>
    </xf>
  </cellXfs>
  <cellStyles count="15">
    <cellStyle name="桁区切り" xfId="12" builtinId="6"/>
    <cellStyle name="桁区切り 2" xfId="2" xr:uid="{00000000-0005-0000-0000-000001000000}"/>
    <cellStyle name="桁区切り 2 2" xfId="7" xr:uid="{00000000-0005-0000-0000-000002000000}"/>
    <cellStyle name="桁区切り 3" xfId="8" xr:uid="{00000000-0005-0000-0000-000003000000}"/>
    <cellStyle name="桁区切り 3 2" xfId="13" xr:uid="{73F8B765-2431-4388-8298-D52A915DC131}"/>
    <cellStyle name="桁区切り 4" xfId="9" xr:uid="{00000000-0005-0000-0000-000004000000}"/>
    <cellStyle name="桁区切り 5" xfId="10" xr:uid="{00000000-0005-0000-0000-000005000000}"/>
    <cellStyle name="標準" xfId="0" builtinId="0"/>
    <cellStyle name="標準 2" xfId="1" xr:uid="{00000000-0005-0000-0000-000007000000}"/>
    <cellStyle name="標準 2 2" xfId="3" xr:uid="{00000000-0005-0000-0000-000008000000}"/>
    <cellStyle name="標準 3" xfId="4" xr:uid="{00000000-0005-0000-0000-000009000000}"/>
    <cellStyle name="標準 3 2" xfId="14" xr:uid="{D8FD8A51-E81B-4B0F-8800-B6367732CA88}"/>
    <cellStyle name="標準 4" xfId="5" xr:uid="{00000000-0005-0000-0000-00000A000000}"/>
    <cellStyle name="標準 5" xfId="6" xr:uid="{00000000-0005-0000-0000-00000B000000}"/>
    <cellStyle name="標準 6" xfId="11" xr:uid="{00000000-0005-0000-0000-00000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46"/>
  <sheetViews>
    <sheetView tabSelected="1" view="pageBreakPreview" zoomScaleNormal="100" zoomScaleSheetLayoutView="100" workbookViewId="0">
      <selection activeCell="Q17" sqref="Q17"/>
    </sheetView>
  </sheetViews>
  <sheetFormatPr defaultRowHeight="12" x14ac:dyDescent="0.2"/>
  <cols>
    <col min="1" max="3" width="2.36328125" style="1" customWidth="1"/>
    <col min="4" max="4" width="2.90625" style="1" customWidth="1"/>
    <col min="5" max="5" width="13.36328125" style="1" customWidth="1"/>
    <col min="6" max="9" width="12.453125" style="1" customWidth="1"/>
    <col min="10" max="10" width="12.453125" style="12" customWidth="1"/>
    <col min="11" max="11" width="2.90625" style="1" customWidth="1"/>
    <col min="12" max="12" width="9" style="1"/>
    <col min="13" max="13" width="5.08984375" style="1" customWidth="1"/>
    <col min="14" max="255" width="9" style="1"/>
    <col min="256" max="258" width="2.36328125" style="1" customWidth="1"/>
    <col min="259" max="259" width="2.90625" style="1" customWidth="1"/>
    <col min="260" max="260" width="13.36328125" style="1" customWidth="1"/>
    <col min="261" max="265" width="12.453125" style="1" customWidth="1"/>
    <col min="266" max="266" width="9" style="1"/>
    <col min="267" max="267" width="12.6328125" style="1" customWidth="1"/>
    <col min="268" max="511" width="9" style="1"/>
    <col min="512" max="514" width="2.36328125" style="1" customWidth="1"/>
    <col min="515" max="515" width="2.90625" style="1" customWidth="1"/>
    <col min="516" max="516" width="13.36328125" style="1" customWidth="1"/>
    <col min="517" max="521" width="12.453125" style="1" customWidth="1"/>
    <col min="522" max="522" width="9" style="1"/>
    <col min="523" max="523" width="12.6328125" style="1" customWidth="1"/>
    <col min="524" max="767" width="9" style="1"/>
    <col min="768" max="770" width="2.36328125" style="1" customWidth="1"/>
    <col min="771" max="771" width="2.90625" style="1" customWidth="1"/>
    <col min="772" max="772" width="13.36328125" style="1" customWidth="1"/>
    <col min="773" max="777" width="12.453125" style="1" customWidth="1"/>
    <col min="778" max="778" width="9" style="1"/>
    <col min="779" max="779" width="12.6328125" style="1" customWidth="1"/>
    <col min="780" max="1023" width="9" style="1"/>
    <col min="1024" max="1026" width="2.36328125" style="1" customWidth="1"/>
    <col min="1027" max="1027" width="2.90625" style="1" customWidth="1"/>
    <col min="1028" max="1028" width="13.36328125" style="1" customWidth="1"/>
    <col min="1029" max="1033" width="12.453125" style="1" customWidth="1"/>
    <col min="1034" max="1034" width="9" style="1"/>
    <col min="1035" max="1035" width="12.6328125" style="1" customWidth="1"/>
    <col min="1036" max="1279" width="9" style="1"/>
    <col min="1280" max="1282" width="2.36328125" style="1" customWidth="1"/>
    <col min="1283" max="1283" width="2.90625" style="1" customWidth="1"/>
    <col min="1284" max="1284" width="13.36328125" style="1" customWidth="1"/>
    <col min="1285" max="1289" width="12.453125" style="1" customWidth="1"/>
    <col min="1290" max="1290" width="9" style="1"/>
    <col min="1291" max="1291" width="12.6328125" style="1" customWidth="1"/>
    <col min="1292" max="1535" width="9" style="1"/>
    <col min="1536" max="1538" width="2.36328125" style="1" customWidth="1"/>
    <col min="1539" max="1539" width="2.90625" style="1" customWidth="1"/>
    <col min="1540" max="1540" width="13.36328125" style="1" customWidth="1"/>
    <col min="1541" max="1545" width="12.453125" style="1" customWidth="1"/>
    <col min="1546" max="1546" width="9" style="1"/>
    <col min="1547" max="1547" width="12.6328125" style="1" customWidth="1"/>
    <col min="1548" max="1791" width="9" style="1"/>
    <col min="1792" max="1794" width="2.36328125" style="1" customWidth="1"/>
    <col min="1795" max="1795" width="2.90625" style="1" customWidth="1"/>
    <col min="1796" max="1796" width="13.36328125" style="1" customWidth="1"/>
    <col min="1797" max="1801" width="12.453125" style="1" customWidth="1"/>
    <col min="1802" max="1802" width="9" style="1"/>
    <col min="1803" max="1803" width="12.6328125" style="1" customWidth="1"/>
    <col min="1804" max="2047" width="9" style="1"/>
    <col min="2048" max="2050" width="2.36328125" style="1" customWidth="1"/>
    <col min="2051" max="2051" width="2.90625" style="1" customWidth="1"/>
    <col min="2052" max="2052" width="13.36328125" style="1" customWidth="1"/>
    <col min="2053" max="2057" width="12.453125" style="1" customWidth="1"/>
    <col min="2058" max="2058" width="9" style="1"/>
    <col min="2059" max="2059" width="12.6328125" style="1" customWidth="1"/>
    <col min="2060" max="2303" width="9" style="1"/>
    <col min="2304" max="2306" width="2.36328125" style="1" customWidth="1"/>
    <col min="2307" max="2307" width="2.90625" style="1" customWidth="1"/>
    <col min="2308" max="2308" width="13.36328125" style="1" customWidth="1"/>
    <col min="2309" max="2313" width="12.453125" style="1" customWidth="1"/>
    <col min="2314" max="2314" width="9" style="1"/>
    <col min="2315" max="2315" width="12.6328125" style="1" customWidth="1"/>
    <col min="2316" max="2559" width="9" style="1"/>
    <col min="2560" max="2562" width="2.36328125" style="1" customWidth="1"/>
    <col min="2563" max="2563" width="2.90625" style="1" customWidth="1"/>
    <col min="2564" max="2564" width="13.36328125" style="1" customWidth="1"/>
    <col min="2565" max="2569" width="12.453125" style="1" customWidth="1"/>
    <col min="2570" max="2570" width="9" style="1"/>
    <col min="2571" max="2571" width="12.6328125" style="1" customWidth="1"/>
    <col min="2572" max="2815" width="9" style="1"/>
    <col min="2816" max="2818" width="2.36328125" style="1" customWidth="1"/>
    <col min="2819" max="2819" width="2.90625" style="1" customWidth="1"/>
    <col min="2820" max="2820" width="13.36328125" style="1" customWidth="1"/>
    <col min="2821" max="2825" width="12.453125" style="1" customWidth="1"/>
    <col min="2826" max="2826" width="9" style="1"/>
    <col min="2827" max="2827" width="12.6328125" style="1" customWidth="1"/>
    <col min="2828" max="3071" width="9" style="1"/>
    <col min="3072" max="3074" width="2.36328125" style="1" customWidth="1"/>
    <col min="3075" max="3075" width="2.90625" style="1" customWidth="1"/>
    <col min="3076" max="3076" width="13.36328125" style="1" customWidth="1"/>
    <col min="3077" max="3081" width="12.453125" style="1" customWidth="1"/>
    <col min="3082" max="3082" width="9" style="1"/>
    <col min="3083" max="3083" width="12.6328125" style="1" customWidth="1"/>
    <col min="3084" max="3327" width="9" style="1"/>
    <col min="3328" max="3330" width="2.36328125" style="1" customWidth="1"/>
    <col min="3331" max="3331" width="2.90625" style="1" customWidth="1"/>
    <col min="3332" max="3332" width="13.36328125" style="1" customWidth="1"/>
    <col min="3333" max="3337" width="12.453125" style="1" customWidth="1"/>
    <col min="3338" max="3338" width="9" style="1"/>
    <col min="3339" max="3339" width="12.6328125" style="1" customWidth="1"/>
    <col min="3340" max="3583" width="9" style="1"/>
    <col min="3584" max="3586" width="2.36328125" style="1" customWidth="1"/>
    <col min="3587" max="3587" width="2.90625" style="1" customWidth="1"/>
    <col min="3588" max="3588" width="13.36328125" style="1" customWidth="1"/>
    <col min="3589" max="3593" width="12.453125" style="1" customWidth="1"/>
    <col min="3594" max="3594" width="9" style="1"/>
    <col min="3595" max="3595" width="12.6328125" style="1" customWidth="1"/>
    <col min="3596" max="3839" width="9" style="1"/>
    <col min="3840" max="3842" width="2.36328125" style="1" customWidth="1"/>
    <col min="3843" max="3843" width="2.90625" style="1" customWidth="1"/>
    <col min="3844" max="3844" width="13.36328125" style="1" customWidth="1"/>
    <col min="3845" max="3849" width="12.453125" style="1" customWidth="1"/>
    <col min="3850" max="3850" width="9" style="1"/>
    <col min="3851" max="3851" width="12.6328125" style="1" customWidth="1"/>
    <col min="3852" max="4095" width="9" style="1"/>
    <col min="4096" max="4098" width="2.36328125" style="1" customWidth="1"/>
    <col min="4099" max="4099" width="2.90625" style="1" customWidth="1"/>
    <col min="4100" max="4100" width="13.36328125" style="1" customWidth="1"/>
    <col min="4101" max="4105" width="12.453125" style="1" customWidth="1"/>
    <col min="4106" max="4106" width="9" style="1"/>
    <col min="4107" max="4107" width="12.6328125" style="1" customWidth="1"/>
    <col min="4108" max="4351" width="9" style="1"/>
    <col min="4352" max="4354" width="2.36328125" style="1" customWidth="1"/>
    <col min="4355" max="4355" width="2.90625" style="1" customWidth="1"/>
    <col min="4356" max="4356" width="13.36328125" style="1" customWidth="1"/>
    <col min="4357" max="4361" width="12.453125" style="1" customWidth="1"/>
    <col min="4362" max="4362" width="9" style="1"/>
    <col min="4363" max="4363" width="12.6328125" style="1" customWidth="1"/>
    <col min="4364" max="4607" width="9" style="1"/>
    <col min="4608" max="4610" width="2.36328125" style="1" customWidth="1"/>
    <col min="4611" max="4611" width="2.90625" style="1" customWidth="1"/>
    <col min="4612" max="4612" width="13.36328125" style="1" customWidth="1"/>
    <col min="4613" max="4617" width="12.453125" style="1" customWidth="1"/>
    <col min="4618" max="4618" width="9" style="1"/>
    <col min="4619" max="4619" width="12.6328125" style="1" customWidth="1"/>
    <col min="4620" max="4863" width="9" style="1"/>
    <col min="4864" max="4866" width="2.36328125" style="1" customWidth="1"/>
    <col min="4867" max="4867" width="2.90625" style="1" customWidth="1"/>
    <col min="4868" max="4868" width="13.36328125" style="1" customWidth="1"/>
    <col min="4869" max="4873" width="12.453125" style="1" customWidth="1"/>
    <col min="4874" max="4874" width="9" style="1"/>
    <col min="4875" max="4875" width="12.6328125" style="1" customWidth="1"/>
    <col min="4876" max="5119" width="9" style="1"/>
    <col min="5120" max="5122" width="2.36328125" style="1" customWidth="1"/>
    <col min="5123" max="5123" width="2.90625" style="1" customWidth="1"/>
    <col min="5124" max="5124" width="13.36328125" style="1" customWidth="1"/>
    <col min="5125" max="5129" width="12.453125" style="1" customWidth="1"/>
    <col min="5130" max="5130" width="9" style="1"/>
    <col min="5131" max="5131" width="12.6328125" style="1" customWidth="1"/>
    <col min="5132" max="5375" width="9" style="1"/>
    <col min="5376" max="5378" width="2.36328125" style="1" customWidth="1"/>
    <col min="5379" max="5379" width="2.90625" style="1" customWidth="1"/>
    <col min="5380" max="5380" width="13.36328125" style="1" customWidth="1"/>
    <col min="5381" max="5385" width="12.453125" style="1" customWidth="1"/>
    <col min="5386" max="5386" width="9" style="1"/>
    <col min="5387" max="5387" width="12.6328125" style="1" customWidth="1"/>
    <col min="5388" max="5631" width="9" style="1"/>
    <col min="5632" max="5634" width="2.36328125" style="1" customWidth="1"/>
    <col min="5635" max="5635" width="2.90625" style="1" customWidth="1"/>
    <col min="5636" max="5636" width="13.36328125" style="1" customWidth="1"/>
    <col min="5637" max="5641" width="12.453125" style="1" customWidth="1"/>
    <col min="5642" max="5642" width="9" style="1"/>
    <col min="5643" max="5643" width="12.6328125" style="1" customWidth="1"/>
    <col min="5644" max="5887" width="9" style="1"/>
    <col min="5888" max="5890" width="2.36328125" style="1" customWidth="1"/>
    <col min="5891" max="5891" width="2.90625" style="1" customWidth="1"/>
    <col min="5892" max="5892" width="13.36328125" style="1" customWidth="1"/>
    <col min="5893" max="5897" width="12.453125" style="1" customWidth="1"/>
    <col min="5898" max="5898" width="9" style="1"/>
    <col min="5899" max="5899" width="12.6328125" style="1" customWidth="1"/>
    <col min="5900" max="6143" width="9" style="1"/>
    <col min="6144" max="6146" width="2.36328125" style="1" customWidth="1"/>
    <col min="6147" max="6147" width="2.90625" style="1" customWidth="1"/>
    <col min="6148" max="6148" width="13.36328125" style="1" customWidth="1"/>
    <col min="6149" max="6153" width="12.453125" style="1" customWidth="1"/>
    <col min="6154" max="6154" width="9" style="1"/>
    <col min="6155" max="6155" width="12.6328125" style="1" customWidth="1"/>
    <col min="6156" max="6399" width="9" style="1"/>
    <col min="6400" max="6402" width="2.36328125" style="1" customWidth="1"/>
    <col min="6403" max="6403" width="2.90625" style="1" customWidth="1"/>
    <col min="6404" max="6404" width="13.36328125" style="1" customWidth="1"/>
    <col min="6405" max="6409" width="12.453125" style="1" customWidth="1"/>
    <col min="6410" max="6410" width="9" style="1"/>
    <col min="6411" max="6411" width="12.6328125" style="1" customWidth="1"/>
    <col min="6412" max="6655" width="9" style="1"/>
    <col min="6656" max="6658" width="2.36328125" style="1" customWidth="1"/>
    <col min="6659" max="6659" width="2.90625" style="1" customWidth="1"/>
    <col min="6660" max="6660" width="13.36328125" style="1" customWidth="1"/>
    <col min="6661" max="6665" width="12.453125" style="1" customWidth="1"/>
    <col min="6666" max="6666" width="9" style="1"/>
    <col min="6667" max="6667" width="12.6328125" style="1" customWidth="1"/>
    <col min="6668" max="6911" width="9" style="1"/>
    <col min="6912" max="6914" width="2.36328125" style="1" customWidth="1"/>
    <col min="6915" max="6915" width="2.90625" style="1" customWidth="1"/>
    <col min="6916" max="6916" width="13.36328125" style="1" customWidth="1"/>
    <col min="6917" max="6921" width="12.453125" style="1" customWidth="1"/>
    <col min="6922" max="6922" width="9" style="1"/>
    <col min="6923" max="6923" width="12.6328125" style="1" customWidth="1"/>
    <col min="6924" max="7167" width="9" style="1"/>
    <col min="7168" max="7170" width="2.36328125" style="1" customWidth="1"/>
    <col min="7171" max="7171" width="2.90625" style="1" customWidth="1"/>
    <col min="7172" max="7172" width="13.36328125" style="1" customWidth="1"/>
    <col min="7173" max="7177" width="12.453125" style="1" customWidth="1"/>
    <col min="7178" max="7178" width="9" style="1"/>
    <col min="7179" max="7179" width="12.6328125" style="1" customWidth="1"/>
    <col min="7180" max="7423" width="9" style="1"/>
    <col min="7424" max="7426" width="2.36328125" style="1" customWidth="1"/>
    <col min="7427" max="7427" width="2.90625" style="1" customWidth="1"/>
    <col min="7428" max="7428" width="13.36328125" style="1" customWidth="1"/>
    <col min="7429" max="7433" width="12.453125" style="1" customWidth="1"/>
    <col min="7434" max="7434" width="9" style="1"/>
    <col min="7435" max="7435" width="12.6328125" style="1" customWidth="1"/>
    <col min="7436" max="7679" width="9" style="1"/>
    <col min="7680" max="7682" width="2.36328125" style="1" customWidth="1"/>
    <col min="7683" max="7683" width="2.90625" style="1" customWidth="1"/>
    <col min="7684" max="7684" width="13.36328125" style="1" customWidth="1"/>
    <col min="7685" max="7689" width="12.453125" style="1" customWidth="1"/>
    <col min="7690" max="7690" width="9" style="1"/>
    <col min="7691" max="7691" width="12.6328125" style="1" customWidth="1"/>
    <col min="7692" max="7935" width="9" style="1"/>
    <col min="7936" max="7938" width="2.36328125" style="1" customWidth="1"/>
    <col min="7939" max="7939" width="2.90625" style="1" customWidth="1"/>
    <col min="7940" max="7940" width="13.36328125" style="1" customWidth="1"/>
    <col min="7941" max="7945" width="12.453125" style="1" customWidth="1"/>
    <col min="7946" max="7946" width="9" style="1"/>
    <col min="7947" max="7947" width="12.6328125" style="1" customWidth="1"/>
    <col min="7948" max="8191" width="9" style="1"/>
    <col min="8192" max="8194" width="2.36328125" style="1" customWidth="1"/>
    <col min="8195" max="8195" width="2.90625" style="1" customWidth="1"/>
    <col min="8196" max="8196" width="13.36328125" style="1" customWidth="1"/>
    <col min="8197" max="8201" width="12.453125" style="1" customWidth="1"/>
    <col min="8202" max="8202" width="9" style="1"/>
    <col min="8203" max="8203" width="12.6328125" style="1" customWidth="1"/>
    <col min="8204" max="8447" width="9" style="1"/>
    <col min="8448" max="8450" width="2.36328125" style="1" customWidth="1"/>
    <col min="8451" max="8451" width="2.90625" style="1" customWidth="1"/>
    <col min="8452" max="8452" width="13.36328125" style="1" customWidth="1"/>
    <col min="8453" max="8457" width="12.453125" style="1" customWidth="1"/>
    <col min="8458" max="8458" width="9" style="1"/>
    <col min="8459" max="8459" width="12.6328125" style="1" customWidth="1"/>
    <col min="8460" max="8703" width="9" style="1"/>
    <col min="8704" max="8706" width="2.36328125" style="1" customWidth="1"/>
    <col min="8707" max="8707" width="2.90625" style="1" customWidth="1"/>
    <col min="8708" max="8708" width="13.36328125" style="1" customWidth="1"/>
    <col min="8709" max="8713" width="12.453125" style="1" customWidth="1"/>
    <col min="8714" max="8714" width="9" style="1"/>
    <col min="8715" max="8715" width="12.6328125" style="1" customWidth="1"/>
    <col min="8716" max="8959" width="9" style="1"/>
    <col min="8960" max="8962" width="2.36328125" style="1" customWidth="1"/>
    <col min="8963" max="8963" width="2.90625" style="1" customWidth="1"/>
    <col min="8964" max="8964" width="13.36328125" style="1" customWidth="1"/>
    <col min="8965" max="8969" width="12.453125" style="1" customWidth="1"/>
    <col min="8970" max="8970" width="9" style="1"/>
    <col min="8971" max="8971" width="12.6328125" style="1" customWidth="1"/>
    <col min="8972" max="9215" width="9" style="1"/>
    <col min="9216" max="9218" width="2.36328125" style="1" customWidth="1"/>
    <col min="9219" max="9219" width="2.90625" style="1" customWidth="1"/>
    <col min="9220" max="9220" width="13.36328125" style="1" customWidth="1"/>
    <col min="9221" max="9225" width="12.453125" style="1" customWidth="1"/>
    <col min="9226" max="9226" width="9" style="1"/>
    <col min="9227" max="9227" width="12.6328125" style="1" customWidth="1"/>
    <col min="9228" max="9471" width="9" style="1"/>
    <col min="9472" max="9474" width="2.36328125" style="1" customWidth="1"/>
    <col min="9475" max="9475" width="2.90625" style="1" customWidth="1"/>
    <col min="9476" max="9476" width="13.36328125" style="1" customWidth="1"/>
    <col min="9477" max="9481" width="12.453125" style="1" customWidth="1"/>
    <col min="9482" max="9482" width="9" style="1"/>
    <col min="9483" max="9483" width="12.6328125" style="1" customWidth="1"/>
    <col min="9484" max="9727" width="9" style="1"/>
    <col min="9728" max="9730" width="2.36328125" style="1" customWidth="1"/>
    <col min="9731" max="9731" width="2.90625" style="1" customWidth="1"/>
    <col min="9732" max="9732" width="13.36328125" style="1" customWidth="1"/>
    <col min="9733" max="9737" width="12.453125" style="1" customWidth="1"/>
    <col min="9738" max="9738" width="9" style="1"/>
    <col min="9739" max="9739" width="12.6328125" style="1" customWidth="1"/>
    <col min="9740" max="9983" width="9" style="1"/>
    <col min="9984" max="9986" width="2.36328125" style="1" customWidth="1"/>
    <col min="9987" max="9987" width="2.90625" style="1" customWidth="1"/>
    <col min="9988" max="9988" width="13.36328125" style="1" customWidth="1"/>
    <col min="9989" max="9993" width="12.453125" style="1" customWidth="1"/>
    <col min="9994" max="9994" width="9" style="1"/>
    <col min="9995" max="9995" width="12.6328125" style="1" customWidth="1"/>
    <col min="9996" max="10239" width="9" style="1"/>
    <col min="10240" max="10242" width="2.36328125" style="1" customWidth="1"/>
    <col min="10243" max="10243" width="2.90625" style="1" customWidth="1"/>
    <col min="10244" max="10244" width="13.36328125" style="1" customWidth="1"/>
    <col min="10245" max="10249" width="12.453125" style="1" customWidth="1"/>
    <col min="10250" max="10250" width="9" style="1"/>
    <col min="10251" max="10251" width="12.6328125" style="1" customWidth="1"/>
    <col min="10252" max="10495" width="9" style="1"/>
    <col min="10496" max="10498" width="2.36328125" style="1" customWidth="1"/>
    <col min="10499" max="10499" width="2.90625" style="1" customWidth="1"/>
    <col min="10500" max="10500" width="13.36328125" style="1" customWidth="1"/>
    <col min="10501" max="10505" width="12.453125" style="1" customWidth="1"/>
    <col min="10506" max="10506" width="9" style="1"/>
    <col min="10507" max="10507" width="12.6328125" style="1" customWidth="1"/>
    <col min="10508" max="10751" width="9" style="1"/>
    <col min="10752" max="10754" width="2.36328125" style="1" customWidth="1"/>
    <col min="10755" max="10755" width="2.90625" style="1" customWidth="1"/>
    <col min="10756" max="10756" width="13.36328125" style="1" customWidth="1"/>
    <col min="10757" max="10761" width="12.453125" style="1" customWidth="1"/>
    <col min="10762" max="10762" width="9" style="1"/>
    <col min="10763" max="10763" width="12.6328125" style="1" customWidth="1"/>
    <col min="10764" max="11007" width="9" style="1"/>
    <col min="11008" max="11010" width="2.36328125" style="1" customWidth="1"/>
    <col min="11011" max="11011" width="2.90625" style="1" customWidth="1"/>
    <col min="11012" max="11012" width="13.36328125" style="1" customWidth="1"/>
    <col min="11013" max="11017" width="12.453125" style="1" customWidth="1"/>
    <col min="11018" max="11018" width="9" style="1"/>
    <col min="11019" max="11019" width="12.6328125" style="1" customWidth="1"/>
    <col min="11020" max="11263" width="9" style="1"/>
    <col min="11264" max="11266" width="2.36328125" style="1" customWidth="1"/>
    <col min="11267" max="11267" width="2.90625" style="1" customWidth="1"/>
    <col min="11268" max="11268" width="13.36328125" style="1" customWidth="1"/>
    <col min="11269" max="11273" width="12.453125" style="1" customWidth="1"/>
    <col min="11274" max="11274" width="9" style="1"/>
    <col min="11275" max="11275" width="12.6328125" style="1" customWidth="1"/>
    <col min="11276" max="11519" width="9" style="1"/>
    <col min="11520" max="11522" width="2.36328125" style="1" customWidth="1"/>
    <col min="11523" max="11523" width="2.90625" style="1" customWidth="1"/>
    <col min="11524" max="11524" width="13.36328125" style="1" customWidth="1"/>
    <col min="11525" max="11529" width="12.453125" style="1" customWidth="1"/>
    <col min="11530" max="11530" width="9" style="1"/>
    <col min="11531" max="11531" width="12.6328125" style="1" customWidth="1"/>
    <col min="11532" max="11775" width="9" style="1"/>
    <col min="11776" max="11778" width="2.36328125" style="1" customWidth="1"/>
    <col min="11779" max="11779" width="2.90625" style="1" customWidth="1"/>
    <col min="11780" max="11780" width="13.36328125" style="1" customWidth="1"/>
    <col min="11781" max="11785" width="12.453125" style="1" customWidth="1"/>
    <col min="11786" max="11786" width="9" style="1"/>
    <col min="11787" max="11787" width="12.6328125" style="1" customWidth="1"/>
    <col min="11788" max="12031" width="9" style="1"/>
    <col min="12032" max="12034" width="2.36328125" style="1" customWidth="1"/>
    <col min="12035" max="12035" width="2.90625" style="1" customWidth="1"/>
    <col min="12036" max="12036" width="13.36328125" style="1" customWidth="1"/>
    <col min="12037" max="12041" width="12.453125" style="1" customWidth="1"/>
    <col min="12042" max="12042" width="9" style="1"/>
    <col min="12043" max="12043" width="12.6328125" style="1" customWidth="1"/>
    <col min="12044" max="12287" width="9" style="1"/>
    <col min="12288" max="12290" width="2.36328125" style="1" customWidth="1"/>
    <col min="12291" max="12291" width="2.90625" style="1" customWidth="1"/>
    <col min="12292" max="12292" width="13.36328125" style="1" customWidth="1"/>
    <col min="12293" max="12297" width="12.453125" style="1" customWidth="1"/>
    <col min="12298" max="12298" width="9" style="1"/>
    <col min="12299" max="12299" width="12.6328125" style="1" customWidth="1"/>
    <col min="12300" max="12543" width="9" style="1"/>
    <col min="12544" max="12546" width="2.36328125" style="1" customWidth="1"/>
    <col min="12547" max="12547" width="2.90625" style="1" customWidth="1"/>
    <col min="12548" max="12548" width="13.36328125" style="1" customWidth="1"/>
    <col min="12549" max="12553" width="12.453125" style="1" customWidth="1"/>
    <col min="12554" max="12554" width="9" style="1"/>
    <col min="12555" max="12555" width="12.6328125" style="1" customWidth="1"/>
    <col min="12556" max="12799" width="9" style="1"/>
    <col min="12800" max="12802" width="2.36328125" style="1" customWidth="1"/>
    <col min="12803" max="12803" width="2.90625" style="1" customWidth="1"/>
    <col min="12804" max="12804" width="13.36328125" style="1" customWidth="1"/>
    <col min="12805" max="12809" width="12.453125" style="1" customWidth="1"/>
    <col min="12810" max="12810" width="9" style="1"/>
    <col min="12811" max="12811" width="12.6328125" style="1" customWidth="1"/>
    <col min="12812" max="13055" width="9" style="1"/>
    <col min="13056" max="13058" width="2.36328125" style="1" customWidth="1"/>
    <col min="13059" max="13059" width="2.90625" style="1" customWidth="1"/>
    <col min="13060" max="13060" width="13.36328125" style="1" customWidth="1"/>
    <col min="13061" max="13065" width="12.453125" style="1" customWidth="1"/>
    <col min="13066" max="13066" width="9" style="1"/>
    <col min="13067" max="13067" width="12.6328125" style="1" customWidth="1"/>
    <col min="13068" max="13311" width="9" style="1"/>
    <col min="13312" max="13314" width="2.36328125" style="1" customWidth="1"/>
    <col min="13315" max="13315" width="2.90625" style="1" customWidth="1"/>
    <col min="13316" max="13316" width="13.36328125" style="1" customWidth="1"/>
    <col min="13317" max="13321" width="12.453125" style="1" customWidth="1"/>
    <col min="13322" max="13322" width="9" style="1"/>
    <col min="13323" max="13323" width="12.6328125" style="1" customWidth="1"/>
    <col min="13324" max="13567" width="9" style="1"/>
    <col min="13568" max="13570" width="2.36328125" style="1" customWidth="1"/>
    <col min="13571" max="13571" width="2.90625" style="1" customWidth="1"/>
    <col min="13572" max="13572" width="13.36328125" style="1" customWidth="1"/>
    <col min="13573" max="13577" width="12.453125" style="1" customWidth="1"/>
    <col min="13578" max="13578" width="9" style="1"/>
    <col min="13579" max="13579" width="12.6328125" style="1" customWidth="1"/>
    <col min="13580" max="13823" width="9" style="1"/>
    <col min="13824" max="13826" width="2.36328125" style="1" customWidth="1"/>
    <col min="13827" max="13827" width="2.90625" style="1" customWidth="1"/>
    <col min="13828" max="13828" width="13.36328125" style="1" customWidth="1"/>
    <col min="13829" max="13833" width="12.453125" style="1" customWidth="1"/>
    <col min="13834" max="13834" width="9" style="1"/>
    <col min="13835" max="13835" width="12.6328125" style="1" customWidth="1"/>
    <col min="13836" max="14079" width="9" style="1"/>
    <col min="14080" max="14082" width="2.36328125" style="1" customWidth="1"/>
    <col min="14083" max="14083" width="2.90625" style="1" customWidth="1"/>
    <col min="14084" max="14084" width="13.36328125" style="1" customWidth="1"/>
    <col min="14085" max="14089" width="12.453125" style="1" customWidth="1"/>
    <col min="14090" max="14090" width="9" style="1"/>
    <col min="14091" max="14091" width="12.6328125" style="1" customWidth="1"/>
    <col min="14092" max="14335" width="9" style="1"/>
    <col min="14336" max="14338" width="2.36328125" style="1" customWidth="1"/>
    <col min="14339" max="14339" width="2.90625" style="1" customWidth="1"/>
    <col min="14340" max="14340" width="13.36328125" style="1" customWidth="1"/>
    <col min="14341" max="14345" width="12.453125" style="1" customWidth="1"/>
    <col min="14346" max="14346" width="9" style="1"/>
    <col min="14347" max="14347" width="12.6328125" style="1" customWidth="1"/>
    <col min="14348" max="14591" width="9" style="1"/>
    <col min="14592" max="14594" width="2.36328125" style="1" customWidth="1"/>
    <col min="14595" max="14595" width="2.90625" style="1" customWidth="1"/>
    <col min="14596" max="14596" width="13.36328125" style="1" customWidth="1"/>
    <col min="14597" max="14601" width="12.453125" style="1" customWidth="1"/>
    <col min="14602" max="14602" width="9" style="1"/>
    <col min="14603" max="14603" width="12.6328125" style="1" customWidth="1"/>
    <col min="14604" max="14847" width="9" style="1"/>
    <col min="14848" max="14850" width="2.36328125" style="1" customWidth="1"/>
    <col min="14851" max="14851" width="2.90625" style="1" customWidth="1"/>
    <col min="14852" max="14852" width="13.36328125" style="1" customWidth="1"/>
    <col min="14853" max="14857" width="12.453125" style="1" customWidth="1"/>
    <col min="14858" max="14858" width="9" style="1"/>
    <col min="14859" max="14859" width="12.6328125" style="1" customWidth="1"/>
    <col min="14860" max="15103" width="9" style="1"/>
    <col min="15104" max="15106" width="2.36328125" style="1" customWidth="1"/>
    <col min="15107" max="15107" width="2.90625" style="1" customWidth="1"/>
    <col min="15108" max="15108" width="13.36328125" style="1" customWidth="1"/>
    <col min="15109" max="15113" width="12.453125" style="1" customWidth="1"/>
    <col min="15114" max="15114" width="9" style="1"/>
    <col min="15115" max="15115" width="12.6328125" style="1" customWidth="1"/>
    <col min="15116" max="15359" width="9" style="1"/>
    <col min="15360" max="15362" width="2.36328125" style="1" customWidth="1"/>
    <col min="15363" max="15363" width="2.90625" style="1" customWidth="1"/>
    <col min="15364" max="15364" width="13.36328125" style="1" customWidth="1"/>
    <col min="15365" max="15369" width="12.453125" style="1" customWidth="1"/>
    <col min="15370" max="15370" width="9" style="1"/>
    <col min="15371" max="15371" width="12.6328125" style="1" customWidth="1"/>
    <col min="15372" max="15615" width="9" style="1"/>
    <col min="15616" max="15618" width="2.36328125" style="1" customWidth="1"/>
    <col min="15619" max="15619" width="2.90625" style="1" customWidth="1"/>
    <col min="15620" max="15620" width="13.36328125" style="1" customWidth="1"/>
    <col min="15621" max="15625" width="12.453125" style="1" customWidth="1"/>
    <col min="15626" max="15626" width="9" style="1"/>
    <col min="15627" max="15627" width="12.6328125" style="1" customWidth="1"/>
    <col min="15628" max="15871" width="9" style="1"/>
    <col min="15872" max="15874" width="2.36328125" style="1" customWidth="1"/>
    <col min="15875" max="15875" width="2.90625" style="1" customWidth="1"/>
    <col min="15876" max="15876" width="13.36328125" style="1" customWidth="1"/>
    <col min="15877" max="15881" width="12.453125" style="1" customWidth="1"/>
    <col min="15882" max="15882" width="9" style="1"/>
    <col min="15883" max="15883" width="12.6328125" style="1" customWidth="1"/>
    <col min="15884" max="16127" width="9" style="1"/>
    <col min="16128" max="16130" width="2.36328125" style="1" customWidth="1"/>
    <col min="16131" max="16131" width="2.90625" style="1" customWidth="1"/>
    <col min="16132" max="16132" width="13.36328125" style="1" customWidth="1"/>
    <col min="16133" max="16137" width="12.453125" style="1" customWidth="1"/>
    <col min="16138" max="16138" width="9" style="1"/>
    <col min="16139" max="16139" width="12.6328125" style="1" customWidth="1"/>
    <col min="16140" max="16384" width="9" style="1"/>
  </cols>
  <sheetData>
    <row r="1" spans="1:22" ht="23.25" customHeight="1" x14ac:dyDescent="0.2">
      <c r="A1" s="252" t="s">
        <v>222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22" ht="8.25" customHeight="1" thickBot="1" x14ac:dyDescent="0.25">
      <c r="C2" s="2"/>
      <c r="D2" s="2"/>
      <c r="F2" s="2"/>
      <c r="G2" s="2"/>
      <c r="H2" s="2"/>
      <c r="I2" s="2"/>
      <c r="J2" s="6"/>
      <c r="K2" s="2"/>
    </row>
    <row r="3" spans="1:22" ht="17.25" customHeight="1" x14ac:dyDescent="0.2">
      <c r="A3" s="253" t="s">
        <v>54</v>
      </c>
      <c r="B3" s="253"/>
      <c r="C3" s="253"/>
      <c r="D3" s="253"/>
      <c r="E3" s="254"/>
      <c r="F3" s="123" t="s">
        <v>218</v>
      </c>
      <c r="G3" s="123" t="s">
        <v>223</v>
      </c>
      <c r="H3" s="123" t="s">
        <v>224</v>
      </c>
      <c r="I3" s="124" t="s">
        <v>225</v>
      </c>
      <c r="J3" s="125" t="s">
        <v>226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s="12" customFormat="1" ht="13.5" customHeight="1" x14ac:dyDescent="0.2">
      <c r="A4" s="255" t="s">
        <v>234</v>
      </c>
      <c r="B4" s="255"/>
      <c r="C4" s="255"/>
      <c r="D4" s="255"/>
      <c r="E4" s="256"/>
      <c r="F4" s="126">
        <f>F5+F18+F31+F44</f>
        <v>527</v>
      </c>
      <c r="G4" s="126">
        <f t="shared" ref="G4:J4" si="0">G5+G18+G31+G44</f>
        <v>473</v>
      </c>
      <c r="H4" s="126">
        <f t="shared" si="0"/>
        <v>431</v>
      </c>
      <c r="I4" s="126">
        <f t="shared" si="0"/>
        <v>333</v>
      </c>
      <c r="J4" s="219">
        <f t="shared" si="0"/>
        <v>373</v>
      </c>
    </row>
    <row r="5" spans="1:22" ht="13.5" customHeight="1" x14ac:dyDescent="0.2">
      <c r="B5" s="250" t="s">
        <v>236</v>
      </c>
      <c r="C5" s="250"/>
      <c r="D5" s="250"/>
      <c r="E5" s="251"/>
      <c r="F5" s="82">
        <f>SUM(F6:F8)+SUM(F13:F17)</f>
        <v>39</v>
      </c>
      <c r="G5" s="82">
        <f t="shared" ref="G5:J5" si="1">SUM(G6:G8)+SUM(G13:G17)</f>
        <v>31</v>
      </c>
      <c r="H5" s="82">
        <f t="shared" si="1"/>
        <v>36</v>
      </c>
      <c r="I5" s="82">
        <f t="shared" si="1"/>
        <v>22</v>
      </c>
      <c r="J5" s="220">
        <f t="shared" si="1"/>
        <v>28</v>
      </c>
    </row>
    <row r="6" spans="1:22" ht="13.5" customHeight="1" x14ac:dyDescent="0.2">
      <c r="C6" s="250" t="s">
        <v>55</v>
      </c>
      <c r="D6" s="250"/>
      <c r="E6" s="251"/>
      <c r="F6" s="82">
        <v>3</v>
      </c>
      <c r="G6" s="82">
        <v>1</v>
      </c>
      <c r="H6" s="82">
        <v>2</v>
      </c>
      <c r="I6" s="82">
        <v>3</v>
      </c>
      <c r="J6" s="220">
        <v>4</v>
      </c>
      <c r="K6" s="2"/>
    </row>
    <row r="7" spans="1:22" ht="13.5" customHeight="1" x14ac:dyDescent="0.2">
      <c r="C7" s="250" t="s">
        <v>56</v>
      </c>
      <c r="D7" s="250"/>
      <c r="E7" s="251"/>
      <c r="F7" s="82">
        <v>5</v>
      </c>
      <c r="G7" s="82">
        <v>7</v>
      </c>
      <c r="H7" s="82">
        <v>10</v>
      </c>
      <c r="I7" s="82">
        <v>1</v>
      </c>
      <c r="J7" s="220">
        <v>4</v>
      </c>
      <c r="K7" s="9"/>
    </row>
    <row r="8" spans="1:22" ht="13.5" customHeight="1" x14ac:dyDescent="0.2">
      <c r="C8" s="250" t="s">
        <v>57</v>
      </c>
      <c r="D8" s="250"/>
      <c r="E8" s="251"/>
      <c r="F8" s="82">
        <f>SUM(F9:F12)</f>
        <v>14</v>
      </c>
      <c r="G8" s="82">
        <f t="shared" ref="G8:J8" si="2">SUM(G9:G12)</f>
        <v>14</v>
      </c>
      <c r="H8" s="82">
        <f t="shared" si="2"/>
        <v>20</v>
      </c>
      <c r="I8" s="82">
        <f t="shared" si="2"/>
        <v>18</v>
      </c>
      <c r="J8" s="220">
        <f t="shared" si="2"/>
        <v>17</v>
      </c>
    </row>
    <row r="9" spans="1:22" ht="13.5" customHeight="1" x14ac:dyDescent="0.2">
      <c r="C9" s="202"/>
      <c r="D9" s="250" t="s">
        <v>58</v>
      </c>
      <c r="E9" s="251"/>
      <c r="F9" s="82">
        <v>7</v>
      </c>
      <c r="G9" s="82">
        <v>5</v>
      </c>
      <c r="H9" s="82">
        <v>11</v>
      </c>
      <c r="I9" s="82">
        <v>11</v>
      </c>
      <c r="J9" s="220">
        <v>5</v>
      </c>
      <c r="K9" s="9"/>
    </row>
    <row r="10" spans="1:22" ht="13.5" customHeight="1" x14ac:dyDescent="0.2">
      <c r="C10" s="202"/>
      <c r="D10" s="250" t="s">
        <v>59</v>
      </c>
      <c r="E10" s="251"/>
      <c r="F10" s="82">
        <v>0</v>
      </c>
      <c r="G10" s="82">
        <v>2</v>
      </c>
      <c r="H10" s="82">
        <v>0</v>
      </c>
      <c r="I10" s="82">
        <v>0</v>
      </c>
      <c r="J10" s="220">
        <v>0</v>
      </c>
      <c r="K10" s="9"/>
    </row>
    <row r="11" spans="1:22" ht="13.5" customHeight="1" x14ac:dyDescent="0.2">
      <c r="C11" s="202"/>
      <c r="D11" s="250" t="s">
        <v>198</v>
      </c>
      <c r="E11" s="251"/>
      <c r="F11" s="82">
        <v>0</v>
      </c>
      <c r="G11" s="82">
        <v>0</v>
      </c>
      <c r="H11" s="82">
        <v>0</v>
      </c>
      <c r="I11" s="82">
        <v>0</v>
      </c>
      <c r="J11" s="220">
        <v>0</v>
      </c>
      <c r="K11" s="9"/>
    </row>
    <row r="12" spans="1:22" ht="13.5" customHeight="1" x14ac:dyDescent="0.2">
      <c r="C12" s="202"/>
      <c r="D12" s="250" t="s">
        <v>9</v>
      </c>
      <c r="E12" s="251"/>
      <c r="F12" s="82">
        <v>7</v>
      </c>
      <c r="G12" s="82">
        <v>7</v>
      </c>
      <c r="H12" s="82">
        <v>9</v>
      </c>
      <c r="I12" s="82">
        <v>7</v>
      </c>
      <c r="J12" s="220">
        <v>12</v>
      </c>
      <c r="K12" s="9"/>
    </row>
    <row r="13" spans="1:22" ht="13.5" customHeight="1" x14ac:dyDescent="0.2">
      <c r="C13" s="250" t="s">
        <v>60</v>
      </c>
      <c r="D13" s="250"/>
      <c r="E13" s="251"/>
      <c r="F13" s="82">
        <v>0</v>
      </c>
      <c r="G13" s="82">
        <v>0</v>
      </c>
      <c r="H13" s="82">
        <v>1</v>
      </c>
      <c r="I13" s="82">
        <v>0</v>
      </c>
      <c r="J13" s="220">
        <v>0</v>
      </c>
      <c r="K13" s="9"/>
      <c r="L13" s="2"/>
    </row>
    <row r="14" spans="1:22" ht="13.5" customHeight="1" x14ac:dyDescent="0.2">
      <c r="C14" s="250" t="s">
        <v>61</v>
      </c>
      <c r="D14" s="250"/>
      <c r="E14" s="251"/>
      <c r="F14" s="82">
        <v>0</v>
      </c>
      <c r="G14" s="82">
        <v>0</v>
      </c>
      <c r="H14" s="82">
        <v>0</v>
      </c>
      <c r="I14" s="82">
        <v>0</v>
      </c>
      <c r="J14" s="220">
        <v>0</v>
      </c>
      <c r="K14" s="9"/>
    </row>
    <row r="15" spans="1:22" ht="13.5" customHeight="1" x14ac:dyDescent="0.2">
      <c r="C15" s="250" t="s">
        <v>62</v>
      </c>
      <c r="D15" s="250"/>
      <c r="E15" s="251"/>
      <c r="F15" s="82">
        <v>1</v>
      </c>
      <c r="G15" s="82">
        <v>0</v>
      </c>
      <c r="H15" s="82">
        <v>1</v>
      </c>
      <c r="I15" s="82">
        <v>0</v>
      </c>
      <c r="J15" s="220">
        <v>0</v>
      </c>
      <c r="K15" s="9"/>
    </row>
    <row r="16" spans="1:22" ht="13.5" customHeight="1" x14ac:dyDescent="0.2">
      <c r="C16" s="250" t="s">
        <v>195</v>
      </c>
      <c r="D16" s="250"/>
      <c r="E16" s="251"/>
      <c r="F16" s="82">
        <v>0</v>
      </c>
      <c r="G16" s="82">
        <v>0</v>
      </c>
      <c r="H16" s="82">
        <v>0</v>
      </c>
      <c r="I16" s="82">
        <v>0</v>
      </c>
      <c r="J16" s="220">
        <v>0</v>
      </c>
    </row>
    <row r="17" spans="1:17" ht="13.5" customHeight="1" x14ac:dyDescent="0.2">
      <c r="A17" s="47"/>
      <c r="B17" s="47"/>
      <c r="C17" s="257" t="s">
        <v>9</v>
      </c>
      <c r="D17" s="257"/>
      <c r="E17" s="258"/>
      <c r="F17" s="84">
        <v>16</v>
      </c>
      <c r="G17" s="84">
        <v>9</v>
      </c>
      <c r="H17" s="84">
        <v>2</v>
      </c>
      <c r="I17" s="84">
        <v>0</v>
      </c>
      <c r="J17" s="221">
        <v>3</v>
      </c>
    </row>
    <row r="18" spans="1:17" ht="13.5" customHeight="1" x14ac:dyDescent="0.2">
      <c r="B18" s="250" t="s">
        <v>235</v>
      </c>
      <c r="C18" s="250"/>
      <c r="D18" s="250"/>
      <c r="E18" s="251"/>
      <c r="F18" s="82">
        <f>F19+F20+SUM(F23:F26)+F27+F30</f>
        <v>488</v>
      </c>
      <c r="G18" s="82">
        <f t="shared" ref="G18:J18" si="3">G19+G20+SUM(G23:G26)+G27+G30</f>
        <v>440</v>
      </c>
      <c r="H18" s="82">
        <f t="shared" si="3"/>
        <v>393</v>
      </c>
      <c r="I18" s="82">
        <f t="shared" si="3"/>
        <v>308</v>
      </c>
      <c r="J18" s="220">
        <f t="shared" si="3"/>
        <v>345</v>
      </c>
    </row>
    <row r="19" spans="1:17" ht="13.5" customHeight="1" x14ac:dyDescent="0.2">
      <c r="C19" s="250" t="s">
        <v>63</v>
      </c>
      <c r="D19" s="250"/>
      <c r="E19" s="251"/>
      <c r="F19" s="82">
        <v>7</v>
      </c>
      <c r="G19" s="82">
        <v>7</v>
      </c>
      <c r="H19" s="82">
        <v>1</v>
      </c>
      <c r="I19" s="82">
        <v>3</v>
      </c>
      <c r="J19" s="220">
        <v>1</v>
      </c>
      <c r="N19" s="5"/>
      <c r="O19" s="5"/>
      <c r="P19" s="5"/>
      <c r="Q19" s="5"/>
    </row>
    <row r="20" spans="1:17" ht="13.5" customHeight="1" x14ac:dyDescent="0.2">
      <c r="C20" s="250" t="s">
        <v>227</v>
      </c>
      <c r="D20" s="250"/>
      <c r="E20" s="251"/>
      <c r="F20" s="82">
        <f>F21+F22</f>
        <v>160</v>
      </c>
      <c r="G20" s="82">
        <f t="shared" ref="G20:J20" si="4">G21+G22</f>
        <v>155</v>
      </c>
      <c r="H20" s="82">
        <f t="shared" si="4"/>
        <v>131</v>
      </c>
      <c r="I20" s="82">
        <f t="shared" si="4"/>
        <v>118</v>
      </c>
      <c r="J20" s="220">
        <f t="shared" si="4"/>
        <v>116</v>
      </c>
      <c r="N20" s="5"/>
      <c r="O20" s="5"/>
      <c r="P20" s="5"/>
      <c r="Q20" s="5"/>
    </row>
    <row r="21" spans="1:17" ht="13.5" customHeight="1" x14ac:dyDescent="0.2">
      <c r="C21" s="2"/>
      <c r="D21" s="250" t="s">
        <v>228</v>
      </c>
      <c r="E21" s="251"/>
      <c r="F21" s="85">
        <v>7</v>
      </c>
      <c r="G21" s="85">
        <v>14</v>
      </c>
      <c r="H21" s="82">
        <v>6</v>
      </c>
      <c r="I21" s="82">
        <v>11</v>
      </c>
      <c r="J21" s="220">
        <v>5</v>
      </c>
      <c r="N21" s="5"/>
      <c r="O21" s="5"/>
      <c r="P21" s="5"/>
      <c r="Q21" s="5"/>
    </row>
    <row r="22" spans="1:17" ht="13.5" customHeight="1" x14ac:dyDescent="0.2">
      <c r="C22" s="2"/>
      <c r="D22" s="250" t="s">
        <v>229</v>
      </c>
      <c r="E22" s="251"/>
      <c r="F22" s="85">
        <v>153</v>
      </c>
      <c r="G22" s="85">
        <v>141</v>
      </c>
      <c r="H22" s="82">
        <v>125</v>
      </c>
      <c r="I22" s="82">
        <v>107</v>
      </c>
      <c r="J22" s="220">
        <v>111</v>
      </c>
      <c r="N22" s="5"/>
      <c r="O22" s="5"/>
      <c r="P22" s="5"/>
      <c r="Q22" s="5"/>
    </row>
    <row r="23" spans="1:17" ht="13.5" customHeight="1" x14ac:dyDescent="0.2">
      <c r="C23" s="250" t="s">
        <v>197</v>
      </c>
      <c r="D23" s="250"/>
      <c r="E23" s="251"/>
      <c r="F23" s="82">
        <v>134</v>
      </c>
      <c r="G23" s="82">
        <v>129</v>
      </c>
      <c r="H23" s="82">
        <v>107</v>
      </c>
      <c r="I23" s="82">
        <v>88</v>
      </c>
      <c r="J23" s="220">
        <v>98</v>
      </c>
      <c r="N23" s="5"/>
      <c r="O23" s="5"/>
      <c r="P23" s="5"/>
      <c r="Q23" s="5"/>
    </row>
    <row r="24" spans="1:17" ht="13.5" customHeight="1" x14ac:dyDescent="0.2">
      <c r="C24" s="250" t="s">
        <v>272</v>
      </c>
      <c r="D24" s="250"/>
      <c r="E24" s="251"/>
      <c r="F24" s="82">
        <v>22</v>
      </c>
      <c r="G24" s="82">
        <v>24</v>
      </c>
      <c r="H24" s="82">
        <v>20</v>
      </c>
      <c r="I24" s="82">
        <v>12</v>
      </c>
      <c r="J24" s="220">
        <v>11</v>
      </c>
      <c r="N24" s="5"/>
      <c r="O24" s="5"/>
      <c r="P24" s="5"/>
      <c r="Q24" s="5"/>
    </row>
    <row r="25" spans="1:17" ht="13.5" customHeight="1" x14ac:dyDescent="0.2">
      <c r="C25" s="250" t="s">
        <v>273</v>
      </c>
      <c r="D25" s="250"/>
      <c r="E25" s="251"/>
      <c r="F25" s="82">
        <v>10</v>
      </c>
      <c r="G25" s="82">
        <v>9</v>
      </c>
      <c r="H25" s="82">
        <v>8</v>
      </c>
      <c r="I25" s="82">
        <v>4</v>
      </c>
      <c r="J25" s="220">
        <v>4</v>
      </c>
      <c r="N25" s="5"/>
      <c r="O25" s="5"/>
      <c r="P25" s="5"/>
      <c r="Q25" s="5"/>
    </row>
    <row r="26" spans="1:17" ht="13.5" customHeight="1" x14ac:dyDescent="0.2">
      <c r="C26" s="250" t="s">
        <v>192</v>
      </c>
      <c r="D26" s="250"/>
      <c r="E26" s="251"/>
      <c r="F26" s="82">
        <v>39</v>
      </c>
      <c r="G26" s="82">
        <v>31</v>
      </c>
      <c r="H26" s="82">
        <v>29</v>
      </c>
      <c r="I26" s="82">
        <v>19</v>
      </c>
      <c r="J26" s="220">
        <v>24</v>
      </c>
      <c r="N26" s="5"/>
      <c r="O26" s="5"/>
      <c r="P26" s="5"/>
      <c r="Q26" s="5"/>
    </row>
    <row r="27" spans="1:17" ht="13.5" customHeight="1" x14ac:dyDescent="0.2">
      <c r="C27" s="250" t="s">
        <v>230</v>
      </c>
      <c r="D27" s="250"/>
      <c r="E27" s="251"/>
      <c r="F27" s="82">
        <f>F28+F29</f>
        <v>55</v>
      </c>
      <c r="G27" s="82">
        <f t="shared" ref="G27:J27" si="5">G28+G29</f>
        <v>48</v>
      </c>
      <c r="H27" s="82">
        <f t="shared" si="5"/>
        <v>49</v>
      </c>
      <c r="I27" s="82">
        <f t="shared" si="5"/>
        <v>26</v>
      </c>
      <c r="J27" s="220">
        <f t="shared" si="5"/>
        <v>38</v>
      </c>
      <c r="N27" s="5"/>
      <c r="O27" s="5"/>
      <c r="P27" s="5"/>
      <c r="Q27" s="5"/>
    </row>
    <row r="28" spans="1:17" ht="13.5" customHeight="1" x14ac:dyDescent="0.2">
      <c r="C28" s="106"/>
      <c r="D28" s="250" t="s">
        <v>193</v>
      </c>
      <c r="E28" s="251"/>
      <c r="F28" s="85">
        <v>42</v>
      </c>
      <c r="G28" s="85">
        <v>39</v>
      </c>
      <c r="H28" s="82">
        <v>35</v>
      </c>
      <c r="I28" s="82">
        <v>16</v>
      </c>
      <c r="J28" s="220">
        <v>28</v>
      </c>
      <c r="N28" s="5"/>
      <c r="O28" s="5"/>
      <c r="P28" s="5"/>
      <c r="Q28" s="5"/>
    </row>
    <row r="29" spans="1:17" ht="13.5" customHeight="1" x14ac:dyDescent="0.2">
      <c r="C29" s="106"/>
      <c r="D29" s="250" t="s">
        <v>194</v>
      </c>
      <c r="E29" s="251"/>
      <c r="F29" s="85">
        <v>13</v>
      </c>
      <c r="G29" s="85">
        <v>9</v>
      </c>
      <c r="H29" s="82">
        <v>14</v>
      </c>
      <c r="I29" s="82">
        <v>10</v>
      </c>
      <c r="J29" s="220">
        <v>10</v>
      </c>
      <c r="N29" s="5"/>
      <c r="O29" s="5"/>
      <c r="P29" s="5"/>
      <c r="Q29" s="5"/>
    </row>
    <row r="30" spans="1:17" ht="13.5" customHeight="1" x14ac:dyDescent="0.2">
      <c r="A30" s="47"/>
      <c r="B30" s="47"/>
      <c r="C30" s="257" t="s">
        <v>9</v>
      </c>
      <c r="D30" s="257"/>
      <c r="E30" s="258"/>
      <c r="F30" s="84">
        <v>61</v>
      </c>
      <c r="G30" s="82">
        <v>37</v>
      </c>
      <c r="H30" s="82">
        <v>48</v>
      </c>
      <c r="I30" s="82">
        <v>38</v>
      </c>
      <c r="J30" s="220">
        <v>53</v>
      </c>
      <c r="N30" s="5"/>
      <c r="O30" s="5"/>
      <c r="P30" s="5"/>
      <c r="Q30" s="5"/>
    </row>
    <row r="31" spans="1:17" ht="13.5" customHeight="1" x14ac:dyDescent="0.2">
      <c r="A31" s="62"/>
      <c r="B31" s="250" t="s">
        <v>237</v>
      </c>
      <c r="C31" s="250"/>
      <c r="D31" s="250"/>
      <c r="E31" s="251"/>
      <c r="F31" s="82">
        <f>F32+F40+F41+F42+F43</f>
        <v>0</v>
      </c>
      <c r="G31" s="82">
        <f t="shared" ref="G31:J31" si="6">G32+G40+G41+G42+G43</f>
        <v>2</v>
      </c>
      <c r="H31" s="82">
        <f t="shared" si="6"/>
        <v>2</v>
      </c>
      <c r="I31" s="82">
        <f t="shared" si="6"/>
        <v>3</v>
      </c>
      <c r="J31" s="220">
        <f t="shared" si="6"/>
        <v>0</v>
      </c>
    </row>
    <row r="32" spans="1:17" ht="13.5" customHeight="1" x14ac:dyDescent="0.2">
      <c r="C32" s="250" t="s">
        <v>64</v>
      </c>
      <c r="D32" s="250"/>
      <c r="E32" s="251"/>
      <c r="F32" s="82">
        <f>SUM(F33:F39)</f>
        <v>0</v>
      </c>
      <c r="G32" s="82">
        <f t="shared" ref="G32:J32" si="7">SUM(G33:G39)</f>
        <v>1</v>
      </c>
      <c r="H32" s="82">
        <f t="shared" si="7"/>
        <v>2</v>
      </c>
      <c r="I32" s="82">
        <f t="shared" si="7"/>
        <v>1</v>
      </c>
      <c r="J32" s="220">
        <f t="shared" si="7"/>
        <v>0</v>
      </c>
    </row>
    <row r="33" spans="1:10" ht="13.5" customHeight="1" x14ac:dyDescent="0.2">
      <c r="C33" s="202"/>
      <c r="D33" s="250" t="s">
        <v>65</v>
      </c>
      <c r="E33" s="251"/>
      <c r="F33" s="82">
        <v>0</v>
      </c>
      <c r="G33" s="82">
        <v>0</v>
      </c>
      <c r="H33" s="82">
        <v>0</v>
      </c>
      <c r="I33" s="82">
        <v>0</v>
      </c>
      <c r="J33" s="220">
        <v>0</v>
      </c>
    </row>
    <row r="34" spans="1:10" ht="13.5" customHeight="1" x14ac:dyDescent="0.2">
      <c r="C34" s="202"/>
      <c r="D34" s="250" t="s">
        <v>189</v>
      </c>
      <c r="E34" s="251"/>
      <c r="F34" s="82">
        <v>0</v>
      </c>
      <c r="G34" s="82">
        <v>0</v>
      </c>
      <c r="H34" s="82">
        <v>0</v>
      </c>
      <c r="I34" s="82">
        <v>0</v>
      </c>
      <c r="J34" s="220">
        <v>0</v>
      </c>
    </row>
    <row r="35" spans="1:10" ht="13.5" customHeight="1" x14ac:dyDescent="0.2">
      <c r="C35" s="202"/>
      <c r="D35" s="250" t="s">
        <v>66</v>
      </c>
      <c r="E35" s="251"/>
      <c r="F35" s="82">
        <v>0</v>
      </c>
      <c r="G35" s="82">
        <v>0</v>
      </c>
      <c r="H35" s="82">
        <v>1</v>
      </c>
      <c r="I35" s="82">
        <v>1</v>
      </c>
      <c r="J35" s="220">
        <v>0</v>
      </c>
    </row>
    <row r="36" spans="1:10" ht="13.5" customHeight="1" x14ac:dyDescent="0.2">
      <c r="C36" s="202"/>
      <c r="D36" s="250" t="s">
        <v>67</v>
      </c>
      <c r="E36" s="251"/>
      <c r="F36" s="82">
        <v>0</v>
      </c>
      <c r="G36" s="82">
        <v>0</v>
      </c>
      <c r="H36" s="82">
        <v>0</v>
      </c>
      <c r="I36" s="82">
        <v>0</v>
      </c>
      <c r="J36" s="220">
        <v>0</v>
      </c>
    </row>
    <row r="37" spans="1:10" ht="13.5" customHeight="1" x14ac:dyDescent="0.2">
      <c r="C37" s="202"/>
      <c r="D37" s="250" t="s">
        <v>190</v>
      </c>
      <c r="E37" s="251"/>
      <c r="F37" s="82">
        <v>0</v>
      </c>
      <c r="G37" s="82">
        <v>0</v>
      </c>
      <c r="H37" s="82">
        <v>0</v>
      </c>
      <c r="I37" s="82">
        <v>0</v>
      </c>
      <c r="J37" s="220">
        <v>0</v>
      </c>
    </row>
    <row r="38" spans="1:10" ht="13.5" customHeight="1" x14ac:dyDescent="0.2">
      <c r="C38" s="202"/>
      <c r="D38" s="250" t="s">
        <v>191</v>
      </c>
      <c r="E38" s="251"/>
      <c r="F38" s="82">
        <v>0</v>
      </c>
      <c r="G38" s="82">
        <v>0</v>
      </c>
      <c r="H38" s="82">
        <v>0</v>
      </c>
      <c r="I38" s="82">
        <v>0</v>
      </c>
      <c r="J38" s="220">
        <v>0</v>
      </c>
    </row>
    <row r="39" spans="1:10" ht="13.5" customHeight="1" x14ac:dyDescent="0.2">
      <c r="C39" s="202"/>
      <c r="D39" s="250" t="s">
        <v>196</v>
      </c>
      <c r="E39" s="251"/>
      <c r="F39" s="82">
        <v>0</v>
      </c>
      <c r="G39" s="82">
        <v>1</v>
      </c>
      <c r="H39" s="82">
        <v>1</v>
      </c>
      <c r="I39" s="82">
        <v>0</v>
      </c>
      <c r="J39" s="220">
        <v>0</v>
      </c>
    </row>
    <row r="40" spans="1:10" ht="28" customHeight="1" x14ac:dyDescent="0.2">
      <c r="C40" s="261" t="s">
        <v>231</v>
      </c>
      <c r="D40" s="262"/>
      <c r="E40" s="263"/>
      <c r="F40" s="82">
        <v>0</v>
      </c>
      <c r="G40" s="82">
        <v>0</v>
      </c>
      <c r="H40" s="82">
        <v>0</v>
      </c>
      <c r="I40" s="82">
        <v>2</v>
      </c>
      <c r="J40" s="220">
        <v>0</v>
      </c>
    </row>
    <row r="41" spans="1:10" ht="13.5" customHeight="1" x14ac:dyDescent="0.2">
      <c r="C41" s="250" t="s">
        <v>68</v>
      </c>
      <c r="D41" s="250"/>
      <c r="E41" s="251"/>
      <c r="F41" s="82">
        <v>0</v>
      </c>
      <c r="G41" s="82">
        <v>0</v>
      </c>
      <c r="H41" s="82">
        <v>0</v>
      </c>
      <c r="I41" s="82">
        <v>0</v>
      </c>
      <c r="J41" s="220">
        <v>0</v>
      </c>
    </row>
    <row r="42" spans="1:10" ht="13.5" customHeight="1" x14ac:dyDescent="0.2">
      <c r="C42" s="250" t="s">
        <v>69</v>
      </c>
      <c r="D42" s="250"/>
      <c r="E42" s="251"/>
      <c r="F42" s="82">
        <v>0</v>
      </c>
      <c r="G42" s="82">
        <v>0</v>
      </c>
      <c r="H42" s="82">
        <v>0</v>
      </c>
      <c r="I42" s="82">
        <v>0</v>
      </c>
      <c r="J42" s="220">
        <v>0</v>
      </c>
    </row>
    <row r="43" spans="1:10" ht="13.5" customHeight="1" x14ac:dyDescent="0.2">
      <c r="A43" s="47"/>
      <c r="B43" s="47"/>
      <c r="C43" s="257" t="s">
        <v>91</v>
      </c>
      <c r="D43" s="257"/>
      <c r="E43" s="258"/>
      <c r="F43" s="84">
        <v>0</v>
      </c>
      <c r="G43" s="84">
        <v>1</v>
      </c>
      <c r="H43" s="84">
        <v>0</v>
      </c>
      <c r="I43" s="84">
        <v>0</v>
      </c>
      <c r="J43" s="221">
        <v>0</v>
      </c>
    </row>
    <row r="44" spans="1:10" ht="13.5" customHeight="1" thickBot="1" x14ac:dyDescent="0.25">
      <c r="A44" s="4"/>
      <c r="B44" s="259" t="s">
        <v>238</v>
      </c>
      <c r="C44" s="259"/>
      <c r="D44" s="259"/>
      <c r="E44" s="260"/>
      <c r="F44" s="86">
        <v>0</v>
      </c>
      <c r="G44" s="86">
        <v>0</v>
      </c>
      <c r="H44" s="86">
        <v>0</v>
      </c>
      <c r="I44" s="86">
        <v>0</v>
      </c>
      <c r="J44" s="222">
        <v>0</v>
      </c>
    </row>
    <row r="45" spans="1:10" ht="13.5" customHeight="1" x14ac:dyDescent="0.2"/>
    <row r="46" spans="1:10" x14ac:dyDescent="0.2">
      <c r="B46" s="1" t="s">
        <v>23</v>
      </c>
    </row>
  </sheetData>
  <mergeCells count="43">
    <mergeCell ref="D29:E29"/>
    <mergeCell ref="B44:E44"/>
    <mergeCell ref="D38:E38"/>
    <mergeCell ref="D39:E39"/>
    <mergeCell ref="C40:E40"/>
    <mergeCell ref="C41:E41"/>
    <mergeCell ref="C42:E42"/>
    <mergeCell ref="C43:E43"/>
    <mergeCell ref="D37:E37"/>
    <mergeCell ref="C30:E30"/>
    <mergeCell ref="B31:E31"/>
    <mergeCell ref="C32:E32"/>
    <mergeCell ref="D33:E33"/>
    <mergeCell ref="D34:E34"/>
    <mergeCell ref="D35:E35"/>
    <mergeCell ref="D36:E36"/>
    <mergeCell ref="C23:E23"/>
    <mergeCell ref="C24:E24"/>
    <mergeCell ref="C25:E25"/>
    <mergeCell ref="C20:E20"/>
    <mergeCell ref="D21:E21"/>
    <mergeCell ref="D22:E22"/>
    <mergeCell ref="C15:E15"/>
    <mergeCell ref="C16:E16"/>
    <mergeCell ref="C17:E17"/>
    <mergeCell ref="B18:E18"/>
    <mergeCell ref="C19:E19"/>
    <mergeCell ref="C27:E27"/>
    <mergeCell ref="D28:E28"/>
    <mergeCell ref="C13:E13"/>
    <mergeCell ref="A1:J1"/>
    <mergeCell ref="A3:E3"/>
    <mergeCell ref="A4:E4"/>
    <mergeCell ref="B5:E5"/>
    <mergeCell ref="C6:E6"/>
    <mergeCell ref="C7:E7"/>
    <mergeCell ref="C8:E8"/>
    <mergeCell ref="D9:E9"/>
    <mergeCell ref="D10:E10"/>
    <mergeCell ref="D11:E11"/>
    <mergeCell ref="D12:E12"/>
    <mergeCell ref="C26:E26"/>
    <mergeCell ref="C14:E14"/>
  </mergeCells>
  <phoneticPr fontId="3"/>
  <pageMargins left="0.78740157480314965" right="0.39370078740157483" top="0.78740157480314965" bottom="0.59055118110236227" header="0.51181102362204722" footer="0.51181102362204722"/>
  <pageSetup paperSize="9" firstPageNumber="163" orientation="portrait" useFirstPageNumber="1" r:id="rId1"/>
  <headerFooter alignWithMargins="0">
    <oddHeader>&amp;R〔13〕治安・災害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25"/>
  <sheetViews>
    <sheetView view="pageBreakPreview" zoomScaleNormal="100" zoomScaleSheetLayoutView="100" workbookViewId="0">
      <selection activeCell="I34" sqref="I34"/>
    </sheetView>
  </sheetViews>
  <sheetFormatPr defaultColWidth="9" defaultRowHeight="12" x14ac:dyDescent="0.2"/>
  <cols>
    <col min="1" max="3" width="2.90625" style="1" customWidth="1"/>
    <col min="4" max="4" width="20.08984375" style="1" customWidth="1"/>
    <col min="5" max="8" width="12.6328125" style="1" customWidth="1"/>
    <col min="9" max="9" width="12.6328125" style="12" customWidth="1"/>
    <col min="10" max="10" width="12.6328125" style="1" customWidth="1"/>
    <col min="11" max="16384" width="9" style="1"/>
  </cols>
  <sheetData>
    <row r="1" spans="1:10" ht="22.5" customHeight="1" x14ac:dyDescent="0.2">
      <c r="A1" s="252" t="s">
        <v>232</v>
      </c>
      <c r="B1" s="252"/>
      <c r="C1" s="252"/>
      <c r="D1" s="252"/>
      <c r="E1" s="252"/>
      <c r="F1" s="252"/>
      <c r="G1" s="252"/>
      <c r="H1" s="252"/>
      <c r="I1" s="252"/>
    </row>
    <row r="2" spans="1:10" ht="7.5" customHeight="1" thickBot="1" x14ac:dyDescent="0.25">
      <c r="A2" s="208"/>
      <c r="B2" s="208"/>
      <c r="C2" s="208"/>
      <c r="D2" s="208"/>
      <c r="E2" s="208"/>
      <c r="F2" s="208"/>
      <c r="G2" s="208"/>
      <c r="H2" s="208"/>
      <c r="I2" s="208"/>
      <c r="J2" s="238" t="s">
        <v>284</v>
      </c>
    </row>
    <row r="3" spans="1:10" ht="8.25" customHeight="1" x14ac:dyDescent="0.2">
      <c r="A3" s="266" t="s">
        <v>13</v>
      </c>
      <c r="B3" s="266"/>
      <c r="C3" s="266"/>
      <c r="D3" s="267"/>
      <c r="E3" s="270" t="s">
        <v>218</v>
      </c>
      <c r="F3" s="270" t="s">
        <v>223</v>
      </c>
      <c r="G3" s="270" t="s">
        <v>224</v>
      </c>
      <c r="H3" s="270" t="s">
        <v>225</v>
      </c>
      <c r="I3" s="272" t="s">
        <v>226</v>
      </c>
      <c r="J3" s="2"/>
    </row>
    <row r="4" spans="1:10" ht="8.25" customHeight="1" x14ac:dyDescent="0.2">
      <c r="A4" s="268"/>
      <c r="B4" s="268"/>
      <c r="C4" s="268"/>
      <c r="D4" s="269"/>
      <c r="E4" s="271"/>
      <c r="F4" s="271"/>
      <c r="G4" s="271"/>
      <c r="H4" s="271"/>
      <c r="I4" s="273"/>
      <c r="J4" s="2"/>
    </row>
    <row r="5" spans="1:10" ht="13.5" customHeight="1" x14ac:dyDescent="0.2">
      <c r="A5" s="264" t="s">
        <v>14</v>
      </c>
      <c r="B5" s="264"/>
      <c r="C5" s="264"/>
      <c r="D5" s="265"/>
      <c r="E5" s="127">
        <f>SUM(E6:E13)+E16</f>
        <v>527</v>
      </c>
      <c r="F5" s="127">
        <f t="shared" ref="F5:I5" si="0">SUM(F6:F13)+F16</f>
        <v>473</v>
      </c>
      <c r="G5" s="127">
        <f t="shared" si="0"/>
        <v>431</v>
      </c>
      <c r="H5" s="127">
        <f t="shared" si="0"/>
        <v>333</v>
      </c>
      <c r="I5" s="127">
        <f t="shared" si="0"/>
        <v>373</v>
      </c>
      <c r="J5" s="2"/>
    </row>
    <row r="6" spans="1:10" x14ac:dyDescent="0.2">
      <c r="A6" s="202"/>
      <c r="B6" s="250" t="s">
        <v>233</v>
      </c>
      <c r="C6" s="250"/>
      <c r="D6" s="251"/>
      <c r="E6" s="79">
        <v>49</v>
      </c>
      <c r="F6" s="79">
        <v>49</v>
      </c>
      <c r="G6" s="79">
        <v>43</v>
      </c>
      <c r="H6" s="79">
        <v>34</v>
      </c>
      <c r="I6" s="223">
        <v>28</v>
      </c>
      <c r="J6" s="2"/>
    </row>
    <row r="7" spans="1:10" x14ac:dyDescent="0.2">
      <c r="A7" s="2"/>
      <c r="B7" s="250" t="s">
        <v>15</v>
      </c>
      <c r="C7" s="250"/>
      <c r="D7" s="251"/>
      <c r="E7" s="80">
        <v>83</v>
      </c>
      <c r="F7" s="80">
        <v>80</v>
      </c>
      <c r="G7" s="80">
        <v>68</v>
      </c>
      <c r="H7" s="80">
        <v>62</v>
      </c>
      <c r="I7" s="224">
        <v>66</v>
      </c>
      <c r="J7" s="9"/>
    </row>
    <row r="8" spans="1:10" x14ac:dyDescent="0.2">
      <c r="A8" s="2"/>
      <c r="B8" s="250" t="s">
        <v>16</v>
      </c>
      <c r="C8" s="250"/>
      <c r="D8" s="251"/>
      <c r="E8" s="80">
        <v>60</v>
      </c>
      <c r="F8" s="80">
        <v>62</v>
      </c>
      <c r="G8" s="80">
        <v>72</v>
      </c>
      <c r="H8" s="80">
        <v>53</v>
      </c>
      <c r="I8" s="224">
        <v>67</v>
      </c>
      <c r="J8" s="9"/>
    </row>
    <row r="9" spans="1:10" x14ac:dyDescent="0.2">
      <c r="A9" s="2"/>
      <c r="B9" s="250" t="s">
        <v>17</v>
      </c>
      <c r="C9" s="250"/>
      <c r="D9" s="251"/>
      <c r="E9" s="80">
        <v>42</v>
      </c>
      <c r="F9" s="80">
        <v>32</v>
      </c>
      <c r="G9" s="80">
        <v>30</v>
      </c>
      <c r="H9" s="80">
        <v>19</v>
      </c>
      <c r="I9" s="224">
        <v>14</v>
      </c>
      <c r="J9" s="9"/>
    </row>
    <row r="10" spans="1:10" x14ac:dyDescent="0.2">
      <c r="A10" s="2"/>
      <c r="B10" s="250" t="s">
        <v>18</v>
      </c>
      <c r="C10" s="250"/>
      <c r="D10" s="251"/>
      <c r="E10" s="80">
        <v>49</v>
      </c>
      <c r="F10" s="80">
        <v>30</v>
      </c>
      <c r="G10" s="80">
        <v>21</v>
      </c>
      <c r="H10" s="80">
        <v>21</v>
      </c>
      <c r="I10" s="224">
        <v>25</v>
      </c>
      <c r="J10" s="9"/>
    </row>
    <row r="11" spans="1:10" x14ac:dyDescent="0.2">
      <c r="A11" s="2"/>
      <c r="B11" s="250" t="s">
        <v>19</v>
      </c>
      <c r="C11" s="250"/>
      <c r="D11" s="251"/>
      <c r="E11" s="80">
        <v>7</v>
      </c>
      <c r="F11" s="80">
        <v>16</v>
      </c>
      <c r="G11" s="80">
        <v>12</v>
      </c>
      <c r="H11" s="80">
        <v>13</v>
      </c>
      <c r="I11" s="224">
        <v>12</v>
      </c>
      <c r="J11" s="9"/>
    </row>
    <row r="12" spans="1:10" x14ac:dyDescent="0.2">
      <c r="A12" s="2"/>
      <c r="B12" s="250" t="s">
        <v>20</v>
      </c>
      <c r="C12" s="250"/>
      <c r="D12" s="251"/>
      <c r="E12" s="80">
        <v>22</v>
      </c>
      <c r="F12" s="80">
        <v>30</v>
      </c>
      <c r="G12" s="80">
        <v>19</v>
      </c>
      <c r="H12" s="80">
        <v>20</v>
      </c>
      <c r="I12" s="224">
        <v>17</v>
      </c>
      <c r="J12" s="9"/>
    </row>
    <row r="13" spans="1:10" x14ac:dyDescent="0.2">
      <c r="A13" s="2"/>
      <c r="B13" s="250" t="s">
        <v>21</v>
      </c>
      <c r="C13" s="250"/>
      <c r="D13" s="251"/>
      <c r="E13" s="80">
        <f>E14+E15</f>
        <v>9</v>
      </c>
      <c r="F13" s="80">
        <f>F14+F15</f>
        <v>6</v>
      </c>
      <c r="G13" s="80">
        <f>G14+G15</f>
        <v>4</v>
      </c>
      <c r="H13" s="80">
        <f>H14+H15</f>
        <v>3</v>
      </c>
      <c r="I13" s="80">
        <f>I14+I15</f>
        <v>2</v>
      </c>
      <c r="J13" s="9"/>
    </row>
    <row r="14" spans="1:10" x14ac:dyDescent="0.2">
      <c r="A14" s="2"/>
      <c r="B14" s="202"/>
      <c r="C14" s="250" t="s">
        <v>239</v>
      </c>
      <c r="D14" s="251"/>
      <c r="E14" s="80">
        <v>5</v>
      </c>
      <c r="F14" s="80">
        <v>4</v>
      </c>
      <c r="G14" s="80">
        <v>1</v>
      </c>
      <c r="H14" s="80">
        <v>1</v>
      </c>
      <c r="I14" s="224">
        <v>1</v>
      </c>
      <c r="J14" s="9"/>
    </row>
    <row r="15" spans="1:10" x14ac:dyDescent="0.2">
      <c r="A15" s="2"/>
      <c r="B15" s="202"/>
      <c r="C15" s="250" t="s">
        <v>240</v>
      </c>
      <c r="D15" s="251"/>
      <c r="E15" s="80">
        <v>4</v>
      </c>
      <c r="F15" s="80">
        <v>2</v>
      </c>
      <c r="G15" s="80">
        <v>3</v>
      </c>
      <c r="H15" s="80">
        <v>2</v>
      </c>
      <c r="I15" s="224">
        <v>1</v>
      </c>
      <c r="J15" s="9"/>
    </row>
    <row r="16" spans="1:10" x14ac:dyDescent="0.2">
      <c r="A16" s="2"/>
      <c r="B16" s="250" t="s">
        <v>22</v>
      </c>
      <c r="C16" s="250"/>
      <c r="D16" s="251"/>
      <c r="E16" s="128">
        <f>SUM(E17:E19)</f>
        <v>206</v>
      </c>
      <c r="F16" s="80">
        <f>SUM(F17:F19)</f>
        <v>168</v>
      </c>
      <c r="G16" s="80">
        <f>SUM(G17:G19)</f>
        <v>162</v>
      </c>
      <c r="H16" s="80">
        <f>SUM(H17:H19)</f>
        <v>108</v>
      </c>
      <c r="I16" s="80">
        <f>SUM(I17:I19)</f>
        <v>142</v>
      </c>
      <c r="J16" s="9"/>
    </row>
    <row r="17" spans="1:10" x14ac:dyDescent="0.2">
      <c r="A17" s="2"/>
      <c r="B17" s="202"/>
      <c r="C17" s="250" t="s">
        <v>241</v>
      </c>
      <c r="D17" s="251"/>
      <c r="E17" s="80">
        <v>187</v>
      </c>
      <c r="F17" s="80">
        <v>160</v>
      </c>
      <c r="G17" s="80">
        <v>152</v>
      </c>
      <c r="H17" s="80">
        <v>105</v>
      </c>
      <c r="I17" s="224">
        <v>133</v>
      </c>
      <c r="J17" s="9"/>
    </row>
    <row r="18" spans="1:10" x14ac:dyDescent="0.2">
      <c r="A18" s="2"/>
      <c r="B18" s="202"/>
      <c r="C18" s="250" t="s">
        <v>242</v>
      </c>
      <c r="D18" s="251"/>
      <c r="E18" s="80">
        <v>1</v>
      </c>
      <c r="F18" s="80">
        <v>0</v>
      </c>
      <c r="G18" s="80">
        <v>1</v>
      </c>
      <c r="H18" s="80">
        <v>0</v>
      </c>
      <c r="I18" s="224">
        <v>2</v>
      </c>
      <c r="J18" s="9"/>
    </row>
    <row r="19" spans="1:10" ht="28" customHeight="1" x14ac:dyDescent="0.2">
      <c r="A19" s="2"/>
      <c r="B19" s="202"/>
      <c r="C19" s="274" t="s">
        <v>243</v>
      </c>
      <c r="D19" s="275"/>
      <c r="E19" s="80">
        <v>18</v>
      </c>
      <c r="F19" s="80">
        <v>8</v>
      </c>
      <c r="G19" s="80">
        <v>9</v>
      </c>
      <c r="H19" s="80">
        <v>3</v>
      </c>
      <c r="I19" s="224">
        <v>7</v>
      </c>
      <c r="J19" s="9"/>
    </row>
    <row r="20" spans="1:10" ht="6" customHeight="1" thickBot="1" x14ac:dyDescent="0.25">
      <c r="A20" s="4"/>
      <c r="B20" s="4"/>
      <c r="C20" s="4"/>
      <c r="D20" s="205"/>
      <c r="E20" s="49"/>
      <c r="F20" s="10"/>
      <c r="G20" s="10"/>
      <c r="H20" s="10"/>
      <c r="I20" s="11"/>
      <c r="J20" s="9"/>
    </row>
    <row r="21" spans="1:10" ht="6" customHeight="1" x14ac:dyDescent="0.2">
      <c r="A21" s="2"/>
      <c r="B21" s="2"/>
      <c r="C21" s="2"/>
      <c r="D21" s="202"/>
      <c r="E21" s="38"/>
      <c r="F21" s="38"/>
      <c r="G21" s="38"/>
      <c r="H21" s="38"/>
      <c r="I21" s="8"/>
      <c r="J21" s="9"/>
    </row>
    <row r="22" spans="1:10" x14ac:dyDescent="0.2">
      <c r="D22" s="1" t="s">
        <v>23</v>
      </c>
    </row>
    <row r="23" spans="1:10" ht="18" customHeight="1" x14ac:dyDescent="0.2"/>
    <row r="24" spans="1:10" x14ac:dyDescent="0.2">
      <c r="H24" s="5"/>
    </row>
    <row r="25" spans="1:10" x14ac:dyDescent="0.2">
      <c r="H25" s="71"/>
      <c r="I25" s="1"/>
    </row>
  </sheetData>
  <mergeCells count="22">
    <mergeCell ref="C17:D17"/>
    <mergeCell ref="C18:D18"/>
    <mergeCell ref="C19:D19"/>
    <mergeCell ref="B11:D11"/>
    <mergeCell ref="B12:D12"/>
    <mergeCell ref="B13:D13"/>
    <mergeCell ref="B16:D16"/>
    <mergeCell ref="C14:D14"/>
    <mergeCell ref="C15:D15"/>
    <mergeCell ref="B6:D6"/>
    <mergeCell ref="B7:D7"/>
    <mergeCell ref="B8:D8"/>
    <mergeCell ref="B9:D9"/>
    <mergeCell ref="B10:D10"/>
    <mergeCell ref="A5:D5"/>
    <mergeCell ref="A1:I1"/>
    <mergeCell ref="A3:D4"/>
    <mergeCell ref="E3:E4"/>
    <mergeCell ref="F3:F4"/>
    <mergeCell ref="G3:G4"/>
    <mergeCell ref="H3:H4"/>
    <mergeCell ref="I3:I4"/>
  </mergeCells>
  <phoneticPr fontId="3"/>
  <pageMargins left="0.78740157480314965" right="0.39370078740157483" top="0.39370078740157483" bottom="0.39370078740157483" header="0.31496062992125984" footer="0.31496062992125984"/>
  <pageSetup paperSize="9" scale="99" firstPageNumber="164" orientation="portrait" useFirstPageNumber="1" horizontalDpi="400" verticalDpi="400" r:id="rId1"/>
  <headerFooter differentOddEven="1" alignWithMargins="0">
    <oddHeader>&amp;L〔13〕治安・災害</oddHeader>
    <oddFooter>&amp;C&amp;P</oddFooter>
    <evenHeader>&amp;R〔13〕治安・災害</evenHeader>
    <evenFooter>&amp;C&amp;P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19C4-7D70-435F-8CD8-993152377AB2}">
  <dimension ref="A17:AB57"/>
  <sheetViews>
    <sheetView view="pageBreakPreview" topLeftCell="A10" zoomScaleNormal="90" zoomScaleSheetLayoutView="100" workbookViewId="0">
      <selection activeCell="AF27" sqref="AF27"/>
    </sheetView>
  </sheetViews>
  <sheetFormatPr defaultColWidth="9" defaultRowHeight="13" x14ac:dyDescent="0.2"/>
  <cols>
    <col min="1" max="2" width="9.36328125" style="232" customWidth="1"/>
    <col min="3" max="3" width="9.26953125" style="232" customWidth="1"/>
    <col min="4" max="7" width="6.26953125" style="232" customWidth="1"/>
    <col min="8" max="12" width="6.7265625" style="232" customWidth="1"/>
    <col min="13" max="13" width="7.7265625" style="232" customWidth="1"/>
    <col min="14" max="14" width="5.453125" style="232" customWidth="1"/>
    <col min="15" max="15" width="5.26953125" style="232" customWidth="1"/>
    <col min="16" max="16" width="8" style="232" customWidth="1"/>
    <col min="17" max="19" width="5.7265625" style="232" customWidth="1"/>
    <col min="20" max="20" width="5.453125" style="232" customWidth="1"/>
    <col min="21" max="22" width="4.90625" style="232" customWidth="1"/>
    <col min="23" max="23" width="6" style="232" customWidth="1"/>
    <col min="24" max="24" width="1.08984375" style="232" customWidth="1"/>
    <col min="25" max="25" width="5.36328125" style="232" customWidth="1"/>
    <col min="26" max="26" width="5.453125" style="232" customWidth="1"/>
    <col min="27" max="27" width="2.90625" style="232" customWidth="1"/>
    <col min="28" max="28" width="4.90625" style="232" customWidth="1"/>
    <col min="29" max="16384" width="9" style="232"/>
  </cols>
  <sheetData>
    <row r="17" spans="1:28" s="116" customFormat="1" ht="19" x14ac:dyDescent="0.2">
      <c r="A17" s="276" t="s">
        <v>244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</row>
    <row r="18" spans="1:28" s="116" customFormat="1" ht="7.5" customHeight="1" thickBot="1" x14ac:dyDescent="0.25">
      <c r="A18" s="129"/>
    </row>
    <row r="19" spans="1:28" s="116" customFormat="1" ht="7.5" customHeight="1" x14ac:dyDescent="0.2">
      <c r="A19" s="277" t="s">
        <v>0</v>
      </c>
      <c r="B19" s="278"/>
      <c r="C19" s="283" t="s">
        <v>1</v>
      </c>
      <c r="D19" s="286" t="s">
        <v>158</v>
      </c>
      <c r="E19" s="130"/>
      <c r="F19" s="130"/>
      <c r="G19" s="130"/>
      <c r="H19" s="286" t="s">
        <v>159</v>
      </c>
      <c r="I19" s="131"/>
      <c r="J19" s="131"/>
      <c r="K19" s="131"/>
      <c r="L19" s="132"/>
      <c r="M19" s="286" t="s">
        <v>166</v>
      </c>
      <c r="N19" s="131"/>
      <c r="O19" s="131"/>
      <c r="P19" s="131"/>
      <c r="Q19" s="131"/>
      <c r="R19" s="131"/>
      <c r="S19" s="132"/>
      <c r="T19" s="289" t="s">
        <v>167</v>
      </c>
      <c r="U19" s="131"/>
      <c r="V19" s="289" t="s">
        <v>168</v>
      </c>
      <c r="W19" s="286" t="s">
        <v>160</v>
      </c>
      <c r="X19" s="133"/>
      <c r="Y19" s="292" t="s">
        <v>161</v>
      </c>
      <c r="Z19" s="299" t="s">
        <v>162</v>
      </c>
      <c r="AA19" s="302" t="s">
        <v>181</v>
      </c>
      <c r="AB19" s="277"/>
    </row>
    <row r="20" spans="1:28" s="116" customFormat="1" ht="12" customHeight="1" x14ac:dyDescent="0.2">
      <c r="A20" s="279"/>
      <c r="B20" s="280"/>
      <c r="C20" s="284"/>
      <c r="D20" s="287"/>
      <c r="E20" s="134" t="s">
        <v>186</v>
      </c>
      <c r="F20" s="135"/>
      <c r="G20" s="134" t="s">
        <v>186</v>
      </c>
      <c r="H20" s="287"/>
      <c r="I20" s="136" t="s">
        <v>221</v>
      </c>
      <c r="J20" s="136" t="s">
        <v>221</v>
      </c>
      <c r="K20" s="136" t="s">
        <v>221</v>
      </c>
      <c r="L20" s="136" t="s">
        <v>221</v>
      </c>
      <c r="M20" s="284"/>
      <c r="N20" s="305" t="s">
        <v>178</v>
      </c>
      <c r="O20" s="137"/>
      <c r="P20" s="300" t="s">
        <v>163</v>
      </c>
      <c r="Q20" s="138"/>
      <c r="R20" s="138"/>
      <c r="S20" s="139"/>
      <c r="T20" s="290"/>
      <c r="U20" s="306" t="s">
        <v>8</v>
      </c>
      <c r="V20" s="290"/>
      <c r="W20" s="287"/>
      <c r="X20" s="133"/>
      <c r="Y20" s="293"/>
      <c r="Z20" s="300"/>
      <c r="AA20" s="303"/>
      <c r="AB20" s="279"/>
    </row>
    <row r="21" spans="1:28" s="116" customFormat="1" ht="12" customHeight="1" x14ac:dyDescent="0.2">
      <c r="A21" s="279"/>
      <c r="B21" s="280"/>
      <c r="C21" s="284"/>
      <c r="D21" s="287"/>
      <c r="E21" s="295" t="s">
        <v>164</v>
      </c>
      <c r="F21" s="134" t="s">
        <v>186</v>
      </c>
      <c r="G21" s="297" t="s">
        <v>2</v>
      </c>
      <c r="H21" s="287"/>
      <c r="I21" s="293" t="s">
        <v>4</v>
      </c>
      <c r="J21" s="293" t="s">
        <v>5</v>
      </c>
      <c r="K21" s="293" t="s">
        <v>6</v>
      </c>
      <c r="L21" s="293" t="s">
        <v>7</v>
      </c>
      <c r="M21" s="284"/>
      <c r="N21" s="300"/>
      <c r="O21" s="134" t="s">
        <v>186</v>
      </c>
      <c r="P21" s="300"/>
      <c r="Q21" s="134" t="s">
        <v>186</v>
      </c>
      <c r="R21" s="134" t="s">
        <v>186</v>
      </c>
      <c r="S21" s="134" t="s">
        <v>186</v>
      </c>
      <c r="T21" s="290"/>
      <c r="U21" s="293"/>
      <c r="V21" s="290"/>
      <c r="W21" s="287"/>
      <c r="X21" s="133"/>
      <c r="Y21" s="293"/>
      <c r="Z21" s="300"/>
      <c r="AA21" s="303"/>
      <c r="AB21" s="279"/>
    </row>
    <row r="22" spans="1:28" s="116" customFormat="1" ht="67.5" customHeight="1" x14ac:dyDescent="0.2">
      <c r="A22" s="281"/>
      <c r="B22" s="282"/>
      <c r="C22" s="285"/>
      <c r="D22" s="288"/>
      <c r="E22" s="296"/>
      <c r="F22" s="210" t="s">
        <v>165</v>
      </c>
      <c r="G22" s="298"/>
      <c r="H22" s="288"/>
      <c r="I22" s="294"/>
      <c r="J22" s="294"/>
      <c r="K22" s="294"/>
      <c r="L22" s="294"/>
      <c r="M22" s="285"/>
      <c r="N22" s="294"/>
      <c r="O22" s="140" t="s">
        <v>169</v>
      </c>
      <c r="P22" s="294"/>
      <c r="Q22" s="140" t="s">
        <v>170</v>
      </c>
      <c r="R22" s="140" t="s">
        <v>171</v>
      </c>
      <c r="S22" s="140" t="s">
        <v>172</v>
      </c>
      <c r="T22" s="291"/>
      <c r="U22" s="294"/>
      <c r="V22" s="291"/>
      <c r="W22" s="288"/>
      <c r="X22" s="133"/>
      <c r="Y22" s="294"/>
      <c r="Z22" s="301"/>
      <c r="AA22" s="304"/>
      <c r="AB22" s="281"/>
    </row>
    <row r="23" spans="1:28" s="116" customFormat="1" ht="5.25" customHeight="1" x14ac:dyDescent="0.2">
      <c r="A23" s="129"/>
      <c r="C23" s="141"/>
      <c r="D23" s="142"/>
      <c r="H23" s="142"/>
      <c r="M23" s="142"/>
      <c r="T23" s="142"/>
      <c r="V23" s="142"/>
      <c r="W23" s="142"/>
      <c r="X23" s="133"/>
      <c r="Y23" s="133"/>
      <c r="Z23" s="143"/>
      <c r="AA23" s="144"/>
    </row>
    <row r="24" spans="1:28" s="116" customFormat="1" ht="12.75" customHeight="1" x14ac:dyDescent="0.2">
      <c r="A24" s="107" t="s">
        <v>218</v>
      </c>
      <c r="B24" s="108" t="s">
        <v>173</v>
      </c>
      <c r="C24" s="145">
        <v>1330</v>
      </c>
      <c r="D24" s="146">
        <v>10</v>
      </c>
      <c r="E24" s="147">
        <v>1</v>
      </c>
      <c r="F24" s="147">
        <v>0</v>
      </c>
      <c r="G24" s="147">
        <v>5</v>
      </c>
      <c r="H24" s="146">
        <v>69</v>
      </c>
      <c r="I24" s="147">
        <v>21</v>
      </c>
      <c r="J24" s="147">
        <v>40</v>
      </c>
      <c r="K24" s="147">
        <v>4</v>
      </c>
      <c r="L24" s="147">
        <v>4</v>
      </c>
      <c r="M24" s="146">
        <v>985</v>
      </c>
      <c r="N24" s="147">
        <v>58</v>
      </c>
      <c r="O24" s="147">
        <v>13</v>
      </c>
      <c r="P24" s="147">
        <v>927</v>
      </c>
      <c r="Q24" s="147">
        <v>390</v>
      </c>
      <c r="R24" s="147">
        <v>91</v>
      </c>
      <c r="S24" s="147">
        <v>81</v>
      </c>
      <c r="T24" s="146">
        <v>64</v>
      </c>
      <c r="U24" s="147">
        <v>54</v>
      </c>
      <c r="V24" s="146">
        <v>23</v>
      </c>
      <c r="W24" s="146">
        <v>179</v>
      </c>
      <c r="X24" s="148"/>
      <c r="Y24" s="148">
        <v>20</v>
      </c>
      <c r="Z24" s="146">
        <v>78</v>
      </c>
      <c r="AA24" s="149" t="s">
        <v>219</v>
      </c>
      <c r="AB24" s="150" t="s">
        <v>182</v>
      </c>
    </row>
    <row r="25" spans="1:28" s="116" customFormat="1" ht="12.75" customHeight="1" x14ac:dyDescent="0.2">
      <c r="A25" s="109"/>
      <c r="B25" s="108" t="s">
        <v>174</v>
      </c>
      <c r="C25" s="145">
        <v>373</v>
      </c>
      <c r="D25" s="146">
        <v>4</v>
      </c>
      <c r="E25" s="147">
        <v>1</v>
      </c>
      <c r="F25" s="147">
        <v>0</v>
      </c>
      <c r="G25" s="147">
        <v>1</v>
      </c>
      <c r="H25" s="146">
        <v>54</v>
      </c>
      <c r="I25" s="147">
        <v>11</v>
      </c>
      <c r="J25" s="147">
        <v>34</v>
      </c>
      <c r="K25" s="147">
        <v>4</v>
      </c>
      <c r="L25" s="147">
        <v>5</v>
      </c>
      <c r="M25" s="146">
        <v>220</v>
      </c>
      <c r="N25" s="147">
        <v>37</v>
      </c>
      <c r="O25" s="147">
        <v>8</v>
      </c>
      <c r="P25" s="147">
        <v>183</v>
      </c>
      <c r="Q25" s="147">
        <v>24</v>
      </c>
      <c r="R25" s="147">
        <v>24</v>
      </c>
      <c r="S25" s="147">
        <v>39</v>
      </c>
      <c r="T25" s="146">
        <v>33</v>
      </c>
      <c r="U25" s="147">
        <v>24</v>
      </c>
      <c r="V25" s="146">
        <v>17</v>
      </c>
      <c r="W25" s="146">
        <v>45</v>
      </c>
      <c r="X25" s="148"/>
      <c r="Y25" s="148">
        <v>12</v>
      </c>
      <c r="Z25" s="146">
        <v>47</v>
      </c>
      <c r="AA25" s="149"/>
      <c r="AB25" s="150" t="s">
        <v>183</v>
      </c>
    </row>
    <row r="26" spans="1:28" s="116" customFormat="1" ht="12.75" customHeight="1" x14ac:dyDescent="0.2">
      <c r="A26" s="109"/>
      <c r="B26" s="108" t="s">
        <v>175</v>
      </c>
      <c r="C26" s="145">
        <v>260</v>
      </c>
      <c r="D26" s="146">
        <v>6</v>
      </c>
      <c r="E26" s="147">
        <v>1</v>
      </c>
      <c r="F26" s="147">
        <v>0</v>
      </c>
      <c r="G26" s="147">
        <v>1</v>
      </c>
      <c r="H26" s="146">
        <v>57</v>
      </c>
      <c r="I26" s="147">
        <v>10</v>
      </c>
      <c r="J26" s="147">
        <v>33</v>
      </c>
      <c r="K26" s="147">
        <v>5</v>
      </c>
      <c r="L26" s="147">
        <v>9</v>
      </c>
      <c r="M26" s="146">
        <v>109</v>
      </c>
      <c r="N26" s="147">
        <v>17</v>
      </c>
      <c r="O26" s="147">
        <v>6</v>
      </c>
      <c r="P26" s="147">
        <v>53</v>
      </c>
      <c r="Q26" s="147">
        <v>9</v>
      </c>
      <c r="R26" s="147">
        <v>4</v>
      </c>
      <c r="S26" s="147">
        <v>40</v>
      </c>
      <c r="T26" s="146">
        <v>22</v>
      </c>
      <c r="U26" s="147">
        <v>16</v>
      </c>
      <c r="V26" s="146">
        <v>13</v>
      </c>
      <c r="W26" s="146">
        <v>53</v>
      </c>
      <c r="X26" s="148"/>
      <c r="Y26" s="148">
        <v>11</v>
      </c>
      <c r="Z26" s="146">
        <v>25</v>
      </c>
      <c r="AA26" s="149"/>
      <c r="AB26" s="150" t="s">
        <v>184</v>
      </c>
    </row>
    <row r="27" spans="1:28" s="116" customFormat="1" ht="12.75" customHeight="1" x14ac:dyDescent="0.2">
      <c r="A27" s="107" t="s">
        <v>223</v>
      </c>
      <c r="B27" s="108" t="s">
        <v>173</v>
      </c>
      <c r="C27" s="145">
        <v>1086</v>
      </c>
      <c r="D27" s="146">
        <v>8</v>
      </c>
      <c r="E27" s="147">
        <v>4</v>
      </c>
      <c r="F27" s="147">
        <v>1</v>
      </c>
      <c r="G27" s="147">
        <v>0</v>
      </c>
      <c r="H27" s="146">
        <v>56</v>
      </c>
      <c r="I27" s="147">
        <v>11</v>
      </c>
      <c r="J27" s="147">
        <v>35</v>
      </c>
      <c r="K27" s="147">
        <v>6</v>
      </c>
      <c r="L27" s="147">
        <v>4</v>
      </c>
      <c r="M27" s="146">
        <v>773</v>
      </c>
      <c r="N27" s="147">
        <v>46</v>
      </c>
      <c r="O27" s="147">
        <v>7</v>
      </c>
      <c r="P27" s="147">
        <v>727</v>
      </c>
      <c r="Q27" s="147">
        <v>318</v>
      </c>
      <c r="R27" s="147">
        <v>82</v>
      </c>
      <c r="S27" s="147">
        <v>76</v>
      </c>
      <c r="T27" s="146">
        <v>41</v>
      </c>
      <c r="U27" s="147">
        <v>36</v>
      </c>
      <c r="V27" s="146">
        <v>30</v>
      </c>
      <c r="W27" s="146">
        <v>178</v>
      </c>
      <c r="X27" s="148"/>
      <c r="Y27" s="148">
        <v>33</v>
      </c>
      <c r="Z27" s="146">
        <v>51</v>
      </c>
      <c r="AA27" s="149" t="s">
        <v>274</v>
      </c>
      <c r="AB27" s="150" t="s">
        <v>182</v>
      </c>
    </row>
    <row r="28" spans="1:28" s="116" customFormat="1" ht="12.75" customHeight="1" x14ac:dyDescent="0.2">
      <c r="A28" s="109"/>
      <c r="B28" s="108" t="s">
        <v>174</v>
      </c>
      <c r="C28" s="145">
        <v>356</v>
      </c>
      <c r="D28" s="146">
        <v>11</v>
      </c>
      <c r="E28" s="147">
        <v>3</v>
      </c>
      <c r="F28" s="147">
        <v>0</v>
      </c>
      <c r="G28" s="147">
        <v>2</v>
      </c>
      <c r="H28" s="146">
        <v>51</v>
      </c>
      <c r="I28" s="147">
        <v>13</v>
      </c>
      <c r="J28" s="147">
        <v>31</v>
      </c>
      <c r="K28" s="147">
        <v>5</v>
      </c>
      <c r="L28" s="147">
        <v>2</v>
      </c>
      <c r="M28" s="146">
        <v>192</v>
      </c>
      <c r="N28" s="147">
        <v>34</v>
      </c>
      <c r="O28" s="147">
        <v>9</v>
      </c>
      <c r="P28" s="147">
        <v>158</v>
      </c>
      <c r="Q28" s="147">
        <v>8</v>
      </c>
      <c r="R28" s="147">
        <v>19</v>
      </c>
      <c r="S28" s="147">
        <v>54</v>
      </c>
      <c r="T28" s="146">
        <v>20</v>
      </c>
      <c r="U28" s="147">
        <v>14</v>
      </c>
      <c r="V28" s="146">
        <v>29</v>
      </c>
      <c r="W28" s="146">
        <v>53</v>
      </c>
      <c r="X28" s="148"/>
      <c r="Y28" s="148">
        <v>33</v>
      </c>
      <c r="Z28" s="146">
        <v>38</v>
      </c>
      <c r="AA28" s="149"/>
      <c r="AB28" s="150" t="s">
        <v>183</v>
      </c>
    </row>
    <row r="29" spans="1:28" s="116" customFormat="1" ht="12.75" customHeight="1" x14ac:dyDescent="0.2">
      <c r="A29" s="109"/>
      <c r="B29" s="108" t="s">
        <v>175</v>
      </c>
      <c r="C29" s="145">
        <v>228</v>
      </c>
      <c r="D29" s="146">
        <v>12</v>
      </c>
      <c r="E29" s="147">
        <v>3</v>
      </c>
      <c r="F29" s="147">
        <v>0</v>
      </c>
      <c r="G29" s="147">
        <v>3</v>
      </c>
      <c r="H29" s="146">
        <v>48</v>
      </c>
      <c r="I29" s="147">
        <v>10</v>
      </c>
      <c r="J29" s="147">
        <v>31</v>
      </c>
      <c r="K29" s="147">
        <v>4</v>
      </c>
      <c r="L29" s="147">
        <v>3</v>
      </c>
      <c r="M29" s="146">
        <v>104</v>
      </c>
      <c r="N29" s="147">
        <v>8</v>
      </c>
      <c r="O29" s="147">
        <v>3</v>
      </c>
      <c r="P29" s="147">
        <v>96</v>
      </c>
      <c r="Q29" s="147">
        <v>6</v>
      </c>
      <c r="R29" s="147">
        <v>5</v>
      </c>
      <c r="S29" s="147">
        <v>45</v>
      </c>
      <c r="T29" s="146">
        <v>8</v>
      </c>
      <c r="U29" s="147">
        <v>5</v>
      </c>
      <c r="V29" s="146">
        <v>15</v>
      </c>
      <c r="W29" s="146">
        <v>41</v>
      </c>
      <c r="X29" s="148"/>
      <c r="Y29" s="148">
        <v>22</v>
      </c>
      <c r="Z29" s="146">
        <v>9</v>
      </c>
      <c r="AA29" s="149"/>
      <c r="AB29" s="150" t="s">
        <v>184</v>
      </c>
    </row>
    <row r="30" spans="1:28" s="116" customFormat="1" ht="12.75" customHeight="1" x14ac:dyDescent="0.2">
      <c r="A30" s="107" t="s">
        <v>224</v>
      </c>
      <c r="B30" s="108" t="s">
        <v>173</v>
      </c>
      <c r="C30" s="145">
        <v>1076</v>
      </c>
      <c r="D30" s="146">
        <v>9</v>
      </c>
      <c r="E30" s="147">
        <v>4</v>
      </c>
      <c r="F30" s="147">
        <v>2</v>
      </c>
      <c r="G30" s="147">
        <v>4</v>
      </c>
      <c r="H30" s="146">
        <v>56</v>
      </c>
      <c r="I30" s="147">
        <v>23</v>
      </c>
      <c r="J30" s="147">
        <v>30</v>
      </c>
      <c r="K30" s="147">
        <v>1</v>
      </c>
      <c r="L30" s="147">
        <v>2</v>
      </c>
      <c r="M30" s="146">
        <v>807</v>
      </c>
      <c r="N30" s="147">
        <v>23</v>
      </c>
      <c r="O30" s="147">
        <v>8</v>
      </c>
      <c r="P30" s="147">
        <v>784</v>
      </c>
      <c r="Q30" s="147">
        <v>320</v>
      </c>
      <c r="R30" s="147">
        <v>68</v>
      </c>
      <c r="S30" s="147">
        <v>100</v>
      </c>
      <c r="T30" s="146">
        <v>49</v>
      </c>
      <c r="U30" s="147">
        <v>44</v>
      </c>
      <c r="V30" s="146">
        <v>17</v>
      </c>
      <c r="W30" s="146">
        <v>138</v>
      </c>
      <c r="X30" s="148"/>
      <c r="Y30" s="148">
        <v>18</v>
      </c>
      <c r="Z30" s="146">
        <v>35</v>
      </c>
      <c r="AA30" s="149" t="s">
        <v>275</v>
      </c>
      <c r="AB30" s="150" t="s">
        <v>182</v>
      </c>
    </row>
    <row r="31" spans="1:28" s="116" customFormat="1" ht="12.75" customHeight="1" x14ac:dyDescent="0.2">
      <c r="A31" s="109"/>
      <c r="B31" s="108" t="s">
        <v>174</v>
      </c>
      <c r="C31" s="145">
        <v>284</v>
      </c>
      <c r="D31" s="146">
        <v>5</v>
      </c>
      <c r="E31" s="147">
        <v>3</v>
      </c>
      <c r="F31" s="147">
        <v>1</v>
      </c>
      <c r="G31" s="147">
        <v>2</v>
      </c>
      <c r="H31" s="146">
        <v>38</v>
      </c>
      <c r="I31" s="147">
        <v>11</v>
      </c>
      <c r="J31" s="147">
        <v>26</v>
      </c>
      <c r="K31" s="147">
        <v>0</v>
      </c>
      <c r="L31" s="147">
        <v>1</v>
      </c>
      <c r="M31" s="146">
        <v>180</v>
      </c>
      <c r="N31" s="147">
        <v>7</v>
      </c>
      <c r="O31" s="147">
        <v>1</v>
      </c>
      <c r="P31" s="147">
        <v>173</v>
      </c>
      <c r="Q31" s="147">
        <v>32</v>
      </c>
      <c r="R31" s="147">
        <v>17</v>
      </c>
      <c r="S31" s="147">
        <v>59</v>
      </c>
      <c r="T31" s="146">
        <v>14</v>
      </c>
      <c r="U31" s="147">
        <v>11</v>
      </c>
      <c r="V31" s="146">
        <v>10</v>
      </c>
      <c r="W31" s="146">
        <v>37</v>
      </c>
      <c r="X31" s="148"/>
      <c r="Y31" s="148">
        <v>13</v>
      </c>
      <c r="Z31" s="146">
        <v>9</v>
      </c>
      <c r="AA31" s="149"/>
      <c r="AB31" s="150" t="s">
        <v>183</v>
      </c>
    </row>
    <row r="32" spans="1:28" s="116" customFormat="1" ht="12.75" customHeight="1" x14ac:dyDescent="0.2">
      <c r="A32" s="109"/>
      <c r="B32" s="108" t="s">
        <v>175</v>
      </c>
      <c r="C32" s="145">
        <v>207</v>
      </c>
      <c r="D32" s="146">
        <v>6</v>
      </c>
      <c r="E32" s="147">
        <v>3</v>
      </c>
      <c r="F32" s="147">
        <v>1</v>
      </c>
      <c r="G32" s="147">
        <v>2</v>
      </c>
      <c r="H32" s="146">
        <v>48</v>
      </c>
      <c r="I32" s="147">
        <v>10</v>
      </c>
      <c r="J32" s="147">
        <v>37</v>
      </c>
      <c r="K32" s="147">
        <v>0</v>
      </c>
      <c r="L32" s="147">
        <v>1</v>
      </c>
      <c r="M32" s="146">
        <v>114</v>
      </c>
      <c r="N32" s="147">
        <v>7</v>
      </c>
      <c r="O32" s="147">
        <v>1</v>
      </c>
      <c r="P32" s="147">
        <v>107</v>
      </c>
      <c r="Q32" s="147">
        <v>14</v>
      </c>
      <c r="R32" s="147">
        <v>7</v>
      </c>
      <c r="S32" s="147">
        <v>49</v>
      </c>
      <c r="T32" s="146">
        <v>3</v>
      </c>
      <c r="U32" s="147">
        <v>3</v>
      </c>
      <c r="V32" s="146">
        <v>8</v>
      </c>
      <c r="W32" s="146">
        <v>28</v>
      </c>
      <c r="X32" s="148"/>
      <c r="Y32" s="148">
        <v>14</v>
      </c>
      <c r="Z32" s="146">
        <v>8</v>
      </c>
      <c r="AA32" s="149"/>
      <c r="AB32" s="150" t="s">
        <v>184</v>
      </c>
    </row>
    <row r="33" spans="1:28" s="152" customFormat="1" ht="12.75" customHeight="1" x14ac:dyDescent="0.2">
      <c r="A33" s="107" t="s">
        <v>225</v>
      </c>
      <c r="B33" s="108" t="s">
        <v>173</v>
      </c>
      <c r="C33" s="145">
        <v>1241</v>
      </c>
      <c r="D33" s="81">
        <v>13</v>
      </c>
      <c r="E33" s="82">
        <v>3</v>
      </c>
      <c r="F33" s="82">
        <v>0</v>
      </c>
      <c r="G33" s="82">
        <v>8</v>
      </c>
      <c r="H33" s="81">
        <v>73</v>
      </c>
      <c r="I33" s="82">
        <v>23</v>
      </c>
      <c r="J33" s="82">
        <v>43</v>
      </c>
      <c r="K33" s="82">
        <v>3</v>
      </c>
      <c r="L33" s="82">
        <v>4</v>
      </c>
      <c r="M33" s="172">
        <v>894</v>
      </c>
      <c r="N33" s="82">
        <v>20</v>
      </c>
      <c r="O33" s="82">
        <v>3</v>
      </c>
      <c r="P33" s="82">
        <v>874</v>
      </c>
      <c r="Q33" s="82">
        <v>369</v>
      </c>
      <c r="R33" s="82">
        <v>78</v>
      </c>
      <c r="S33" s="82">
        <v>131</v>
      </c>
      <c r="T33" s="81">
        <v>63</v>
      </c>
      <c r="U33" s="82">
        <v>62</v>
      </c>
      <c r="V33" s="81">
        <v>33</v>
      </c>
      <c r="W33" s="81">
        <v>165</v>
      </c>
      <c r="X33" s="151"/>
      <c r="Y33" s="83">
        <v>31</v>
      </c>
      <c r="Z33" s="81">
        <v>39</v>
      </c>
      <c r="AA33" s="149" t="s">
        <v>276</v>
      </c>
      <c r="AB33" s="150" t="s">
        <v>182</v>
      </c>
    </row>
    <row r="34" spans="1:28" s="152" customFormat="1" ht="12.75" customHeight="1" x14ac:dyDescent="0.2">
      <c r="A34" s="110"/>
      <c r="B34" s="108" t="s">
        <v>174</v>
      </c>
      <c r="C34" s="145">
        <v>325</v>
      </c>
      <c r="D34" s="81">
        <v>12</v>
      </c>
      <c r="E34" s="82">
        <v>4</v>
      </c>
      <c r="F34" s="82">
        <v>1</v>
      </c>
      <c r="G34" s="82">
        <v>6</v>
      </c>
      <c r="H34" s="81">
        <v>60</v>
      </c>
      <c r="I34" s="82">
        <v>20</v>
      </c>
      <c r="J34" s="82">
        <v>34</v>
      </c>
      <c r="K34" s="82">
        <v>4</v>
      </c>
      <c r="L34" s="82">
        <v>2</v>
      </c>
      <c r="M34" s="172">
        <v>180</v>
      </c>
      <c r="N34" s="82">
        <v>8</v>
      </c>
      <c r="O34" s="82">
        <v>0</v>
      </c>
      <c r="P34" s="82">
        <v>172</v>
      </c>
      <c r="Q34" s="82">
        <v>17</v>
      </c>
      <c r="R34" s="82">
        <v>11</v>
      </c>
      <c r="S34" s="82">
        <v>75</v>
      </c>
      <c r="T34" s="81">
        <v>15</v>
      </c>
      <c r="U34" s="82">
        <v>13</v>
      </c>
      <c r="V34" s="81">
        <v>18</v>
      </c>
      <c r="W34" s="81">
        <v>40</v>
      </c>
      <c r="X34" s="151"/>
      <c r="Y34" s="83">
        <v>25</v>
      </c>
      <c r="Z34" s="81">
        <v>17</v>
      </c>
      <c r="AA34" s="149"/>
      <c r="AB34" s="150" t="s">
        <v>183</v>
      </c>
    </row>
    <row r="35" spans="1:28" s="152" customFormat="1" ht="13.5" customHeight="1" x14ac:dyDescent="0.2">
      <c r="A35" s="110"/>
      <c r="B35" s="111" t="s">
        <v>175</v>
      </c>
      <c r="C35" s="153">
        <v>249</v>
      </c>
      <c r="D35" s="81">
        <v>12</v>
      </c>
      <c r="E35" s="82">
        <v>4</v>
      </c>
      <c r="F35" s="82">
        <v>1</v>
      </c>
      <c r="G35" s="82">
        <v>6</v>
      </c>
      <c r="H35" s="81">
        <v>56</v>
      </c>
      <c r="I35" s="82">
        <v>15</v>
      </c>
      <c r="J35" s="82">
        <v>36</v>
      </c>
      <c r="K35" s="82">
        <v>2</v>
      </c>
      <c r="L35" s="82">
        <v>3</v>
      </c>
      <c r="M35" s="146">
        <v>104</v>
      </c>
      <c r="N35" s="82">
        <v>8</v>
      </c>
      <c r="O35" s="82">
        <v>0</v>
      </c>
      <c r="P35" s="82">
        <v>96</v>
      </c>
      <c r="Q35" s="147">
        <v>7</v>
      </c>
      <c r="R35" s="147">
        <v>4</v>
      </c>
      <c r="S35" s="147">
        <v>59</v>
      </c>
      <c r="T35" s="81">
        <v>16</v>
      </c>
      <c r="U35" s="82">
        <v>15</v>
      </c>
      <c r="V35" s="81">
        <v>15</v>
      </c>
      <c r="W35" s="81">
        <v>46</v>
      </c>
      <c r="X35" s="151"/>
      <c r="Y35" s="83">
        <v>22</v>
      </c>
      <c r="Z35" s="81">
        <v>12</v>
      </c>
      <c r="AA35" s="149"/>
      <c r="AB35" s="150" t="s">
        <v>184</v>
      </c>
    </row>
    <row r="36" spans="1:28" s="156" customFormat="1" ht="13.5" customHeight="1" x14ac:dyDescent="0.2">
      <c r="A36" s="112" t="s">
        <v>226</v>
      </c>
      <c r="B36" s="113" t="s">
        <v>173</v>
      </c>
      <c r="C36" s="225">
        <v>1406</v>
      </c>
      <c r="D36" s="87">
        <v>14</v>
      </c>
      <c r="E36" s="220">
        <v>3</v>
      </c>
      <c r="F36" s="220">
        <v>0</v>
      </c>
      <c r="G36" s="220">
        <v>2</v>
      </c>
      <c r="H36" s="87">
        <v>75</v>
      </c>
      <c r="I36" s="220">
        <v>29</v>
      </c>
      <c r="J36" s="220">
        <v>44</v>
      </c>
      <c r="K36" s="220">
        <v>1</v>
      </c>
      <c r="L36" s="220">
        <v>1</v>
      </c>
      <c r="M36" s="226">
        <v>1037</v>
      </c>
      <c r="N36" s="220">
        <v>15</v>
      </c>
      <c r="O36" s="220">
        <v>3</v>
      </c>
      <c r="P36" s="220">
        <v>1022</v>
      </c>
      <c r="Q36" s="220">
        <v>462</v>
      </c>
      <c r="R36" s="220">
        <v>58</v>
      </c>
      <c r="S36" s="220">
        <v>184</v>
      </c>
      <c r="T36" s="87">
        <v>86</v>
      </c>
      <c r="U36" s="220">
        <v>83</v>
      </c>
      <c r="V36" s="87">
        <v>25</v>
      </c>
      <c r="W36" s="87">
        <v>169</v>
      </c>
      <c r="X36" s="227"/>
      <c r="Y36" s="228">
        <v>22</v>
      </c>
      <c r="Z36" s="87">
        <v>26</v>
      </c>
      <c r="AA36" s="154" t="s">
        <v>277</v>
      </c>
      <c r="AB36" s="155" t="s">
        <v>182</v>
      </c>
    </row>
    <row r="37" spans="1:28" s="156" customFormat="1" ht="13.5" customHeight="1" x14ac:dyDescent="0.2">
      <c r="A37" s="114"/>
      <c r="B37" s="113" t="s">
        <v>174</v>
      </c>
      <c r="C37" s="225">
        <v>390</v>
      </c>
      <c r="D37" s="87">
        <v>7</v>
      </c>
      <c r="E37" s="220">
        <v>1</v>
      </c>
      <c r="F37" s="220">
        <v>0</v>
      </c>
      <c r="G37" s="220">
        <v>0</v>
      </c>
      <c r="H37" s="87">
        <v>50</v>
      </c>
      <c r="I37" s="220">
        <v>17</v>
      </c>
      <c r="J37" s="220">
        <v>30</v>
      </c>
      <c r="K37" s="220">
        <v>1</v>
      </c>
      <c r="L37" s="220">
        <v>2</v>
      </c>
      <c r="M37" s="229">
        <v>246</v>
      </c>
      <c r="N37" s="220">
        <v>13</v>
      </c>
      <c r="O37" s="220">
        <v>1</v>
      </c>
      <c r="P37" s="220">
        <v>233</v>
      </c>
      <c r="Q37" s="220">
        <v>19</v>
      </c>
      <c r="R37" s="220">
        <v>17</v>
      </c>
      <c r="S37" s="220">
        <v>128</v>
      </c>
      <c r="T37" s="87">
        <v>28</v>
      </c>
      <c r="U37" s="220">
        <v>27</v>
      </c>
      <c r="V37" s="87">
        <v>11</v>
      </c>
      <c r="W37" s="87">
        <v>48</v>
      </c>
      <c r="X37" s="227"/>
      <c r="Y37" s="228">
        <v>15</v>
      </c>
      <c r="Z37" s="87">
        <v>18</v>
      </c>
      <c r="AA37" s="154"/>
      <c r="AB37" s="155" t="s">
        <v>183</v>
      </c>
    </row>
    <row r="38" spans="1:28" s="156" customFormat="1" ht="13.5" customHeight="1" x14ac:dyDescent="0.2">
      <c r="A38" s="114"/>
      <c r="B38" s="115" t="s">
        <v>175</v>
      </c>
      <c r="C38" s="225">
        <v>297</v>
      </c>
      <c r="D38" s="87">
        <v>7</v>
      </c>
      <c r="E38" s="220">
        <v>1</v>
      </c>
      <c r="F38" s="220">
        <v>0</v>
      </c>
      <c r="G38" s="220">
        <v>0</v>
      </c>
      <c r="H38" s="87">
        <v>53</v>
      </c>
      <c r="I38" s="220">
        <v>22</v>
      </c>
      <c r="J38" s="220">
        <v>28</v>
      </c>
      <c r="K38" s="220">
        <v>1</v>
      </c>
      <c r="L38" s="220">
        <v>2</v>
      </c>
      <c r="M38" s="87">
        <v>160</v>
      </c>
      <c r="N38" s="220">
        <v>9</v>
      </c>
      <c r="O38" s="220">
        <v>3</v>
      </c>
      <c r="P38" s="220">
        <v>151</v>
      </c>
      <c r="Q38" s="230">
        <v>11</v>
      </c>
      <c r="R38" s="230">
        <v>2</v>
      </c>
      <c r="S38" s="230">
        <v>105</v>
      </c>
      <c r="T38" s="87">
        <v>18</v>
      </c>
      <c r="U38" s="220">
        <v>13</v>
      </c>
      <c r="V38" s="87">
        <v>10</v>
      </c>
      <c r="W38" s="87">
        <v>49</v>
      </c>
      <c r="X38" s="227"/>
      <c r="Y38" s="228">
        <v>15</v>
      </c>
      <c r="Z38" s="87">
        <v>11</v>
      </c>
      <c r="AA38" s="154"/>
      <c r="AB38" s="155" t="s">
        <v>184</v>
      </c>
    </row>
    <row r="39" spans="1:28" s="152" customFormat="1" ht="5.25" customHeight="1" thickBot="1" x14ac:dyDescent="0.25">
      <c r="A39" s="157"/>
      <c r="B39" s="158"/>
      <c r="C39" s="159"/>
      <c r="D39" s="160"/>
      <c r="E39" s="159"/>
      <c r="F39" s="159"/>
      <c r="G39" s="161"/>
      <c r="H39" s="162"/>
      <c r="I39" s="161"/>
      <c r="J39" s="161"/>
      <c r="K39" s="161"/>
      <c r="L39" s="161"/>
      <c r="M39" s="162"/>
      <c r="N39" s="161"/>
      <c r="O39" s="161"/>
      <c r="P39" s="161"/>
      <c r="Q39" s="161"/>
      <c r="R39" s="161"/>
      <c r="S39" s="161"/>
      <c r="T39" s="162"/>
      <c r="U39" s="161"/>
      <c r="V39" s="160"/>
      <c r="W39" s="160"/>
      <c r="X39" s="163"/>
      <c r="Y39" s="164"/>
      <c r="Z39" s="160"/>
      <c r="AA39" s="165"/>
      <c r="AB39" s="166"/>
    </row>
    <row r="40" spans="1:28" s="116" customFormat="1" ht="5.5" customHeight="1" x14ac:dyDescent="0.2">
      <c r="A40" s="129"/>
    </row>
    <row r="41" spans="1:28" s="116" customFormat="1" ht="12" x14ac:dyDescent="0.2">
      <c r="A41" s="116" t="s">
        <v>213</v>
      </c>
      <c r="B41" s="231" t="s">
        <v>187</v>
      </c>
    </row>
    <row r="42" spans="1:28" x14ac:dyDescent="0.2">
      <c r="A42" s="116" t="s">
        <v>214</v>
      </c>
      <c r="B42" s="231" t="s">
        <v>283</v>
      </c>
    </row>
    <row r="44" spans="1:28" hidden="1" x14ac:dyDescent="0.2"/>
    <row r="45" spans="1:28" s="233" customFormat="1" ht="23.5" hidden="1" x14ac:dyDescent="0.2">
      <c r="C45" s="233">
        <f>C36/365</f>
        <v>3.8520547945205479</v>
      </c>
      <c r="E45" s="234" t="s">
        <v>176</v>
      </c>
    </row>
    <row r="46" spans="1:28" hidden="1" x14ac:dyDescent="0.2">
      <c r="B46" s="232" t="s">
        <v>177</v>
      </c>
      <c r="C46" s="235" t="s">
        <v>188</v>
      </c>
      <c r="D46" s="235" t="s">
        <v>188</v>
      </c>
      <c r="E46" s="235" t="s">
        <v>188</v>
      </c>
      <c r="F46" s="235" t="s">
        <v>188</v>
      </c>
      <c r="G46" s="235" t="s">
        <v>188</v>
      </c>
      <c r="H46" s="235" t="s">
        <v>188</v>
      </c>
      <c r="I46" s="235" t="s">
        <v>188</v>
      </c>
      <c r="J46" s="235" t="s">
        <v>188</v>
      </c>
      <c r="K46" s="235">
        <v>19</v>
      </c>
      <c r="L46" s="235">
        <v>2</v>
      </c>
      <c r="M46" s="235">
        <v>6</v>
      </c>
      <c r="N46" s="235">
        <v>27</v>
      </c>
      <c r="O46" s="235" t="s">
        <v>188</v>
      </c>
      <c r="P46" s="235" t="s">
        <v>188</v>
      </c>
      <c r="Q46" s="235" t="s">
        <v>188</v>
      </c>
      <c r="R46" s="235" t="s">
        <v>188</v>
      </c>
      <c r="S46" s="235" t="s">
        <v>188</v>
      </c>
      <c r="T46" s="235" t="s">
        <v>188</v>
      </c>
      <c r="U46" s="235" t="s">
        <v>188</v>
      </c>
      <c r="V46" s="235" t="s">
        <v>188</v>
      </c>
      <c r="W46" s="235" t="s">
        <v>188</v>
      </c>
      <c r="Y46" s="235" t="s">
        <v>188</v>
      </c>
      <c r="Z46" s="235" t="s">
        <v>188</v>
      </c>
      <c r="AA46" s="235" t="s">
        <v>188</v>
      </c>
      <c r="AB46" s="235" t="s">
        <v>188</v>
      </c>
    </row>
    <row r="47" spans="1:28" hidden="1" x14ac:dyDescent="0.2"/>
    <row r="48" spans="1:28" hidden="1" x14ac:dyDescent="0.2">
      <c r="B48" s="236"/>
      <c r="C48" s="232" t="s">
        <v>217</v>
      </c>
    </row>
    <row r="54" spans="2:28" s="233" customFormat="1" ht="23.5" x14ac:dyDescent="0.2">
      <c r="C54" s="237"/>
      <c r="E54" s="234"/>
    </row>
    <row r="55" spans="2:28" x14ac:dyDescent="0.2"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Y55" s="235"/>
      <c r="Z55" s="235"/>
      <c r="AA55" s="235"/>
      <c r="AB55" s="235"/>
    </row>
    <row r="57" spans="2:28" x14ac:dyDescent="0.2">
      <c r="B57" s="236"/>
    </row>
  </sheetData>
  <mergeCells count="21">
    <mergeCell ref="Z19:Z22"/>
    <mergeCell ref="AA19:AB22"/>
    <mergeCell ref="N20:N22"/>
    <mergeCell ref="P20:P22"/>
    <mergeCell ref="U20:U22"/>
    <mergeCell ref="A17:AA17"/>
    <mergeCell ref="A19:B22"/>
    <mergeCell ref="C19:C22"/>
    <mergeCell ref="D19:D22"/>
    <mergeCell ref="H19:H22"/>
    <mergeCell ref="M19:M22"/>
    <mergeCell ref="T19:T22"/>
    <mergeCell ref="V19:V22"/>
    <mergeCell ref="W19:W22"/>
    <mergeCell ref="Y19:Y22"/>
    <mergeCell ref="E21:E22"/>
    <mergeCell ref="G21:G22"/>
    <mergeCell ref="I21:I22"/>
    <mergeCell ref="J21:J22"/>
    <mergeCell ref="K21:K22"/>
    <mergeCell ref="L21:L22"/>
  </mergeCells>
  <phoneticPr fontId="3"/>
  <pageMargins left="0.59055118110236227" right="0.39370078740157483" top="0.98425196850393704" bottom="0.59055118110236227" header="0.51181102362204722" footer="0.51181102362204722"/>
  <pageSetup paperSize="9" firstPageNumber="165" fitToWidth="2" orientation="portrait" useFirstPageNumber="1" horizontalDpi="300" verticalDpi="300" r:id="rId1"/>
  <headerFooter alignWithMargins="0"/>
  <colBreaks count="1" manualBreakCount="1">
    <brk id="12" max="4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Y69"/>
  <sheetViews>
    <sheetView view="pageBreakPreview" topLeftCell="A39" zoomScaleNormal="100" zoomScaleSheetLayoutView="100" workbookViewId="0">
      <selection activeCell="H69" sqref="H69"/>
    </sheetView>
  </sheetViews>
  <sheetFormatPr defaultRowHeight="12" x14ac:dyDescent="0.2"/>
  <cols>
    <col min="1" max="1" width="8.36328125" style="1" customWidth="1"/>
    <col min="2" max="4" width="7" style="1" customWidth="1"/>
    <col min="5" max="5" width="7.36328125" style="1" customWidth="1"/>
    <col min="6" max="6" width="8.453125" style="1" customWidth="1"/>
    <col min="7" max="8" width="7.36328125" style="1" customWidth="1"/>
    <col min="9" max="10" width="7.26953125" style="1" customWidth="1"/>
    <col min="11" max="11" width="6.7265625" style="1" customWidth="1"/>
    <col min="12" max="12" width="7.26953125" style="1" customWidth="1"/>
    <col min="13" max="13" width="9" style="1"/>
    <col min="14" max="15" width="5.90625" style="1" customWidth="1"/>
    <col min="16" max="16" width="6.453125" style="1" customWidth="1"/>
    <col min="17" max="20" width="5.90625" style="1" customWidth="1"/>
    <col min="21" max="22" width="6.26953125" style="1" customWidth="1"/>
    <col min="23" max="23" width="5.90625" style="1" customWidth="1"/>
    <col min="24" max="24" width="7.453125" style="1" customWidth="1"/>
    <col min="25" max="25" width="4.08984375" style="1" customWidth="1"/>
    <col min="26" max="254" width="9" style="1"/>
    <col min="255" max="255" width="1.90625" style="1" customWidth="1"/>
    <col min="256" max="256" width="7" style="1" customWidth="1"/>
    <col min="257" max="257" width="2" style="1" customWidth="1"/>
    <col min="258" max="261" width="6.6328125" style="1" customWidth="1"/>
    <col min="262" max="262" width="10.36328125" style="1" customWidth="1"/>
    <col min="263" max="268" width="7.26953125" style="1" customWidth="1"/>
    <col min="269" max="269" width="9" style="1"/>
    <col min="270" max="279" width="5.90625" style="1" customWidth="1"/>
    <col min="280" max="280" width="7.453125" style="1" customWidth="1"/>
    <col min="281" max="510" width="9" style="1"/>
    <col min="511" max="511" width="1.90625" style="1" customWidth="1"/>
    <col min="512" max="512" width="7" style="1" customWidth="1"/>
    <col min="513" max="513" width="2" style="1" customWidth="1"/>
    <col min="514" max="517" width="6.6328125" style="1" customWidth="1"/>
    <col min="518" max="518" width="10.36328125" style="1" customWidth="1"/>
    <col min="519" max="524" width="7.26953125" style="1" customWidth="1"/>
    <col min="525" max="525" width="9" style="1"/>
    <col min="526" max="535" width="5.90625" style="1" customWidth="1"/>
    <col min="536" max="536" width="7.453125" style="1" customWidth="1"/>
    <col min="537" max="766" width="9" style="1"/>
    <col min="767" max="767" width="1.90625" style="1" customWidth="1"/>
    <col min="768" max="768" width="7" style="1" customWidth="1"/>
    <col min="769" max="769" width="2" style="1" customWidth="1"/>
    <col min="770" max="773" width="6.6328125" style="1" customWidth="1"/>
    <col min="774" max="774" width="10.36328125" style="1" customWidth="1"/>
    <col min="775" max="780" width="7.26953125" style="1" customWidth="1"/>
    <col min="781" max="781" width="9" style="1"/>
    <col min="782" max="791" width="5.90625" style="1" customWidth="1"/>
    <col min="792" max="792" width="7.453125" style="1" customWidth="1"/>
    <col min="793" max="1022" width="9" style="1"/>
    <col min="1023" max="1023" width="1.90625" style="1" customWidth="1"/>
    <col min="1024" max="1024" width="7" style="1" customWidth="1"/>
    <col min="1025" max="1025" width="2" style="1" customWidth="1"/>
    <col min="1026" max="1029" width="6.6328125" style="1" customWidth="1"/>
    <col min="1030" max="1030" width="10.36328125" style="1" customWidth="1"/>
    <col min="1031" max="1036" width="7.26953125" style="1" customWidth="1"/>
    <col min="1037" max="1037" width="9" style="1"/>
    <col min="1038" max="1047" width="5.90625" style="1" customWidth="1"/>
    <col min="1048" max="1048" width="7.453125" style="1" customWidth="1"/>
    <col min="1049" max="1278" width="9" style="1"/>
    <col min="1279" max="1279" width="1.90625" style="1" customWidth="1"/>
    <col min="1280" max="1280" width="7" style="1" customWidth="1"/>
    <col min="1281" max="1281" width="2" style="1" customWidth="1"/>
    <col min="1282" max="1285" width="6.6328125" style="1" customWidth="1"/>
    <col min="1286" max="1286" width="10.36328125" style="1" customWidth="1"/>
    <col min="1287" max="1292" width="7.26953125" style="1" customWidth="1"/>
    <col min="1293" max="1293" width="9" style="1"/>
    <col min="1294" max="1303" width="5.90625" style="1" customWidth="1"/>
    <col min="1304" max="1304" width="7.453125" style="1" customWidth="1"/>
    <col min="1305" max="1534" width="9" style="1"/>
    <col min="1535" max="1535" width="1.90625" style="1" customWidth="1"/>
    <col min="1536" max="1536" width="7" style="1" customWidth="1"/>
    <col min="1537" max="1537" width="2" style="1" customWidth="1"/>
    <col min="1538" max="1541" width="6.6328125" style="1" customWidth="1"/>
    <col min="1542" max="1542" width="10.36328125" style="1" customWidth="1"/>
    <col min="1543" max="1548" width="7.26953125" style="1" customWidth="1"/>
    <col min="1549" max="1549" width="9" style="1"/>
    <col min="1550" max="1559" width="5.90625" style="1" customWidth="1"/>
    <col min="1560" max="1560" width="7.453125" style="1" customWidth="1"/>
    <col min="1561" max="1790" width="9" style="1"/>
    <col min="1791" max="1791" width="1.90625" style="1" customWidth="1"/>
    <col min="1792" max="1792" width="7" style="1" customWidth="1"/>
    <col min="1793" max="1793" width="2" style="1" customWidth="1"/>
    <col min="1794" max="1797" width="6.6328125" style="1" customWidth="1"/>
    <col min="1798" max="1798" width="10.36328125" style="1" customWidth="1"/>
    <col min="1799" max="1804" width="7.26953125" style="1" customWidth="1"/>
    <col min="1805" max="1805" width="9" style="1"/>
    <col min="1806" max="1815" width="5.90625" style="1" customWidth="1"/>
    <col min="1816" max="1816" width="7.453125" style="1" customWidth="1"/>
    <col min="1817" max="2046" width="9" style="1"/>
    <col min="2047" max="2047" width="1.90625" style="1" customWidth="1"/>
    <col min="2048" max="2048" width="7" style="1" customWidth="1"/>
    <col min="2049" max="2049" width="2" style="1" customWidth="1"/>
    <col min="2050" max="2053" width="6.6328125" style="1" customWidth="1"/>
    <col min="2054" max="2054" width="10.36328125" style="1" customWidth="1"/>
    <col min="2055" max="2060" width="7.26953125" style="1" customWidth="1"/>
    <col min="2061" max="2061" width="9" style="1"/>
    <col min="2062" max="2071" width="5.90625" style="1" customWidth="1"/>
    <col min="2072" max="2072" width="7.453125" style="1" customWidth="1"/>
    <col min="2073" max="2302" width="9" style="1"/>
    <col min="2303" max="2303" width="1.90625" style="1" customWidth="1"/>
    <col min="2304" max="2304" width="7" style="1" customWidth="1"/>
    <col min="2305" max="2305" width="2" style="1" customWidth="1"/>
    <col min="2306" max="2309" width="6.6328125" style="1" customWidth="1"/>
    <col min="2310" max="2310" width="10.36328125" style="1" customWidth="1"/>
    <col min="2311" max="2316" width="7.26953125" style="1" customWidth="1"/>
    <col min="2317" max="2317" width="9" style="1"/>
    <col min="2318" max="2327" width="5.90625" style="1" customWidth="1"/>
    <col min="2328" max="2328" width="7.453125" style="1" customWidth="1"/>
    <col min="2329" max="2558" width="9" style="1"/>
    <col min="2559" max="2559" width="1.90625" style="1" customWidth="1"/>
    <col min="2560" max="2560" width="7" style="1" customWidth="1"/>
    <col min="2561" max="2561" width="2" style="1" customWidth="1"/>
    <col min="2562" max="2565" width="6.6328125" style="1" customWidth="1"/>
    <col min="2566" max="2566" width="10.36328125" style="1" customWidth="1"/>
    <col min="2567" max="2572" width="7.26953125" style="1" customWidth="1"/>
    <col min="2573" max="2573" width="9" style="1"/>
    <col min="2574" max="2583" width="5.90625" style="1" customWidth="1"/>
    <col min="2584" max="2584" width="7.453125" style="1" customWidth="1"/>
    <col min="2585" max="2814" width="9" style="1"/>
    <col min="2815" max="2815" width="1.90625" style="1" customWidth="1"/>
    <col min="2816" max="2816" width="7" style="1" customWidth="1"/>
    <col min="2817" max="2817" width="2" style="1" customWidth="1"/>
    <col min="2818" max="2821" width="6.6328125" style="1" customWidth="1"/>
    <col min="2822" max="2822" width="10.36328125" style="1" customWidth="1"/>
    <col min="2823" max="2828" width="7.26953125" style="1" customWidth="1"/>
    <col min="2829" max="2829" width="9" style="1"/>
    <col min="2830" max="2839" width="5.90625" style="1" customWidth="1"/>
    <col min="2840" max="2840" width="7.453125" style="1" customWidth="1"/>
    <col min="2841" max="3070" width="9" style="1"/>
    <col min="3071" max="3071" width="1.90625" style="1" customWidth="1"/>
    <col min="3072" max="3072" width="7" style="1" customWidth="1"/>
    <col min="3073" max="3073" width="2" style="1" customWidth="1"/>
    <col min="3074" max="3077" width="6.6328125" style="1" customWidth="1"/>
    <col min="3078" max="3078" width="10.36328125" style="1" customWidth="1"/>
    <col min="3079" max="3084" width="7.26953125" style="1" customWidth="1"/>
    <col min="3085" max="3085" width="9" style="1"/>
    <col min="3086" max="3095" width="5.90625" style="1" customWidth="1"/>
    <col min="3096" max="3096" width="7.453125" style="1" customWidth="1"/>
    <col min="3097" max="3326" width="9" style="1"/>
    <col min="3327" max="3327" width="1.90625" style="1" customWidth="1"/>
    <col min="3328" max="3328" width="7" style="1" customWidth="1"/>
    <col min="3329" max="3329" width="2" style="1" customWidth="1"/>
    <col min="3330" max="3333" width="6.6328125" style="1" customWidth="1"/>
    <col min="3334" max="3334" width="10.36328125" style="1" customWidth="1"/>
    <col min="3335" max="3340" width="7.26953125" style="1" customWidth="1"/>
    <col min="3341" max="3341" width="9" style="1"/>
    <col min="3342" max="3351" width="5.90625" style="1" customWidth="1"/>
    <col min="3352" max="3352" width="7.453125" style="1" customWidth="1"/>
    <col min="3353" max="3582" width="9" style="1"/>
    <col min="3583" max="3583" width="1.90625" style="1" customWidth="1"/>
    <col min="3584" max="3584" width="7" style="1" customWidth="1"/>
    <col min="3585" max="3585" width="2" style="1" customWidth="1"/>
    <col min="3586" max="3589" width="6.6328125" style="1" customWidth="1"/>
    <col min="3590" max="3590" width="10.36328125" style="1" customWidth="1"/>
    <col min="3591" max="3596" width="7.26953125" style="1" customWidth="1"/>
    <col min="3597" max="3597" width="9" style="1"/>
    <col min="3598" max="3607" width="5.90625" style="1" customWidth="1"/>
    <col min="3608" max="3608" width="7.453125" style="1" customWidth="1"/>
    <col min="3609" max="3838" width="9" style="1"/>
    <col min="3839" max="3839" width="1.90625" style="1" customWidth="1"/>
    <col min="3840" max="3840" width="7" style="1" customWidth="1"/>
    <col min="3841" max="3841" width="2" style="1" customWidth="1"/>
    <col min="3842" max="3845" width="6.6328125" style="1" customWidth="1"/>
    <col min="3846" max="3846" width="10.36328125" style="1" customWidth="1"/>
    <col min="3847" max="3852" width="7.26953125" style="1" customWidth="1"/>
    <col min="3853" max="3853" width="9" style="1"/>
    <col min="3854" max="3863" width="5.90625" style="1" customWidth="1"/>
    <col min="3864" max="3864" width="7.453125" style="1" customWidth="1"/>
    <col min="3865" max="4094" width="9" style="1"/>
    <col min="4095" max="4095" width="1.90625" style="1" customWidth="1"/>
    <col min="4096" max="4096" width="7" style="1" customWidth="1"/>
    <col min="4097" max="4097" width="2" style="1" customWidth="1"/>
    <col min="4098" max="4101" width="6.6328125" style="1" customWidth="1"/>
    <col min="4102" max="4102" width="10.36328125" style="1" customWidth="1"/>
    <col min="4103" max="4108" width="7.26953125" style="1" customWidth="1"/>
    <col min="4109" max="4109" width="9" style="1"/>
    <col min="4110" max="4119" width="5.90625" style="1" customWidth="1"/>
    <col min="4120" max="4120" width="7.453125" style="1" customWidth="1"/>
    <col min="4121" max="4350" width="9" style="1"/>
    <col min="4351" max="4351" width="1.90625" style="1" customWidth="1"/>
    <col min="4352" max="4352" width="7" style="1" customWidth="1"/>
    <col min="4353" max="4353" width="2" style="1" customWidth="1"/>
    <col min="4354" max="4357" width="6.6328125" style="1" customWidth="1"/>
    <col min="4358" max="4358" width="10.36328125" style="1" customWidth="1"/>
    <col min="4359" max="4364" width="7.26953125" style="1" customWidth="1"/>
    <col min="4365" max="4365" width="9" style="1"/>
    <col min="4366" max="4375" width="5.90625" style="1" customWidth="1"/>
    <col min="4376" max="4376" width="7.453125" style="1" customWidth="1"/>
    <col min="4377" max="4606" width="9" style="1"/>
    <col min="4607" max="4607" width="1.90625" style="1" customWidth="1"/>
    <col min="4608" max="4608" width="7" style="1" customWidth="1"/>
    <col min="4609" max="4609" width="2" style="1" customWidth="1"/>
    <col min="4610" max="4613" width="6.6328125" style="1" customWidth="1"/>
    <col min="4614" max="4614" width="10.36328125" style="1" customWidth="1"/>
    <col min="4615" max="4620" width="7.26953125" style="1" customWidth="1"/>
    <col min="4621" max="4621" width="9" style="1"/>
    <col min="4622" max="4631" width="5.90625" style="1" customWidth="1"/>
    <col min="4632" max="4632" width="7.453125" style="1" customWidth="1"/>
    <col min="4633" max="4862" width="9" style="1"/>
    <col min="4863" max="4863" width="1.90625" style="1" customWidth="1"/>
    <col min="4864" max="4864" width="7" style="1" customWidth="1"/>
    <col min="4865" max="4865" width="2" style="1" customWidth="1"/>
    <col min="4866" max="4869" width="6.6328125" style="1" customWidth="1"/>
    <col min="4870" max="4870" width="10.36328125" style="1" customWidth="1"/>
    <col min="4871" max="4876" width="7.26953125" style="1" customWidth="1"/>
    <col min="4877" max="4877" width="9" style="1"/>
    <col min="4878" max="4887" width="5.90625" style="1" customWidth="1"/>
    <col min="4888" max="4888" width="7.453125" style="1" customWidth="1"/>
    <col min="4889" max="5118" width="9" style="1"/>
    <col min="5119" max="5119" width="1.90625" style="1" customWidth="1"/>
    <col min="5120" max="5120" width="7" style="1" customWidth="1"/>
    <col min="5121" max="5121" width="2" style="1" customWidth="1"/>
    <col min="5122" max="5125" width="6.6328125" style="1" customWidth="1"/>
    <col min="5126" max="5126" width="10.36328125" style="1" customWidth="1"/>
    <col min="5127" max="5132" width="7.26953125" style="1" customWidth="1"/>
    <col min="5133" max="5133" width="9" style="1"/>
    <col min="5134" max="5143" width="5.90625" style="1" customWidth="1"/>
    <col min="5144" max="5144" width="7.453125" style="1" customWidth="1"/>
    <col min="5145" max="5374" width="9" style="1"/>
    <col min="5375" max="5375" width="1.90625" style="1" customWidth="1"/>
    <col min="5376" max="5376" width="7" style="1" customWidth="1"/>
    <col min="5377" max="5377" width="2" style="1" customWidth="1"/>
    <col min="5378" max="5381" width="6.6328125" style="1" customWidth="1"/>
    <col min="5382" max="5382" width="10.36328125" style="1" customWidth="1"/>
    <col min="5383" max="5388" width="7.26953125" style="1" customWidth="1"/>
    <col min="5389" max="5389" width="9" style="1"/>
    <col min="5390" max="5399" width="5.90625" style="1" customWidth="1"/>
    <col min="5400" max="5400" width="7.453125" style="1" customWidth="1"/>
    <col min="5401" max="5630" width="9" style="1"/>
    <col min="5631" max="5631" width="1.90625" style="1" customWidth="1"/>
    <col min="5632" max="5632" width="7" style="1" customWidth="1"/>
    <col min="5633" max="5633" width="2" style="1" customWidth="1"/>
    <col min="5634" max="5637" width="6.6328125" style="1" customWidth="1"/>
    <col min="5638" max="5638" width="10.36328125" style="1" customWidth="1"/>
    <col min="5639" max="5644" width="7.26953125" style="1" customWidth="1"/>
    <col min="5645" max="5645" width="9" style="1"/>
    <col min="5646" max="5655" width="5.90625" style="1" customWidth="1"/>
    <col min="5656" max="5656" width="7.453125" style="1" customWidth="1"/>
    <col min="5657" max="5886" width="9" style="1"/>
    <col min="5887" max="5887" width="1.90625" style="1" customWidth="1"/>
    <col min="5888" max="5888" width="7" style="1" customWidth="1"/>
    <col min="5889" max="5889" width="2" style="1" customWidth="1"/>
    <col min="5890" max="5893" width="6.6328125" style="1" customWidth="1"/>
    <col min="5894" max="5894" width="10.36328125" style="1" customWidth="1"/>
    <col min="5895" max="5900" width="7.26953125" style="1" customWidth="1"/>
    <col min="5901" max="5901" width="9" style="1"/>
    <col min="5902" max="5911" width="5.90625" style="1" customWidth="1"/>
    <col min="5912" max="5912" width="7.453125" style="1" customWidth="1"/>
    <col min="5913" max="6142" width="9" style="1"/>
    <col min="6143" max="6143" width="1.90625" style="1" customWidth="1"/>
    <col min="6144" max="6144" width="7" style="1" customWidth="1"/>
    <col min="6145" max="6145" width="2" style="1" customWidth="1"/>
    <col min="6146" max="6149" width="6.6328125" style="1" customWidth="1"/>
    <col min="6150" max="6150" width="10.36328125" style="1" customWidth="1"/>
    <col min="6151" max="6156" width="7.26953125" style="1" customWidth="1"/>
    <col min="6157" max="6157" width="9" style="1"/>
    <col min="6158" max="6167" width="5.90625" style="1" customWidth="1"/>
    <col min="6168" max="6168" width="7.453125" style="1" customWidth="1"/>
    <col min="6169" max="6398" width="9" style="1"/>
    <col min="6399" max="6399" width="1.90625" style="1" customWidth="1"/>
    <col min="6400" max="6400" width="7" style="1" customWidth="1"/>
    <col min="6401" max="6401" width="2" style="1" customWidth="1"/>
    <col min="6402" max="6405" width="6.6328125" style="1" customWidth="1"/>
    <col min="6406" max="6406" width="10.36328125" style="1" customWidth="1"/>
    <col min="6407" max="6412" width="7.26953125" style="1" customWidth="1"/>
    <col min="6413" max="6413" width="9" style="1"/>
    <col min="6414" max="6423" width="5.90625" style="1" customWidth="1"/>
    <col min="6424" max="6424" width="7.453125" style="1" customWidth="1"/>
    <col min="6425" max="6654" width="9" style="1"/>
    <col min="6655" max="6655" width="1.90625" style="1" customWidth="1"/>
    <col min="6656" max="6656" width="7" style="1" customWidth="1"/>
    <col min="6657" max="6657" width="2" style="1" customWidth="1"/>
    <col min="6658" max="6661" width="6.6328125" style="1" customWidth="1"/>
    <col min="6662" max="6662" width="10.36328125" style="1" customWidth="1"/>
    <col min="6663" max="6668" width="7.26953125" style="1" customWidth="1"/>
    <col min="6669" max="6669" width="9" style="1"/>
    <col min="6670" max="6679" width="5.90625" style="1" customWidth="1"/>
    <col min="6680" max="6680" width="7.453125" style="1" customWidth="1"/>
    <col min="6681" max="6910" width="9" style="1"/>
    <col min="6911" max="6911" width="1.90625" style="1" customWidth="1"/>
    <col min="6912" max="6912" width="7" style="1" customWidth="1"/>
    <col min="6913" max="6913" width="2" style="1" customWidth="1"/>
    <col min="6914" max="6917" width="6.6328125" style="1" customWidth="1"/>
    <col min="6918" max="6918" width="10.36328125" style="1" customWidth="1"/>
    <col min="6919" max="6924" width="7.26953125" style="1" customWidth="1"/>
    <col min="6925" max="6925" width="9" style="1"/>
    <col min="6926" max="6935" width="5.90625" style="1" customWidth="1"/>
    <col min="6936" max="6936" width="7.453125" style="1" customWidth="1"/>
    <col min="6937" max="7166" width="9" style="1"/>
    <col min="7167" max="7167" width="1.90625" style="1" customWidth="1"/>
    <col min="7168" max="7168" width="7" style="1" customWidth="1"/>
    <col min="7169" max="7169" width="2" style="1" customWidth="1"/>
    <col min="7170" max="7173" width="6.6328125" style="1" customWidth="1"/>
    <col min="7174" max="7174" width="10.36328125" style="1" customWidth="1"/>
    <col min="7175" max="7180" width="7.26953125" style="1" customWidth="1"/>
    <col min="7181" max="7181" width="9" style="1"/>
    <col min="7182" max="7191" width="5.90625" style="1" customWidth="1"/>
    <col min="7192" max="7192" width="7.453125" style="1" customWidth="1"/>
    <col min="7193" max="7422" width="9" style="1"/>
    <col min="7423" max="7423" width="1.90625" style="1" customWidth="1"/>
    <col min="7424" max="7424" width="7" style="1" customWidth="1"/>
    <col min="7425" max="7425" width="2" style="1" customWidth="1"/>
    <col min="7426" max="7429" width="6.6328125" style="1" customWidth="1"/>
    <col min="7430" max="7430" width="10.36328125" style="1" customWidth="1"/>
    <col min="7431" max="7436" width="7.26953125" style="1" customWidth="1"/>
    <col min="7437" max="7437" width="9" style="1"/>
    <col min="7438" max="7447" width="5.90625" style="1" customWidth="1"/>
    <col min="7448" max="7448" width="7.453125" style="1" customWidth="1"/>
    <col min="7449" max="7678" width="9" style="1"/>
    <col min="7679" max="7679" width="1.90625" style="1" customWidth="1"/>
    <col min="7680" max="7680" width="7" style="1" customWidth="1"/>
    <col min="7681" max="7681" width="2" style="1" customWidth="1"/>
    <col min="7682" max="7685" width="6.6328125" style="1" customWidth="1"/>
    <col min="7686" max="7686" width="10.36328125" style="1" customWidth="1"/>
    <col min="7687" max="7692" width="7.26953125" style="1" customWidth="1"/>
    <col min="7693" max="7693" width="9" style="1"/>
    <col min="7694" max="7703" width="5.90625" style="1" customWidth="1"/>
    <col min="7704" max="7704" width="7.453125" style="1" customWidth="1"/>
    <col min="7705" max="7934" width="9" style="1"/>
    <col min="7935" max="7935" width="1.90625" style="1" customWidth="1"/>
    <col min="7936" max="7936" width="7" style="1" customWidth="1"/>
    <col min="7937" max="7937" width="2" style="1" customWidth="1"/>
    <col min="7938" max="7941" width="6.6328125" style="1" customWidth="1"/>
    <col min="7942" max="7942" width="10.36328125" style="1" customWidth="1"/>
    <col min="7943" max="7948" width="7.26953125" style="1" customWidth="1"/>
    <col min="7949" max="7949" width="9" style="1"/>
    <col min="7950" max="7959" width="5.90625" style="1" customWidth="1"/>
    <col min="7960" max="7960" width="7.453125" style="1" customWidth="1"/>
    <col min="7961" max="8190" width="9" style="1"/>
    <col min="8191" max="8191" width="1.90625" style="1" customWidth="1"/>
    <col min="8192" max="8192" width="7" style="1" customWidth="1"/>
    <col min="8193" max="8193" width="2" style="1" customWidth="1"/>
    <col min="8194" max="8197" width="6.6328125" style="1" customWidth="1"/>
    <col min="8198" max="8198" width="10.36328125" style="1" customWidth="1"/>
    <col min="8199" max="8204" width="7.26953125" style="1" customWidth="1"/>
    <col min="8205" max="8205" width="9" style="1"/>
    <col min="8206" max="8215" width="5.90625" style="1" customWidth="1"/>
    <col min="8216" max="8216" width="7.453125" style="1" customWidth="1"/>
    <col min="8217" max="8446" width="9" style="1"/>
    <col min="8447" max="8447" width="1.90625" style="1" customWidth="1"/>
    <col min="8448" max="8448" width="7" style="1" customWidth="1"/>
    <col min="8449" max="8449" width="2" style="1" customWidth="1"/>
    <col min="8450" max="8453" width="6.6328125" style="1" customWidth="1"/>
    <col min="8454" max="8454" width="10.36328125" style="1" customWidth="1"/>
    <col min="8455" max="8460" width="7.26953125" style="1" customWidth="1"/>
    <col min="8461" max="8461" width="9" style="1"/>
    <col min="8462" max="8471" width="5.90625" style="1" customWidth="1"/>
    <col min="8472" max="8472" width="7.453125" style="1" customWidth="1"/>
    <col min="8473" max="8702" width="9" style="1"/>
    <col min="8703" max="8703" width="1.90625" style="1" customWidth="1"/>
    <col min="8704" max="8704" width="7" style="1" customWidth="1"/>
    <col min="8705" max="8705" width="2" style="1" customWidth="1"/>
    <col min="8706" max="8709" width="6.6328125" style="1" customWidth="1"/>
    <col min="8710" max="8710" width="10.36328125" style="1" customWidth="1"/>
    <col min="8711" max="8716" width="7.26953125" style="1" customWidth="1"/>
    <col min="8717" max="8717" width="9" style="1"/>
    <col min="8718" max="8727" width="5.90625" style="1" customWidth="1"/>
    <col min="8728" max="8728" width="7.453125" style="1" customWidth="1"/>
    <col min="8729" max="8958" width="9" style="1"/>
    <col min="8959" max="8959" width="1.90625" style="1" customWidth="1"/>
    <col min="8960" max="8960" width="7" style="1" customWidth="1"/>
    <col min="8961" max="8961" width="2" style="1" customWidth="1"/>
    <col min="8962" max="8965" width="6.6328125" style="1" customWidth="1"/>
    <col min="8966" max="8966" width="10.36328125" style="1" customWidth="1"/>
    <col min="8967" max="8972" width="7.26953125" style="1" customWidth="1"/>
    <col min="8973" max="8973" width="9" style="1"/>
    <col min="8974" max="8983" width="5.90625" style="1" customWidth="1"/>
    <col min="8984" max="8984" width="7.453125" style="1" customWidth="1"/>
    <col min="8985" max="9214" width="9" style="1"/>
    <col min="9215" max="9215" width="1.90625" style="1" customWidth="1"/>
    <col min="9216" max="9216" width="7" style="1" customWidth="1"/>
    <col min="9217" max="9217" width="2" style="1" customWidth="1"/>
    <col min="9218" max="9221" width="6.6328125" style="1" customWidth="1"/>
    <col min="9222" max="9222" width="10.36328125" style="1" customWidth="1"/>
    <col min="9223" max="9228" width="7.26953125" style="1" customWidth="1"/>
    <col min="9229" max="9229" width="9" style="1"/>
    <col min="9230" max="9239" width="5.90625" style="1" customWidth="1"/>
    <col min="9240" max="9240" width="7.453125" style="1" customWidth="1"/>
    <col min="9241" max="9470" width="9" style="1"/>
    <col min="9471" max="9471" width="1.90625" style="1" customWidth="1"/>
    <col min="9472" max="9472" width="7" style="1" customWidth="1"/>
    <col min="9473" max="9473" width="2" style="1" customWidth="1"/>
    <col min="9474" max="9477" width="6.6328125" style="1" customWidth="1"/>
    <col min="9478" max="9478" width="10.36328125" style="1" customWidth="1"/>
    <col min="9479" max="9484" width="7.26953125" style="1" customWidth="1"/>
    <col min="9485" max="9485" width="9" style="1"/>
    <col min="9486" max="9495" width="5.90625" style="1" customWidth="1"/>
    <col min="9496" max="9496" width="7.453125" style="1" customWidth="1"/>
    <col min="9497" max="9726" width="9" style="1"/>
    <col min="9727" max="9727" width="1.90625" style="1" customWidth="1"/>
    <col min="9728" max="9728" width="7" style="1" customWidth="1"/>
    <col min="9729" max="9729" width="2" style="1" customWidth="1"/>
    <col min="9730" max="9733" width="6.6328125" style="1" customWidth="1"/>
    <col min="9734" max="9734" width="10.36328125" style="1" customWidth="1"/>
    <col min="9735" max="9740" width="7.26953125" style="1" customWidth="1"/>
    <col min="9741" max="9741" width="9" style="1"/>
    <col min="9742" max="9751" width="5.90625" style="1" customWidth="1"/>
    <col min="9752" max="9752" width="7.453125" style="1" customWidth="1"/>
    <col min="9753" max="9982" width="9" style="1"/>
    <col min="9983" max="9983" width="1.90625" style="1" customWidth="1"/>
    <col min="9984" max="9984" width="7" style="1" customWidth="1"/>
    <col min="9985" max="9985" width="2" style="1" customWidth="1"/>
    <col min="9986" max="9989" width="6.6328125" style="1" customWidth="1"/>
    <col min="9990" max="9990" width="10.36328125" style="1" customWidth="1"/>
    <col min="9991" max="9996" width="7.26953125" style="1" customWidth="1"/>
    <col min="9997" max="9997" width="9" style="1"/>
    <col min="9998" max="10007" width="5.90625" style="1" customWidth="1"/>
    <col min="10008" max="10008" width="7.453125" style="1" customWidth="1"/>
    <col min="10009" max="10238" width="9" style="1"/>
    <col min="10239" max="10239" width="1.90625" style="1" customWidth="1"/>
    <col min="10240" max="10240" width="7" style="1" customWidth="1"/>
    <col min="10241" max="10241" width="2" style="1" customWidth="1"/>
    <col min="10242" max="10245" width="6.6328125" style="1" customWidth="1"/>
    <col min="10246" max="10246" width="10.36328125" style="1" customWidth="1"/>
    <col min="10247" max="10252" width="7.26953125" style="1" customWidth="1"/>
    <col min="10253" max="10253" width="9" style="1"/>
    <col min="10254" max="10263" width="5.90625" style="1" customWidth="1"/>
    <col min="10264" max="10264" width="7.453125" style="1" customWidth="1"/>
    <col min="10265" max="10494" width="9" style="1"/>
    <col min="10495" max="10495" width="1.90625" style="1" customWidth="1"/>
    <col min="10496" max="10496" width="7" style="1" customWidth="1"/>
    <col min="10497" max="10497" width="2" style="1" customWidth="1"/>
    <col min="10498" max="10501" width="6.6328125" style="1" customWidth="1"/>
    <col min="10502" max="10502" width="10.36328125" style="1" customWidth="1"/>
    <col min="10503" max="10508" width="7.26953125" style="1" customWidth="1"/>
    <col min="10509" max="10509" width="9" style="1"/>
    <col min="10510" max="10519" width="5.90625" style="1" customWidth="1"/>
    <col min="10520" max="10520" width="7.453125" style="1" customWidth="1"/>
    <col min="10521" max="10750" width="9" style="1"/>
    <col min="10751" max="10751" width="1.90625" style="1" customWidth="1"/>
    <col min="10752" max="10752" width="7" style="1" customWidth="1"/>
    <col min="10753" max="10753" width="2" style="1" customWidth="1"/>
    <col min="10754" max="10757" width="6.6328125" style="1" customWidth="1"/>
    <col min="10758" max="10758" width="10.36328125" style="1" customWidth="1"/>
    <col min="10759" max="10764" width="7.26953125" style="1" customWidth="1"/>
    <col min="10765" max="10765" width="9" style="1"/>
    <col min="10766" max="10775" width="5.90625" style="1" customWidth="1"/>
    <col min="10776" max="10776" width="7.453125" style="1" customWidth="1"/>
    <col min="10777" max="11006" width="9" style="1"/>
    <col min="11007" max="11007" width="1.90625" style="1" customWidth="1"/>
    <col min="11008" max="11008" width="7" style="1" customWidth="1"/>
    <col min="11009" max="11009" width="2" style="1" customWidth="1"/>
    <col min="11010" max="11013" width="6.6328125" style="1" customWidth="1"/>
    <col min="11014" max="11014" width="10.36328125" style="1" customWidth="1"/>
    <col min="11015" max="11020" width="7.26953125" style="1" customWidth="1"/>
    <col min="11021" max="11021" width="9" style="1"/>
    <col min="11022" max="11031" width="5.90625" style="1" customWidth="1"/>
    <col min="11032" max="11032" width="7.453125" style="1" customWidth="1"/>
    <col min="11033" max="11262" width="9" style="1"/>
    <col min="11263" max="11263" width="1.90625" style="1" customWidth="1"/>
    <col min="11264" max="11264" width="7" style="1" customWidth="1"/>
    <col min="11265" max="11265" width="2" style="1" customWidth="1"/>
    <col min="11266" max="11269" width="6.6328125" style="1" customWidth="1"/>
    <col min="11270" max="11270" width="10.36328125" style="1" customWidth="1"/>
    <col min="11271" max="11276" width="7.26953125" style="1" customWidth="1"/>
    <col min="11277" max="11277" width="9" style="1"/>
    <col min="11278" max="11287" width="5.90625" style="1" customWidth="1"/>
    <col min="11288" max="11288" width="7.453125" style="1" customWidth="1"/>
    <col min="11289" max="11518" width="9" style="1"/>
    <col min="11519" max="11519" width="1.90625" style="1" customWidth="1"/>
    <col min="11520" max="11520" width="7" style="1" customWidth="1"/>
    <col min="11521" max="11521" width="2" style="1" customWidth="1"/>
    <col min="11522" max="11525" width="6.6328125" style="1" customWidth="1"/>
    <col min="11526" max="11526" width="10.36328125" style="1" customWidth="1"/>
    <col min="11527" max="11532" width="7.26953125" style="1" customWidth="1"/>
    <col min="11533" max="11533" width="9" style="1"/>
    <col min="11534" max="11543" width="5.90625" style="1" customWidth="1"/>
    <col min="11544" max="11544" width="7.453125" style="1" customWidth="1"/>
    <col min="11545" max="11774" width="9" style="1"/>
    <col min="11775" max="11775" width="1.90625" style="1" customWidth="1"/>
    <col min="11776" max="11776" width="7" style="1" customWidth="1"/>
    <col min="11777" max="11777" width="2" style="1" customWidth="1"/>
    <col min="11778" max="11781" width="6.6328125" style="1" customWidth="1"/>
    <col min="11782" max="11782" width="10.36328125" style="1" customWidth="1"/>
    <col min="11783" max="11788" width="7.26953125" style="1" customWidth="1"/>
    <col min="11789" max="11789" width="9" style="1"/>
    <col min="11790" max="11799" width="5.90625" style="1" customWidth="1"/>
    <col min="11800" max="11800" width="7.453125" style="1" customWidth="1"/>
    <col min="11801" max="12030" width="9" style="1"/>
    <col min="12031" max="12031" width="1.90625" style="1" customWidth="1"/>
    <col min="12032" max="12032" width="7" style="1" customWidth="1"/>
    <col min="12033" max="12033" width="2" style="1" customWidth="1"/>
    <col min="12034" max="12037" width="6.6328125" style="1" customWidth="1"/>
    <col min="12038" max="12038" width="10.36328125" style="1" customWidth="1"/>
    <col min="12039" max="12044" width="7.26953125" style="1" customWidth="1"/>
    <col min="12045" max="12045" width="9" style="1"/>
    <col min="12046" max="12055" width="5.90625" style="1" customWidth="1"/>
    <col min="12056" max="12056" width="7.453125" style="1" customWidth="1"/>
    <col min="12057" max="12286" width="9" style="1"/>
    <col min="12287" max="12287" width="1.90625" style="1" customWidth="1"/>
    <col min="12288" max="12288" width="7" style="1" customWidth="1"/>
    <col min="12289" max="12289" width="2" style="1" customWidth="1"/>
    <col min="12290" max="12293" width="6.6328125" style="1" customWidth="1"/>
    <col min="12294" max="12294" width="10.36328125" style="1" customWidth="1"/>
    <col min="12295" max="12300" width="7.26953125" style="1" customWidth="1"/>
    <col min="12301" max="12301" width="9" style="1"/>
    <col min="12302" max="12311" width="5.90625" style="1" customWidth="1"/>
    <col min="12312" max="12312" width="7.453125" style="1" customWidth="1"/>
    <col min="12313" max="12542" width="9" style="1"/>
    <col min="12543" max="12543" width="1.90625" style="1" customWidth="1"/>
    <col min="12544" max="12544" width="7" style="1" customWidth="1"/>
    <col min="12545" max="12545" width="2" style="1" customWidth="1"/>
    <col min="12546" max="12549" width="6.6328125" style="1" customWidth="1"/>
    <col min="12550" max="12550" width="10.36328125" style="1" customWidth="1"/>
    <col min="12551" max="12556" width="7.26953125" style="1" customWidth="1"/>
    <col min="12557" max="12557" width="9" style="1"/>
    <col min="12558" max="12567" width="5.90625" style="1" customWidth="1"/>
    <col min="12568" max="12568" width="7.453125" style="1" customWidth="1"/>
    <col min="12569" max="12798" width="9" style="1"/>
    <col min="12799" max="12799" width="1.90625" style="1" customWidth="1"/>
    <col min="12800" max="12800" width="7" style="1" customWidth="1"/>
    <col min="12801" max="12801" width="2" style="1" customWidth="1"/>
    <col min="12802" max="12805" width="6.6328125" style="1" customWidth="1"/>
    <col min="12806" max="12806" width="10.36328125" style="1" customWidth="1"/>
    <col min="12807" max="12812" width="7.26953125" style="1" customWidth="1"/>
    <col min="12813" max="12813" width="9" style="1"/>
    <col min="12814" max="12823" width="5.90625" style="1" customWidth="1"/>
    <col min="12824" max="12824" width="7.453125" style="1" customWidth="1"/>
    <col min="12825" max="13054" width="9" style="1"/>
    <col min="13055" max="13055" width="1.90625" style="1" customWidth="1"/>
    <col min="13056" max="13056" width="7" style="1" customWidth="1"/>
    <col min="13057" max="13057" width="2" style="1" customWidth="1"/>
    <col min="13058" max="13061" width="6.6328125" style="1" customWidth="1"/>
    <col min="13062" max="13062" width="10.36328125" style="1" customWidth="1"/>
    <col min="13063" max="13068" width="7.26953125" style="1" customWidth="1"/>
    <col min="13069" max="13069" width="9" style="1"/>
    <col min="13070" max="13079" width="5.90625" style="1" customWidth="1"/>
    <col min="13080" max="13080" width="7.453125" style="1" customWidth="1"/>
    <col min="13081" max="13310" width="9" style="1"/>
    <col min="13311" max="13311" width="1.90625" style="1" customWidth="1"/>
    <col min="13312" max="13312" width="7" style="1" customWidth="1"/>
    <col min="13313" max="13313" width="2" style="1" customWidth="1"/>
    <col min="13314" max="13317" width="6.6328125" style="1" customWidth="1"/>
    <col min="13318" max="13318" width="10.36328125" style="1" customWidth="1"/>
    <col min="13319" max="13324" width="7.26953125" style="1" customWidth="1"/>
    <col min="13325" max="13325" width="9" style="1"/>
    <col min="13326" max="13335" width="5.90625" style="1" customWidth="1"/>
    <col min="13336" max="13336" width="7.453125" style="1" customWidth="1"/>
    <col min="13337" max="13566" width="9" style="1"/>
    <col min="13567" max="13567" width="1.90625" style="1" customWidth="1"/>
    <col min="13568" max="13568" width="7" style="1" customWidth="1"/>
    <col min="13569" max="13569" width="2" style="1" customWidth="1"/>
    <col min="13570" max="13573" width="6.6328125" style="1" customWidth="1"/>
    <col min="13574" max="13574" width="10.36328125" style="1" customWidth="1"/>
    <col min="13575" max="13580" width="7.26953125" style="1" customWidth="1"/>
    <col min="13581" max="13581" width="9" style="1"/>
    <col min="13582" max="13591" width="5.90625" style="1" customWidth="1"/>
    <col min="13592" max="13592" width="7.453125" style="1" customWidth="1"/>
    <col min="13593" max="13822" width="9" style="1"/>
    <col min="13823" max="13823" width="1.90625" style="1" customWidth="1"/>
    <col min="13824" max="13824" width="7" style="1" customWidth="1"/>
    <col min="13825" max="13825" width="2" style="1" customWidth="1"/>
    <col min="13826" max="13829" width="6.6328125" style="1" customWidth="1"/>
    <col min="13830" max="13830" width="10.36328125" style="1" customWidth="1"/>
    <col min="13831" max="13836" width="7.26953125" style="1" customWidth="1"/>
    <col min="13837" max="13837" width="9" style="1"/>
    <col min="13838" max="13847" width="5.90625" style="1" customWidth="1"/>
    <col min="13848" max="13848" width="7.453125" style="1" customWidth="1"/>
    <col min="13849" max="14078" width="9" style="1"/>
    <col min="14079" max="14079" width="1.90625" style="1" customWidth="1"/>
    <col min="14080" max="14080" width="7" style="1" customWidth="1"/>
    <col min="14081" max="14081" width="2" style="1" customWidth="1"/>
    <col min="14082" max="14085" width="6.6328125" style="1" customWidth="1"/>
    <col min="14086" max="14086" width="10.36328125" style="1" customWidth="1"/>
    <col min="14087" max="14092" width="7.26953125" style="1" customWidth="1"/>
    <col min="14093" max="14093" width="9" style="1"/>
    <col min="14094" max="14103" width="5.90625" style="1" customWidth="1"/>
    <col min="14104" max="14104" width="7.453125" style="1" customWidth="1"/>
    <col min="14105" max="14334" width="9" style="1"/>
    <col min="14335" max="14335" width="1.90625" style="1" customWidth="1"/>
    <col min="14336" max="14336" width="7" style="1" customWidth="1"/>
    <col min="14337" max="14337" width="2" style="1" customWidth="1"/>
    <col min="14338" max="14341" width="6.6328125" style="1" customWidth="1"/>
    <col min="14342" max="14342" width="10.36328125" style="1" customWidth="1"/>
    <col min="14343" max="14348" width="7.26953125" style="1" customWidth="1"/>
    <col min="14349" max="14349" width="9" style="1"/>
    <col min="14350" max="14359" width="5.90625" style="1" customWidth="1"/>
    <col min="14360" max="14360" width="7.453125" style="1" customWidth="1"/>
    <col min="14361" max="14590" width="9" style="1"/>
    <col min="14591" max="14591" width="1.90625" style="1" customWidth="1"/>
    <col min="14592" max="14592" width="7" style="1" customWidth="1"/>
    <col min="14593" max="14593" width="2" style="1" customWidth="1"/>
    <col min="14594" max="14597" width="6.6328125" style="1" customWidth="1"/>
    <col min="14598" max="14598" width="10.36328125" style="1" customWidth="1"/>
    <col min="14599" max="14604" width="7.26953125" style="1" customWidth="1"/>
    <col min="14605" max="14605" width="9" style="1"/>
    <col min="14606" max="14615" width="5.90625" style="1" customWidth="1"/>
    <col min="14616" max="14616" width="7.453125" style="1" customWidth="1"/>
    <col min="14617" max="14846" width="9" style="1"/>
    <col min="14847" max="14847" width="1.90625" style="1" customWidth="1"/>
    <col min="14848" max="14848" width="7" style="1" customWidth="1"/>
    <col min="14849" max="14849" width="2" style="1" customWidth="1"/>
    <col min="14850" max="14853" width="6.6328125" style="1" customWidth="1"/>
    <col min="14854" max="14854" width="10.36328125" style="1" customWidth="1"/>
    <col min="14855" max="14860" width="7.26953125" style="1" customWidth="1"/>
    <col min="14861" max="14861" width="9" style="1"/>
    <col min="14862" max="14871" width="5.90625" style="1" customWidth="1"/>
    <col min="14872" max="14872" width="7.453125" style="1" customWidth="1"/>
    <col min="14873" max="15102" width="9" style="1"/>
    <col min="15103" max="15103" width="1.90625" style="1" customWidth="1"/>
    <col min="15104" max="15104" width="7" style="1" customWidth="1"/>
    <col min="15105" max="15105" width="2" style="1" customWidth="1"/>
    <col min="15106" max="15109" width="6.6328125" style="1" customWidth="1"/>
    <col min="15110" max="15110" width="10.36328125" style="1" customWidth="1"/>
    <col min="15111" max="15116" width="7.26953125" style="1" customWidth="1"/>
    <col min="15117" max="15117" width="9" style="1"/>
    <col min="15118" max="15127" width="5.90625" style="1" customWidth="1"/>
    <col min="15128" max="15128" width="7.453125" style="1" customWidth="1"/>
    <col min="15129" max="15358" width="9" style="1"/>
    <col min="15359" max="15359" width="1.90625" style="1" customWidth="1"/>
    <col min="15360" max="15360" width="7" style="1" customWidth="1"/>
    <col min="15361" max="15361" width="2" style="1" customWidth="1"/>
    <col min="15362" max="15365" width="6.6328125" style="1" customWidth="1"/>
    <col min="15366" max="15366" width="10.36328125" style="1" customWidth="1"/>
    <col min="15367" max="15372" width="7.26953125" style="1" customWidth="1"/>
    <col min="15373" max="15373" width="9" style="1"/>
    <col min="15374" max="15383" width="5.90625" style="1" customWidth="1"/>
    <col min="15384" max="15384" width="7.453125" style="1" customWidth="1"/>
    <col min="15385" max="15614" width="9" style="1"/>
    <col min="15615" max="15615" width="1.90625" style="1" customWidth="1"/>
    <col min="15616" max="15616" width="7" style="1" customWidth="1"/>
    <col min="15617" max="15617" width="2" style="1" customWidth="1"/>
    <col min="15618" max="15621" width="6.6328125" style="1" customWidth="1"/>
    <col min="15622" max="15622" width="10.36328125" style="1" customWidth="1"/>
    <col min="15623" max="15628" width="7.26953125" style="1" customWidth="1"/>
    <col min="15629" max="15629" width="9" style="1"/>
    <col min="15630" max="15639" width="5.90625" style="1" customWidth="1"/>
    <col min="15640" max="15640" width="7.453125" style="1" customWidth="1"/>
    <col min="15641" max="15870" width="9" style="1"/>
    <col min="15871" max="15871" width="1.90625" style="1" customWidth="1"/>
    <col min="15872" max="15872" width="7" style="1" customWidth="1"/>
    <col min="15873" max="15873" width="2" style="1" customWidth="1"/>
    <col min="15874" max="15877" width="6.6328125" style="1" customWidth="1"/>
    <col min="15878" max="15878" width="10.36328125" style="1" customWidth="1"/>
    <col min="15879" max="15884" width="7.26953125" style="1" customWidth="1"/>
    <col min="15885" max="15885" width="9" style="1"/>
    <col min="15886" max="15895" width="5.90625" style="1" customWidth="1"/>
    <col min="15896" max="15896" width="7.453125" style="1" customWidth="1"/>
    <col min="15897" max="16126" width="9" style="1"/>
    <col min="16127" max="16127" width="1.90625" style="1" customWidth="1"/>
    <col min="16128" max="16128" width="7" style="1" customWidth="1"/>
    <col min="16129" max="16129" width="2" style="1" customWidth="1"/>
    <col min="16130" max="16133" width="6.6328125" style="1" customWidth="1"/>
    <col min="16134" max="16134" width="10.36328125" style="1" customWidth="1"/>
    <col min="16135" max="16140" width="7.26953125" style="1" customWidth="1"/>
    <col min="16141" max="16141" width="9" style="1"/>
    <col min="16142" max="16151" width="5.90625" style="1" customWidth="1"/>
    <col min="16152" max="16152" width="7.453125" style="1" customWidth="1"/>
    <col min="16153" max="16384" width="9" style="1"/>
  </cols>
  <sheetData>
    <row r="1" s="1" customFormat="1" ht="12" customHeight="1" x14ac:dyDescent="0.2"/>
    <row r="53" spans="1:25" ht="22.5" customHeight="1" x14ac:dyDescent="0.2">
      <c r="A53" s="252" t="s">
        <v>245</v>
      </c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5" ht="7.5" customHeight="1" thickBot="1" x14ac:dyDescent="0.25"/>
    <row r="55" spans="1:25" ht="12.75" customHeight="1" x14ac:dyDescent="0.2">
      <c r="A55" s="313" t="s">
        <v>24</v>
      </c>
      <c r="B55" s="307" t="s">
        <v>25</v>
      </c>
      <c r="C55" s="307" t="s">
        <v>26</v>
      </c>
      <c r="D55" s="307" t="s">
        <v>27</v>
      </c>
      <c r="E55" s="309" t="s">
        <v>28</v>
      </c>
      <c r="F55" s="253"/>
      <c r="G55" s="253"/>
      <c r="H55" s="254"/>
      <c r="I55" s="211" t="s">
        <v>29</v>
      </c>
      <c r="J55" s="211" t="s">
        <v>30</v>
      </c>
      <c r="K55" s="307" t="s">
        <v>31</v>
      </c>
      <c r="L55" s="307" t="s">
        <v>32</v>
      </c>
      <c r="M55" s="211" t="s">
        <v>33</v>
      </c>
      <c r="N55" s="307" t="s">
        <v>34</v>
      </c>
      <c r="O55" s="211" t="s">
        <v>35</v>
      </c>
      <c r="P55" s="211" t="s">
        <v>36</v>
      </c>
      <c r="Q55" s="69" t="s">
        <v>185</v>
      </c>
      <c r="R55" s="211" t="s">
        <v>37</v>
      </c>
      <c r="S55" s="307" t="s">
        <v>38</v>
      </c>
      <c r="T55" s="307" t="s">
        <v>39</v>
      </c>
      <c r="U55" s="211" t="s">
        <v>36</v>
      </c>
      <c r="V55" s="211" t="s">
        <v>40</v>
      </c>
      <c r="W55" s="211" t="s">
        <v>41</v>
      </c>
      <c r="X55" s="309" t="s">
        <v>9</v>
      </c>
      <c r="Y55" s="311" t="s">
        <v>24</v>
      </c>
    </row>
    <row r="56" spans="1:25" ht="12.75" customHeight="1" x14ac:dyDescent="0.2">
      <c r="A56" s="314"/>
      <c r="B56" s="308"/>
      <c r="C56" s="308"/>
      <c r="D56" s="308"/>
      <c r="E56" s="212" t="s">
        <v>25</v>
      </c>
      <c r="F56" s="19" t="s">
        <v>42</v>
      </c>
      <c r="G56" s="39" t="s">
        <v>43</v>
      </c>
      <c r="H56" s="39" t="s">
        <v>9</v>
      </c>
      <c r="I56" s="212" t="s">
        <v>44</v>
      </c>
      <c r="J56" s="212" t="s">
        <v>45</v>
      </c>
      <c r="K56" s="308"/>
      <c r="L56" s="308"/>
      <c r="M56" s="212" t="s">
        <v>46</v>
      </c>
      <c r="N56" s="308"/>
      <c r="O56" s="212" t="s">
        <v>47</v>
      </c>
      <c r="P56" s="212" t="s">
        <v>48</v>
      </c>
      <c r="Q56" s="61" t="s">
        <v>49</v>
      </c>
      <c r="R56" s="212" t="s">
        <v>50</v>
      </c>
      <c r="S56" s="308"/>
      <c r="T56" s="308"/>
      <c r="U56" s="212" t="s">
        <v>51</v>
      </c>
      <c r="V56" s="212" t="s">
        <v>52</v>
      </c>
      <c r="W56" s="212" t="s">
        <v>53</v>
      </c>
      <c r="X56" s="310"/>
      <c r="Y56" s="312"/>
    </row>
    <row r="57" spans="1:25" ht="8.25" customHeight="1" x14ac:dyDescent="0.2">
      <c r="A57" s="40"/>
      <c r="B57" s="4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58"/>
    </row>
    <row r="58" spans="1:25" ht="12.75" customHeight="1" x14ac:dyDescent="0.2">
      <c r="A58" s="169" t="s">
        <v>218</v>
      </c>
      <c r="B58" s="81">
        <f>SUM(C58:X58)</f>
        <v>559</v>
      </c>
      <c r="C58" s="82">
        <v>4</v>
      </c>
      <c r="D58" s="82">
        <v>44</v>
      </c>
      <c r="E58" s="82">
        <v>0</v>
      </c>
      <c r="F58" s="82">
        <v>0</v>
      </c>
      <c r="G58" s="82">
        <v>0</v>
      </c>
      <c r="H58" s="82">
        <v>0</v>
      </c>
      <c r="I58" s="82"/>
      <c r="J58" s="82">
        <v>0</v>
      </c>
      <c r="K58" s="82">
        <v>0</v>
      </c>
      <c r="L58" s="82">
        <v>1</v>
      </c>
      <c r="M58" s="82">
        <v>509</v>
      </c>
      <c r="N58" s="82">
        <v>0</v>
      </c>
      <c r="O58" s="82">
        <v>0</v>
      </c>
      <c r="P58" s="82">
        <v>0</v>
      </c>
      <c r="Q58" s="82">
        <v>0</v>
      </c>
      <c r="R58" s="82">
        <v>0</v>
      </c>
      <c r="S58" s="82">
        <v>1</v>
      </c>
      <c r="T58" s="82">
        <v>0</v>
      </c>
      <c r="U58" s="82">
        <v>0</v>
      </c>
      <c r="V58" s="82">
        <v>0</v>
      </c>
      <c r="W58" s="82">
        <v>0</v>
      </c>
      <c r="X58" s="82">
        <v>0</v>
      </c>
      <c r="Y58" s="167" t="s">
        <v>219</v>
      </c>
    </row>
    <row r="59" spans="1:25" ht="12.75" customHeight="1" x14ac:dyDescent="0.2">
      <c r="A59" s="170" t="s">
        <v>223</v>
      </c>
      <c r="B59" s="81">
        <f t="shared" ref="B59:B62" si="0">SUM(C59:X59)</f>
        <v>590</v>
      </c>
      <c r="C59" s="82">
        <v>4</v>
      </c>
      <c r="D59" s="82">
        <v>72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514</v>
      </c>
      <c r="N59" s="82">
        <v>0</v>
      </c>
      <c r="O59" s="82">
        <v>0</v>
      </c>
      <c r="P59" s="82">
        <v>0</v>
      </c>
      <c r="Q59" s="82">
        <v>0</v>
      </c>
      <c r="R59" s="82">
        <v>0</v>
      </c>
      <c r="S59" s="82">
        <v>0</v>
      </c>
      <c r="T59" s="82">
        <v>0</v>
      </c>
      <c r="U59" s="82">
        <v>0</v>
      </c>
      <c r="V59" s="82">
        <v>0</v>
      </c>
      <c r="W59" s="82">
        <v>0</v>
      </c>
      <c r="X59" s="82">
        <v>0</v>
      </c>
      <c r="Y59" s="167" t="s">
        <v>274</v>
      </c>
    </row>
    <row r="60" spans="1:25" ht="12.75" customHeight="1" x14ac:dyDescent="0.2">
      <c r="A60" s="170" t="s">
        <v>224</v>
      </c>
      <c r="B60" s="81">
        <f t="shared" si="0"/>
        <v>365</v>
      </c>
      <c r="C60" s="82">
        <v>4</v>
      </c>
      <c r="D60" s="82">
        <v>37</v>
      </c>
      <c r="E60" s="82">
        <v>0</v>
      </c>
      <c r="F60" s="82">
        <v>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82">
        <v>0</v>
      </c>
      <c r="M60" s="82">
        <v>322</v>
      </c>
      <c r="N60" s="82">
        <v>0</v>
      </c>
      <c r="O60" s="82">
        <v>0</v>
      </c>
      <c r="P60" s="82">
        <v>0</v>
      </c>
      <c r="Q60" s="82">
        <v>0</v>
      </c>
      <c r="R60" s="82">
        <v>0</v>
      </c>
      <c r="S60" s="82">
        <v>1</v>
      </c>
      <c r="T60" s="82">
        <v>0</v>
      </c>
      <c r="U60" s="82">
        <v>0</v>
      </c>
      <c r="V60" s="82">
        <v>0</v>
      </c>
      <c r="W60" s="82">
        <v>0</v>
      </c>
      <c r="X60" s="82">
        <v>1</v>
      </c>
      <c r="Y60" s="167" t="s">
        <v>275</v>
      </c>
    </row>
    <row r="61" spans="1:25" ht="12.75" customHeight="1" x14ac:dyDescent="0.2">
      <c r="A61" s="170" t="s">
        <v>225</v>
      </c>
      <c r="B61" s="81">
        <f t="shared" si="0"/>
        <v>552</v>
      </c>
      <c r="C61" s="82">
        <v>8</v>
      </c>
      <c r="D61" s="82">
        <v>138</v>
      </c>
      <c r="E61" s="82">
        <v>0</v>
      </c>
      <c r="F61" s="82">
        <v>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2</v>
      </c>
      <c r="M61" s="82">
        <v>403</v>
      </c>
      <c r="N61" s="82">
        <v>0</v>
      </c>
      <c r="O61" s="82">
        <v>0</v>
      </c>
      <c r="P61" s="82">
        <v>0</v>
      </c>
      <c r="Q61" s="82">
        <v>0</v>
      </c>
      <c r="R61" s="82">
        <v>0</v>
      </c>
      <c r="S61" s="82">
        <v>0</v>
      </c>
      <c r="T61" s="82">
        <v>0</v>
      </c>
      <c r="U61" s="82">
        <v>0</v>
      </c>
      <c r="V61" s="82">
        <v>0</v>
      </c>
      <c r="W61" s="82">
        <v>0</v>
      </c>
      <c r="X61" s="82">
        <v>1</v>
      </c>
      <c r="Y61" s="168" t="s">
        <v>276</v>
      </c>
    </row>
    <row r="62" spans="1:25" s="12" customFormat="1" ht="12.75" customHeight="1" x14ac:dyDescent="0.2">
      <c r="A62" s="171" t="s">
        <v>226</v>
      </c>
      <c r="B62" s="87">
        <f t="shared" si="0"/>
        <v>690</v>
      </c>
      <c r="C62" s="220">
        <v>14</v>
      </c>
      <c r="D62" s="220">
        <v>257</v>
      </c>
      <c r="E62" s="220">
        <v>0</v>
      </c>
      <c r="F62" s="220">
        <v>0</v>
      </c>
      <c r="G62" s="220">
        <v>0</v>
      </c>
      <c r="H62" s="220">
        <v>0</v>
      </c>
      <c r="I62" s="220">
        <v>0</v>
      </c>
      <c r="J62" s="220">
        <v>0</v>
      </c>
      <c r="K62" s="220">
        <v>0</v>
      </c>
      <c r="L62" s="220">
        <v>0</v>
      </c>
      <c r="M62" s="220">
        <v>419</v>
      </c>
      <c r="N62" s="220">
        <v>0</v>
      </c>
      <c r="O62" s="220">
        <v>0</v>
      </c>
      <c r="P62" s="220">
        <v>0</v>
      </c>
      <c r="Q62" s="220">
        <v>0</v>
      </c>
      <c r="R62" s="220">
        <v>0</v>
      </c>
      <c r="S62" s="220">
        <v>0</v>
      </c>
      <c r="T62" s="220">
        <v>0</v>
      </c>
      <c r="U62" s="220">
        <v>0</v>
      </c>
      <c r="V62" s="220">
        <v>0</v>
      </c>
      <c r="W62" s="220">
        <v>0</v>
      </c>
      <c r="X62" s="220">
        <v>0</v>
      </c>
      <c r="Y62" s="168" t="s">
        <v>277</v>
      </c>
    </row>
    <row r="63" spans="1:25" ht="8.25" customHeight="1" thickBot="1" x14ac:dyDescent="0.25">
      <c r="A63" s="74" t="s">
        <v>11</v>
      </c>
      <c r="B63" s="49"/>
      <c r="C63" s="10"/>
      <c r="D63" s="10"/>
      <c r="E63" s="10" t="s">
        <v>11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59" t="s">
        <v>11</v>
      </c>
    </row>
    <row r="64" spans="1:25" ht="5.5" customHeight="1" x14ac:dyDescent="0.2">
      <c r="A64" s="73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</row>
    <row r="65" spans="1:7" x14ac:dyDescent="0.2">
      <c r="A65" s="1" t="s">
        <v>12</v>
      </c>
    </row>
    <row r="68" spans="1:7" x14ac:dyDescent="0.2">
      <c r="D68" s="5"/>
    </row>
    <row r="69" spans="1:7" ht="12" customHeight="1" x14ac:dyDescent="0.2">
      <c r="G69" s="2"/>
    </row>
  </sheetData>
  <mergeCells count="13">
    <mergeCell ref="T55:T56"/>
    <mergeCell ref="X55:X56"/>
    <mergeCell ref="Y55:Y56"/>
    <mergeCell ref="A53:X53"/>
    <mergeCell ref="A55:A56"/>
    <mergeCell ref="B55:B56"/>
    <mergeCell ref="C55:C56"/>
    <mergeCell ref="D55:D56"/>
    <mergeCell ref="E55:H55"/>
    <mergeCell ref="K55:K56"/>
    <mergeCell ref="L55:L56"/>
    <mergeCell ref="N55:N56"/>
    <mergeCell ref="S55:S56"/>
  </mergeCells>
  <phoneticPr fontId="3"/>
  <pageMargins left="0.78740157480314965" right="0.39370078740157483" top="0.78740157480314965" bottom="0.59055118110236227" header="0.51181102362204722" footer="0.51181102362204722"/>
  <pageSetup paperSize="9" firstPageNumber="165" fitToWidth="2" orientation="portrait" useFirstPageNumber="1" horizontalDpi="400" verticalDpi="400" r:id="rId1"/>
  <headerFooter alignWithMargins="0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0486-90D8-4CDF-903B-36E6740FB71A}">
  <dimension ref="A1:N55"/>
  <sheetViews>
    <sheetView view="pageBreakPreview" zoomScaleNormal="100" zoomScaleSheetLayoutView="100" workbookViewId="0">
      <selection activeCell="G32" sqref="G32"/>
    </sheetView>
  </sheetViews>
  <sheetFormatPr defaultColWidth="9" defaultRowHeight="12" x14ac:dyDescent="0.2"/>
  <cols>
    <col min="1" max="2" width="2.36328125" style="1" customWidth="1"/>
    <col min="3" max="3" width="22.08984375" style="1" customWidth="1"/>
    <col min="4" max="11" width="6.6328125" style="1" customWidth="1"/>
    <col min="12" max="12" width="6.6328125" style="12" customWidth="1"/>
    <col min="13" max="13" width="6.6328125" style="56" customWidth="1"/>
    <col min="14" max="16384" width="9" style="1"/>
  </cols>
  <sheetData>
    <row r="1" spans="1:14" ht="19" customHeight="1" x14ac:dyDescent="0.2">
      <c r="A1" s="252" t="s">
        <v>220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4" ht="5" customHeigh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4" ht="13" customHeight="1" x14ac:dyDescent="0.2">
      <c r="A3" s="318" t="s">
        <v>92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</row>
    <row r="4" spans="1:14" ht="5" customHeight="1" thickBot="1" x14ac:dyDescent="0.25"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21"/>
    </row>
    <row r="5" spans="1:14" s="214" customFormat="1" ht="15" customHeight="1" x14ac:dyDescent="0.2">
      <c r="A5" s="253" t="s">
        <v>93</v>
      </c>
      <c r="B5" s="253"/>
      <c r="C5" s="254"/>
      <c r="D5" s="319" t="s">
        <v>218</v>
      </c>
      <c r="E5" s="320"/>
      <c r="F5" s="319" t="s">
        <v>223</v>
      </c>
      <c r="G5" s="320"/>
      <c r="H5" s="319" t="s">
        <v>224</v>
      </c>
      <c r="I5" s="320"/>
      <c r="J5" s="319" t="s">
        <v>225</v>
      </c>
      <c r="K5" s="321"/>
      <c r="L5" s="322" t="s">
        <v>226</v>
      </c>
      <c r="M5" s="323"/>
      <c r="N5" s="73"/>
    </row>
    <row r="6" spans="1:14" ht="15" customHeight="1" x14ac:dyDescent="0.2">
      <c r="A6" s="264" t="s">
        <v>94</v>
      </c>
      <c r="B6" s="264"/>
      <c r="C6" s="265"/>
      <c r="D6" s="22"/>
      <c r="E6" s="7"/>
      <c r="F6" s="7"/>
      <c r="G6" s="7"/>
      <c r="H6" s="7"/>
      <c r="I6" s="7"/>
      <c r="J6" s="7"/>
      <c r="K6" s="23"/>
      <c r="L6" s="52"/>
      <c r="M6" s="53"/>
    </row>
    <row r="7" spans="1:14" ht="15" customHeight="1" x14ac:dyDescent="0.2">
      <c r="A7" s="202" t="s">
        <v>11</v>
      </c>
      <c r="B7" s="251" t="s">
        <v>3</v>
      </c>
      <c r="C7" s="251"/>
      <c r="D7" s="196">
        <f t="shared" ref="D7:M7" si="0">SUM(D8:D10)</f>
        <v>7</v>
      </c>
      <c r="E7" s="24">
        <f t="shared" si="0"/>
        <v>4</v>
      </c>
      <c r="F7" s="196">
        <f t="shared" si="0"/>
        <v>7</v>
      </c>
      <c r="G7" s="24">
        <f t="shared" si="0"/>
        <v>4</v>
      </c>
      <c r="H7" s="196">
        <f t="shared" si="0"/>
        <v>7</v>
      </c>
      <c r="I7" s="24">
        <f t="shared" si="0"/>
        <v>4</v>
      </c>
      <c r="J7" s="196">
        <f t="shared" si="0"/>
        <v>7</v>
      </c>
      <c r="K7" s="24">
        <f t="shared" si="0"/>
        <v>4</v>
      </c>
      <c r="L7" s="197">
        <f t="shared" si="0"/>
        <v>7</v>
      </c>
      <c r="M7" s="198">
        <f t="shared" si="0"/>
        <v>4</v>
      </c>
    </row>
    <row r="8" spans="1:14" ht="15" customHeight="1" x14ac:dyDescent="0.2">
      <c r="A8" s="202"/>
      <c r="B8" s="202"/>
      <c r="C8" s="203" t="s">
        <v>95</v>
      </c>
      <c r="D8" s="81">
        <v>1</v>
      </c>
      <c r="E8" s="24">
        <v>1</v>
      </c>
      <c r="F8" s="82">
        <v>1</v>
      </c>
      <c r="G8" s="25">
        <v>1</v>
      </c>
      <c r="H8" s="82">
        <v>1</v>
      </c>
      <c r="I8" s="24">
        <v>1</v>
      </c>
      <c r="J8" s="82">
        <v>1</v>
      </c>
      <c r="K8" s="24">
        <v>1</v>
      </c>
      <c r="L8" s="8">
        <v>1</v>
      </c>
      <c r="M8" s="198">
        <v>1</v>
      </c>
    </row>
    <row r="9" spans="1:14" ht="15" customHeight="1" x14ac:dyDescent="0.2">
      <c r="A9" s="202"/>
      <c r="B9" s="202"/>
      <c r="C9" s="203" t="s">
        <v>96</v>
      </c>
      <c r="D9" s="81">
        <v>2</v>
      </c>
      <c r="E9" s="24">
        <v>1</v>
      </c>
      <c r="F9" s="82">
        <v>2</v>
      </c>
      <c r="G9" s="25">
        <v>1</v>
      </c>
      <c r="H9" s="82">
        <v>2</v>
      </c>
      <c r="I9" s="24">
        <v>1</v>
      </c>
      <c r="J9" s="82">
        <v>2</v>
      </c>
      <c r="K9" s="24">
        <v>1</v>
      </c>
      <c r="L9" s="8">
        <v>2</v>
      </c>
      <c r="M9" s="198">
        <v>1</v>
      </c>
    </row>
    <row r="10" spans="1:14" ht="15" customHeight="1" x14ac:dyDescent="0.2">
      <c r="A10" s="206"/>
      <c r="B10" s="206"/>
      <c r="C10" s="207" t="s">
        <v>97</v>
      </c>
      <c r="D10" s="90">
        <v>4</v>
      </c>
      <c r="E10" s="43">
        <v>2</v>
      </c>
      <c r="F10" s="84">
        <v>4</v>
      </c>
      <c r="G10" s="44">
        <v>2</v>
      </c>
      <c r="H10" s="84">
        <v>4</v>
      </c>
      <c r="I10" s="43">
        <v>2</v>
      </c>
      <c r="J10" s="84">
        <v>4</v>
      </c>
      <c r="K10" s="43">
        <v>2</v>
      </c>
      <c r="L10" s="239">
        <v>4</v>
      </c>
      <c r="M10" s="240">
        <v>2</v>
      </c>
    </row>
    <row r="11" spans="1:14" ht="15" customHeight="1" x14ac:dyDescent="0.2">
      <c r="A11" s="250" t="s">
        <v>98</v>
      </c>
      <c r="B11" s="250"/>
      <c r="C11" s="251"/>
      <c r="D11" s="88"/>
      <c r="E11" s="24"/>
      <c r="F11" s="89"/>
      <c r="G11" s="13"/>
      <c r="H11" s="89"/>
      <c r="I11" s="54"/>
      <c r="J11" s="89"/>
      <c r="K11" s="7"/>
      <c r="L11" s="52"/>
      <c r="M11" s="52"/>
    </row>
    <row r="12" spans="1:14" ht="15" customHeight="1" x14ac:dyDescent="0.2">
      <c r="A12" s="202"/>
      <c r="B12" s="250" t="s">
        <v>3</v>
      </c>
      <c r="C12" s="251"/>
      <c r="D12" s="88">
        <f t="shared" ref="D12:M12" si="1">SUM(D13:D36)</f>
        <v>45</v>
      </c>
      <c r="E12" s="24">
        <f>SUM(E13:E36)</f>
        <v>30</v>
      </c>
      <c r="F12" s="89">
        <f t="shared" si="1"/>
        <v>43</v>
      </c>
      <c r="G12" s="24">
        <f t="shared" si="1"/>
        <v>28</v>
      </c>
      <c r="H12" s="89">
        <f t="shared" si="1"/>
        <v>43</v>
      </c>
      <c r="I12" s="24">
        <f t="shared" si="1"/>
        <v>28</v>
      </c>
      <c r="J12" s="89">
        <f t="shared" si="1"/>
        <v>43</v>
      </c>
      <c r="K12" s="199">
        <f t="shared" si="1"/>
        <v>28</v>
      </c>
      <c r="L12" s="200">
        <f t="shared" si="1"/>
        <v>43</v>
      </c>
      <c r="M12" s="201">
        <f t="shared" si="1"/>
        <v>27</v>
      </c>
    </row>
    <row r="13" spans="1:14" ht="15" customHeight="1" x14ac:dyDescent="0.2">
      <c r="A13" s="202"/>
      <c r="B13" s="202"/>
      <c r="C13" s="203" t="s">
        <v>99</v>
      </c>
      <c r="D13" s="88">
        <v>1</v>
      </c>
      <c r="E13" s="24">
        <v>1</v>
      </c>
      <c r="F13" s="89">
        <v>1</v>
      </c>
      <c r="G13" s="25">
        <v>1</v>
      </c>
      <c r="H13" s="89">
        <v>1</v>
      </c>
      <c r="I13" s="24">
        <v>1</v>
      </c>
      <c r="J13" s="89">
        <v>1</v>
      </c>
      <c r="K13" s="24">
        <v>1</v>
      </c>
      <c r="L13" s="200">
        <v>1</v>
      </c>
      <c r="M13" s="198">
        <v>1</v>
      </c>
    </row>
    <row r="14" spans="1:14" ht="15" customHeight="1" x14ac:dyDescent="0.2">
      <c r="A14" s="202"/>
      <c r="B14" s="202"/>
      <c r="C14" s="203" t="s">
        <v>100</v>
      </c>
      <c r="D14" s="88">
        <v>3</v>
      </c>
      <c r="E14" s="24">
        <v>2</v>
      </c>
      <c r="F14" s="89">
        <v>3</v>
      </c>
      <c r="G14" s="25">
        <v>2</v>
      </c>
      <c r="H14" s="89">
        <v>3</v>
      </c>
      <c r="I14" s="24">
        <v>2</v>
      </c>
      <c r="J14" s="89">
        <v>3</v>
      </c>
      <c r="K14" s="24">
        <v>2</v>
      </c>
      <c r="L14" s="200">
        <v>3</v>
      </c>
      <c r="M14" s="198">
        <v>2</v>
      </c>
    </row>
    <row r="15" spans="1:14" ht="15" customHeight="1" x14ac:dyDescent="0.2">
      <c r="A15" s="202"/>
      <c r="B15" s="202"/>
      <c r="C15" s="203" t="s">
        <v>101</v>
      </c>
      <c r="D15" s="88">
        <v>3</v>
      </c>
      <c r="E15" s="24">
        <v>2</v>
      </c>
      <c r="F15" s="89">
        <v>3</v>
      </c>
      <c r="G15" s="25">
        <v>2</v>
      </c>
      <c r="H15" s="89">
        <v>3</v>
      </c>
      <c r="I15" s="24">
        <v>2</v>
      </c>
      <c r="J15" s="89">
        <v>3</v>
      </c>
      <c r="K15" s="24">
        <v>2</v>
      </c>
      <c r="L15" s="200">
        <v>3</v>
      </c>
      <c r="M15" s="198">
        <v>2</v>
      </c>
    </row>
    <row r="16" spans="1:14" ht="15" customHeight="1" x14ac:dyDescent="0.2">
      <c r="A16" s="202"/>
      <c r="B16" s="202"/>
      <c r="C16" s="203" t="s">
        <v>102</v>
      </c>
      <c r="D16" s="88" t="s">
        <v>10</v>
      </c>
      <c r="E16" s="24" t="s">
        <v>215</v>
      </c>
      <c r="F16" s="89" t="s">
        <v>10</v>
      </c>
      <c r="G16" s="25" t="s">
        <v>215</v>
      </c>
      <c r="H16" s="89">
        <v>0</v>
      </c>
      <c r="I16" s="25" t="s">
        <v>215</v>
      </c>
      <c r="J16" s="89">
        <v>0</v>
      </c>
      <c r="K16" s="25" t="s">
        <v>215</v>
      </c>
      <c r="L16" s="200" t="s">
        <v>10</v>
      </c>
      <c r="M16" s="241" t="s">
        <v>215</v>
      </c>
    </row>
    <row r="17" spans="1:13" ht="15" customHeight="1" x14ac:dyDescent="0.2">
      <c r="A17" s="202"/>
      <c r="B17" s="202"/>
      <c r="C17" s="203" t="s">
        <v>103</v>
      </c>
      <c r="D17" s="88" t="s">
        <v>10</v>
      </c>
      <c r="E17" s="24" t="s">
        <v>215</v>
      </c>
      <c r="F17" s="89" t="s">
        <v>10</v>
      </c>
      <c r="G17" s="25" t="s">
        <v>215</v>
      </c>
      <c r="H17" s="89">
        <v>0</v>
      </c>
      <c r="I17" s="25" t="s">
        <v>215</v>
      </c>
      <c r="J17" s="89">
        <v>0</v>
      </c>
      <c r="K17" s="25" t="s">
        <v>215</v>
      </c>
      <c r="L17" s="200" t="s">
        <v>10</v>
      </c>
      <c r="M17" s="241" t="s">
        <v>215</v>
      </c>
    </row>
    <row r="18" spans="1:13" ht="15" customHeight="1" x14ac:dyDescent="0.2">
      <c r="A18" s="202"/>
      <c r="B18" s="202"/>
      <c r="C18" s="203" t="s">
        <v>104</v>
      </c>
      <c r="D18" s="88">
        <v>1</v>
      </c>
      <c r="E18" s="24">
        <v>1</v>
      </c>
      <c r="F18" s="89">
        <v>1</v>
      </c>
      <c r="G18" s="25">
        <v>1</v>
      </c>
      <c r="H18" s="89">
        <v>1</v>
      </c>
      <c r="I18" s="24">
        <v>1</v>
      </c>
      <c r="J18" s="89">
        <v>1</v>
      </c>
      <c r="K18" s="24">
        <v>1</v>
      </c>
      <c r="L18" s="200">
        <v>1</v>
      </c>
      <c r="M18" s="198">
        <v>1</v>
      </c>
    </row>
    <row r="19" spans="1:13" ht="15" customHeight="1" x14ac:dyDescent="0.2">
      <c r="A19" s="202"/>
      <c r="B19" s="202"/>
      <c r="C19" s="203" t="s">
        <v>105</v>
      </c>
      <c r="D19" s="88">
        <v>2</v>
      </c>
      <c r="E19" s="24">
        <v>1</v>
      </c>
      <c r="F19" s="89">
        <v>2</v>
      </c>
      <c r="G19" s="25">
        <v>1</v>
      </c>
      <c r="H19" s="89">
        <v>2</v>
      </c>
      <c r="I19" s="24">
        <v>1</v>
      </c>
      <c r="J19" s="89">
        <v>2</v>
      </c>
      <c r="K19" s="24">
        <v>1</v>
      </c>
      <c r="L19" s="200">
        <v>2</v>
      </c>
      <c r="M19" s="198">
        <v>1</v>
      </c>
    </row>
    <row r="20" spans="1:13" ht="15" customHeight="1" x14ac:dyDescent="0.2">
      <c r="A20" s="202"/>
      <c r="B20" s="202"/>
      <c r="C20" s="203" t="s">
        <v>106</v>
      </c>
      <c r="D20" s="88">
        <v>1</v>
      </c>
      <c r="E20" s="24">
        <v>1</v>
      </c>
      <c r="F20" s="89">
        <v>1</v>
      </c>
      <c r="G20" s="25">
        <v>1</v>
      </c>
      <c r="H20" s="89">
        <v>1</v>
      </c>
      <c r="I20" s="24">
        <v>1</v>
      </c>
      <c r="J20" s="89">
        <v>1</v>
      </c>
      <c r="K20" s="24">
        <v>1</v>
      </c>
      <c r="L20" s="200">
        <v>1</v>
      </c>
      <c r="M20" s="198">
        <v>1</v>
      </c>
    </row>
    <row r="21" spans="1:13" ht="15" customHeight="1" x14ac:dyDescent="0.2">
      <c r="A21" s="202"/>
      <c r="B21" s="202"/>
      <c r="C21" s="203" t="s">
        <v>107</v>
      </c>
      <c r="D21" s="88">
        <v>1</v>
      </c>
      <c r="E21" s="24">
        <v>1</v>
      </c>
      <c r="F21" s="89">
        <v>1</v>
      </c>
      <c r="G21" s="25">
        <v>1</v>
      </c>
      <c r="H21" s="89">
        <v>1</v>
      </c>
      <c r="I21" s="24">
        <v>1</v>
      </c>
      <c r="J21" s="89">
        <v>1</v>
      </c>
      <c r="K21" s="24">
        <v>1</v>
      </c>
      <c r="L21" s="200">
        <v>1</v>
      </c>
      <c r="M21" s="198">
        <v>1</v>
      </c>
    </row>
    <row r="22" spans="1:13" ht="15" customHeight="1" x14ac:dyDescent="0.2">
      <c r="A22" s="202"/>
      <c r="B22" s="202"/>
      <c r="C22" s="203" t="s">
        <v>108</v>
      </c>
      <c r="D22" s="88">
        <v>9</v>
      </c>
      <c r="E22" s="24">
        <v>6</v>
      </c>
      <c r="F22" s="89">
        <v>9</v>
      </c>
      <c r="G22" s="25">
        <v>6</v>
      </c>
      <c r="H22" s="89">
        <v>9</v>
      </c>
      <c r="I22" s="24">
        <v>6</v>
      </c>
      <c r="J22" s="89">
        <v>9</v>
      </c>
      <c r="K22" s="24">
        <v>6</v>
      </c>
      <c r="L22" s="200">
        <v>10</v>
      </c>
      <c r="M22" s="198">
        <v>7</v>
      </c>
    </row>
    <row r="23" spans="1:13" ht="15" customHeight="1" x14ac:dyDescent="0.2">
      <c r="A23" s="202"/>
      <c r="B23" s="202"/>
      <c r="C23" s="203" t="s">
        <v>109</v>
      </c>
      <c r="D23" s="88">
        <v>2</v>
      </c>
      <c r="E23" s="24">
        <v>1</v>
      </c>
      <c r="F23" s="89">
        <v>2</v>
      </c>
      <c r="G23" s="25">
        <v>1</v>
      </c>
      <c r="H23" s="89">
        <v>2</v>
      </c>
      <c r="I23" s="24">
        <v>1</v>
      </c>
      <c r="J23" s="89">
        <v>2</v>
      </c>
      <c r="K23" s="24">
        <v>1</v>
      </c>
      <c r="L23" s="200">
        <v>2</v>
      </c>
      <c r="M23" s="198">
        <v>1</v>
      </c>
    </row>
    <row r="24" spans="1:13" ht="15" customHeight="1" x14ac:dyDescent="0.2">
      <c r="A24" s="202"/>
      <c r="B24" s="202"/>
      <c r="C24" s="203" t="s">
        <v>110</v>
      </c>
      <c r="D24" s="88" t="s">
        <v>10</v>
      </c>
      <c r="E24" s="24" t="s">
        <v>215</v>
      </c>
      <c r="F24" s="89" t="s">
        <v>10</v>
      </c>
      <c r="G24" s="25" t="s">
        <v>215</v>
      </c>
      <c r="H24" s="89">
        <v>0</v>
      </c>
      <c r="I24" s="25" t="s">
        <v>215</v>
      </c>
      <c r="J24" s="82">
        <v>0</v>
      </c>
      <c r="K24" s="25" t="s">
        <v>215</v>
      </c>
      <c r="L24" s="200" t="s">
        <v>10</v>
      </c>
      <c r="M24" s="241" t="s">
        <v>215</v>
      </c>
    </row>
    <row r="25" spans="1:13" ht="15" customHeight="1" x14ac:dyDescent="0.2">
      <c r="A25" s="202"/>
      <c r="B25" s="202"/>
      <c r="C25" s="203" t="s">
        <v>111</v>
      </c>
      <c r="D25" s="88" t="s">
        <v>10</v>
      </c>
      <c r="E25" s="24" t="s">
        <v>215</v>
      </c>
      <c r="F25" s="89" t="s">
        <v>10</v>
      </c>
      <c r="G25" s="26" t="s">
        <v>215</v>
      </c>
      <c r="H25" s="89">
        <v>0</v>
      </c>
      <c r="I25" s="25" t="s">
        <v>215</v>
      </c>
      <c r="J25" s="82">
        <v>0</v>
      </c>
      <c r="K25" s="25" t="s">
        <v>215</v>
      </c>
      <c r="L25" s="200" t="s">
        <v>10</v>
      </c>
      <c r="M25" s="241" t="s">
        <v>215</v>
      </c>
    </row>
    <row r="26" spans="1:13" ht="15" customHeight="1" x14ac:dyDescent="0.2">
      <c r="A26" s="202"/>
      <c r="B26" s="202"/>
      <c r="C26" s="203" t="s">
        <v>112</v>
      </c>
      <c r="D26" s="88">
        <v>12</v>
      </c>
      <c r="E26" s="24">
        <v>6</v>
      </c>
      <c r="F26" s="89">
        <v>12</v>
      </c>
      <c r="G26" s="25">
        <v>6</v>
      </c>
      <c r="H26" s="89">
        <v>12</v>
      </c>
      <c r="I26" s="24">
        <v>6</v>
      </c>
      <c r="J26" s="89">
        <v>12</v>
      </c>
      <c r="K26" s="24">
        <v>6</v>
      </c>
      <c r="L26" s="200">
        <v>12</v>
      </c>
      <c r="M26" s="198">
        <v>5</v>
      </c>
    </row>
    <row r="27" spans="1:13" ht="15" customHeight="1" x14ac:dyDescent="0.2">
      <c r="A27" s="202"/>
      <c r="B27" s="202"/>
      <c r="C27" s="203" t="s">
        <v>113</v>
      </c>
      <c r="D27" s="88">
        <v>2</v>
      </c>
      <c r="E27" s="24">
        <v>1</v>
      </c>
      <c r="F27" s="89">
        <v>2</v>
      </c>
      <c r="G27" s="25">
        <v>1</v>
      </c>
      <c r="H27" s="89">
        <v>2</v>
      </c>
      <c r="I27" s="24">
        <v>1</v>
      </c>
      <c r="J27" s="89">
        <v>2</v>
      </c>
      <c r="K27" s="24">
        <v>1</v>
      </c>
      <c r="L27" s="200">
        <v>2</v>
      </c>
      <c r="M27" s="198">
        <v>1</v>
      </c>
    </row>
    <row r="28" spans="1:13" ht="15" customHeight="1" x14ac:dyDescent="0.2">
      <c r="A28" s="202"/>
      <c r="B28" s="202"/>
      <c r="C28" s="203" t="s">
        <v>114</v>
      </c>
      <c r="D28" s="88" t="s">
        <v>10</v>
      </c>
      <c r="E28" s="24" t="s">
        <v>215</v>
      </c>
      <c r="F28" s="89" t="s">
        <v>10</v>
      </c>
      <c r="G28" s="25" t="s">
        <v>215</v>
      </c>
      <c r="H28" s="82">
        <v>0</v>
      </c>
      <c r="I28" s="25" t="s">
        <v>215</v>
      </c>
      <c r="J28" s="82">
        <v>0</v>
      </c>
      <c r="K28" s="25" t="s">
        <v>215</v>
      </c>
      <c r="L28" s="200" t="s">
        <v>10</v>
      </c>
      <c r="M28" s="241" t="s">
        <v>215</v>
      </c>
    </row>
    <row r="29" spans="1:13" ht="15" customHeight="1" x14ac:dyDescent="0.2">
      <c r="A29" s="202"/>
      <c r="B29" s="202"/>
      <c r="C29" s="203" t="s">
        <v>115</v>
      </c>
      <c r="D29" s="88">
        <v>2</v>
      </c>
      <c r="E29" s="24">
        <v>2</v>
      </c>
      <c r="F29" s="89">
        <v>2</v>
      </c>
      <c r="G29" s="25">
        <v>2</v>
      </c>
      <c r="H29" s="89">
        <v>2</v>
      </c>
      <c r="I29" s="24">
        <v>2</v>
      </c>
      <c r="J29" s="89">
        <v>2</v>
      </c>
      <c r="K29" s="24">
        <v>2</v>
      </c>
      <c r="L29" s="200">
        <v>2</v>
      </c>
      <c r="M29" s="198">
        <v>1</v>
      </c>
    </row>
    <row r="30" spans="1:13" ht="15" customHeight="1" x14ac:dyDescent="0.2">
      <c r="A30" s="202"/>
      <c r="B30" s="202"/>
      <c r="C30" s="203" t="s">
        <v>116</v>
      </c>
      <c r="D30" s="88" t="s">
        <v>10</v>
      </c>
      <c r="E30" s="24" t="s">
        <v>215</v>
      </c>
      <c r="F30" s="89" t="s">
        <v>10</v>
      </c>
      <c r="G30" s="25" t="s">
        <v>215</v>
      </c>
      <c r="H30" s="89">
        <v>0</v>
      </c>
      <c r="I30" s="25" t="s">
        <v>215</v>
      </c>
      <c r="J30" s="89">
        <v>0</v>
      </c>
      <c r="K30" s="25" t="s">
        <v>215</v>
      </c>
      <c r="L30" s="200" t="s">
        <v>10</v>
      </c>
      <c r="M30" s="241" t="s">
        <v>215</v>
      </c>
    </row>
    <row r="31" spans="1:13" ht="15" customHeight="1" x14ac:dyDescent="0.2">
      <c r="A31" s="202"/>
      <c r="B31" s="202"/>
      <c r="C31" s="203" t="s">
        <v>117</v>
      </c>
      <c r="D31" s="88">
        <v>1</v>
      </c>
      <c r="E31" s="24" t="s">
        <v>215</v>
      </c>
      <c r="F31" s="89">
        <v>1</v>
      </c>
      <c r="G31" s="25" t="s">
        <v>215</v>
      </c>
      <c r="H31" s="89">
        <v>1</v>
      </c>
      <c r="I31" s="25" t="s">
        <v>215</v>
      </c>
      <c r="J31" s="89">
        <v>1</v>
      </c>
      <c r="K31" s="25" t="s">
        <v>215</v>
      </c>
      <c r="L31" s="200" t="s">
        <v>10</v>
      </c>
      <c r="M31" s="241" t="s">
        <v>215</v>
      </c>
    </row>
    <row r="32" spans="1:13" ht="15" customHeight="1" x14ac:dyDescent="0.2">
      <c r="A32" s="202"/>
      <c r="B32" s="202"/>
      <c r="C32" s="203" t="s">
        <v>118</v>
      </c>
      <c r="D32" s="88">
        <v>1</v>
      </c>
      <c r="E32" s="24">
        <v>1</v>
      </c>
      <c r="F32" s="89">
        <v>1</v>
      </c>
      <c r="G32" s="25">
        <v>1</v>
      </c>
      <c r="H32" s="89">
        <v>1</v>
      </c>
      <c r="I32" s="24">
        <v>1</v>
      </c>
      <c r="J32" s="89">
        <v>1</v>
      </c>
      <c r="K32" s="24">
        <v>1</v>
      </c>
      <c r="L32" s="200">
        <v>1</v>
      </c>
      <c r="M32" s="198">
        <v>1</v>
      </c>
    </row>
    <row r="33" spans="1:14" ht="15" customHeight="1" x14ac:dyDescent="0.2">
      <c r="A33" s="202"/>
      <c r="B33" s="202"/>
      <c r="C33" s="203" t="s">
        <v>119</v>
      </c>
      <c r="D33" s="88" t="s">
        <v>10</v>
      </c>
      <c r="E33" s="24" t="s">
        <v>215</v>
      </c>
      <c r="F33" s="89" t="s">
        <v>10</v>
      </c>
      <c r="G33" s="25" t="s">
        <v>215</v>
      </c>
      <c r="H33" s="82">
        <v>0</v>
      </c>
      <c r="I33" s="25" t="s">
        <v>215</v>
      </c>
      <c r="J33" s="82">
        <v>0</v>
      </c>
      <c r="K33" s="25" t="s">
        <v>215</v>
      </c>
      <c r="L33" s="200" t="s">
        <v>10</v>
      </c>
      <c r="M33" s="241" t="s">
        <v>215</v>
      </c>
    </row>
    <row r="34" spans="1:14" ht="15" customHeight="1" x14ac:dyDescent="0.2">
      <c r="A34" s="202"/>
      <c r="B34" s="202"/>
      <c r="C34" s="203" t="s">
        <v>120</v>
      </c>
      <c r="D34" s="88">
        <v>2</v>
      </c>
      <c r="E34" s="24">
        <v>2</v>
      </c>
      <c r="F34" s="89" t="s">
        <v>10</v>
      </c>
      <c r="G34" s="24" t="s">
        <v>215</v>
      </c>
      <c r="H34" s="89">
        <v>0</v>
      </c>
      <c r="I34" s="24" t="s">
        <v>215</v>
      </c>
      <c r="J34" s="89">
        <v>0</v>
      </c>
      <c r="K34" s="24" t="s">
        <v>215</v>
      </c>
      <c r="L34" s="200" t="s">
        <v>10</v>
      </c>
      <c r="M34" s="198" t="s">
        <v>215</v>
      </c>
    </row>
    <row r="35" spans="1:14" ht="15" customHeight="1" x14ac:dyDescent="0.2">
      <c r="A35" s="202"/>
      <c r="B35" s="202"/>
      <c r="C35" s="203" t="s">
        <v>121</v>
      </c>
      <c r="D35" s="88">
        <v>1</v>
      </c>
      <c r="E35" s="24">
        <v>1</v>
      </c>
      <c r="F35" s="89">
        <v>1</v>
      </c>
      <c r="G35" s="24">
        <v>1</v>
      </c>
      <c r="H35" s="89">
        <v>1</v>
      </c>
      <c r="I35" s="24">
        <v>1</v>
      </c>
      <c r="J35" s="89">
        <v>1</v>
      </c>
      <c r="K35" s="24">
        <v>1</v>
      </c>
      <c r="L35" s="200">
        <v>1</v>
      </c>
      <c r="M35" s="198">
        <v>1</v>
      </c>
    </row>
    <row r="36" spans="1:14" ht="15" customHeight="1" thickBot="1" x14ac:dyDescent="0.25">
      <c r="A36" s="204"/>
      <c r="B36" s="204"/>
      <c r="C36" s="205" t="s">
        <v>122</v>
      </c>
      <c r="D36" s="91">
        <v>1</v>
      </c>
      <c r="E36" s="27">
        <v>1</v>
      </c>
      <c r="F36" s="92">
        <v>1</v>
      </c>
      <c r="G36" s="27">
        <v>1</v>
      </c>
      <c r="H36" s="92">
        <v>1</v>
      </c>
      <c r="I36" s="27">
        <v>1</v>
      </c>
      <c r="J36" s="92">
        <v>1</v>
      </c>
      <c r="K36" s="27">
        <v>1</v>
      </c>
      <c r="L36" s="242">
        <v>1</v>
      </c>
      <c r="M36" s="243">
        <v>1</v>
      </c>
    </row>
    <row r="37" spans="1:14" ht="5" customHeight="1" x14ac:dyDescent="0.2">
      <c r="A37" s="202"/>
      <c r="B37" s="202"/>
      <c r="C37" s="202"/>
      <c r="D37" s="7"/>
      <c r="E37" s="24"/>
      <c r="F37" s="7"/>
      <c r="G37" s="24"/>
      <c r="H37" s="7"/>
      <c r="I37" s="24"/>
      <c r="J37" s="7"/>
      <c r="K37" s="24"/>
      <c r="L37" s="52"/>
      <c r="M37" s="55"/>
    </row>
    <row r="38" spans="1:14" ht="13" customHeight="1" x14ac:dyDescent="0.2">
      <c r="C38" s="1" t="s">
        <v>123</v>
      </c>
    </row>
    <row r="39" spans="1:14" ht="13" customHeight="1" x14ac:dyDescent="0.2">
      <c r="C39" s="28" t="s">
        <v>124</v>
      </c>
    </row>
    <row r="40" spans="1:14" ht="30" customHeight="1" x14ac:dyDescent="0.2"/>
    <row r="41" spans="1:14" ht="19" customHeight="1" x14ac:dyDescent="0.2">
      <c r="C41" s="276" t="s">
        <v>246</v>
      </c>
      <c r="D41" s="276"/>
      <c r="E41" s="276"/>
      <c r="F41" s="276"/>
      <c r="G41" s="276"/>
      <c r="H41" s="276"/>
      <c r="I41" s="276"/>
      <c r="J41" s="276"/>
      <c r="K41" s="276"/>
    </row>
    <row r="42" spans="1:14" ht="5" customHeight="1" x14ac:dyDescent="0.2">
      <c r="A42" s="208"/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</row>
    <row r="43" spans="1:14" ht="13" customHeight="1" x14ac:dyDescent="0.2">
      <c r="C43" s="316" t="s">
        <v>125</v>
      </c>
      <c r="D43" s="316"/>
      <c r="E43" s="316"/>
      <c r="F43" s="316"/>
      <c r="G43" s="316"/>
      <c r="H43" s="316"/>
      <c r="I43" s="316"/>
      <c r="J43" s="316"/>
      <c r="K43" s="316"/>
    </row>
    <row r="44" spans="1:14" s="2" customFormat="1" ht="5" customHeight="1" thickBot="1" x14ac:dyDescent="0.25">
      <c r="D44" s="195"/>
      <c r="E44" s="195"/>
      <c r="F44" s="195"/>
      <c r="G44" s="195"/>
      <c r="H44" s="195"/>
      <c r="I44" s="195"/>
      <c r="J44" s="195"/>
      <c r="K44" s="195"/>
      <c r="L44" s="21"/>
      <c r="M44" s="21"/>
      <c r="N44" s="21"/>
    </row>
    <row r="45" spans="1:14" ht="30" customHeight="1" x14ac:dyDescent="0.2">
      <c r="C45" s="267" t="s">
        <v>126</v>
      </c>
      <c r="D45" s="315" t="s">
        <v>278</v>
      </c>
      <c r="E45" s="254"/>
      <c r="F45" s="317" t="s">
        <v>279</v>
      </c>
      <c r="G45" s="254"/>
      <c r="H45" s="315" t="s">
        <v>280</v>
      </c>
      <c r="I45" s="253"/>
      <c r="J45" s="253"/>
      <c r="K45" s="253"/>
      <c r="L45" s="6"/>
      <c r="M45" s="53"/>
    </row>
    <row r="46" spans="1:14" ht="30" customHeight="1" x14ac:dyDescent="0.2">
      <c r="C46" s="269"/>
      <c r="D46" s="39" t="s">
        <v>127</v>
      </c>
      <c r="E46" s="39" t="s">
        <v>128</v>
      </c>
      <c r="F46" s="218" t="s">
        <v>281</v>
      </c>
      <c r="G46" s="218" t="s">
        <v>282</v>
      </c>
      <c r="H46" s="39" t="s">
        <v>129</v>
      </c>
      <c r="I46" s="39" t="s">
        <v>130</v>
      </c>
      <c r="J46" s="39" t="s">
        <v>131</v>
      </c>
      <c r="K46" s="37" t="s">
        <v>132</v>
      </c>
    </row>
    <row r="47" spans="1:14" ht="5" customHeight="1" x14ac:dyDescent="0.2">
      <c r="C47" s="3"/>
      <c r="D47" s="14"/>
      <c r="E47" s="2"/>
      <c r="F47" s="2"/>
      <c r="G47" s="2"/>
      <c r="H47" s="7"/>
      <c r="I47" s="7"/>
      <c r="J47" s="7"/>
      <c r="K47" s="7"/>
    </row>
    <row r="48" spans="1:14" ht="15" customHeight="1" x14ac:dyDescent="0.2">
      <c r="C48" s="117" t="s">
        <v>218</v>
      </c>
      <c r="D48" s="96">
        <v>1640</v>
      </c>
      <c r="E48" s="85">
        <v>40</v>
      </c>
      <c r="F48" s="85">
        <v>109</v>
      </c>
      <c r="G48" s="85">
        <v>12</v>
      </c>
      <c r="H48" s="89">
        <v>1</v>
      </c>
      <c r="I48" s="85">
        <v>26</v>
      </c>
      <c r="J48" s="85">
        <v>1</v>
      </c>
      <c r="K48" s="89">
        <v>0</v>
      </c>
    </row>
    <row r="49" spans="3:11" ht="15" customHeight="1" x14ac:dyDescent="0.2">
      <c r="C49" s="117" t="s">
        <v>223</v>
      </c>
      <c r="D49" s="96">
        <v>1642</v>
      </c>
      <c r="E49" s="85">
        <v>40</v>
      </c>
      <c r="F49" s="85">
        <v>106</v>
      </c>
      <c r="G49" s="85">
        <v>7</v>
      </c>
      <c r="H49" s="89">
        <v>1</v>
      </c>
      <c r="I49" s="85">
        <v>25</v>
      </c>
      <c r="J49" s="85">
        <v>1</v>
      </c>
      <c r="K49" s="89">
        <v>0</v>
      </c>
    </row>
    <row r="50" spans="3:11" ht="15" customHeight="1" x14ac:dyDescent="0.2">
      <c r="C50" s="117" t="s">
        <v>224</v>
      </c>
      <c r="D50" s="96">
        <v>1646</v>
      </c>
      <c r="E50" s="85">
        <v>34</v>
      </c>
      <c r="F50" s="85">
        <v>111</v>
      </c>
      <c r="G50" s="85">
        <v>7</v>
      </c>
      <c r="H50" s="89">
        <v>1</v>
      </c>
      <c r="I50" s="85">
        <v>25</v>
      </c>
      <c r="J50" s="85">
        <v>1</v>
      </c>
      <c r="K50" s="89">
        <v>0</v>
      </c>
    </row>
    <row r="51" spans="3:11" ht="15" customHeight="1" x14ac:dyDescent="0.2">
      <c r="C51" s="117" t="s">
        <v>225</v>
      </c>
      <c r="D51" s="96">
        <v>1649</v>
      </c>
      <c r="E51" s="85">
        <v>35</v>
      </c>
      <c r="F51" s="85">
        <v>119</v>
      </c>
      <c r="G51" s="85">
        <v>8</v>
      </c>
      <c r="H51" s="89">
        <v>1</v>
      </c>
      <c r="I51" s="85">
        <v>25</v>
      </c>
      <c r="J51" s="85">
        <v>1</v>
      </c>
      <c r="K51" s="89" t="s">
        <v>10</v>
      </c>
    </row>
    <row r="52" spans="3:11" ht="15" customHeight="1" x14ac:dyDescent="0.2">
      <c r="C52" s="118" t="s">
        <v>226</v>
      </c>
      <c r="D52" s="244">
        <v>1656</v>
      </c>
      <c r="E52" s="245">
        <v>39</v>
      </c>
      <c r="F52" s="245">
        <v>126</v>
      </c>
      <c r="G52" s="245">
        <v>8</v>
      </c>
      <c r="H52" s="200">
        <v>1</v>
      </c>
      <c r="I52" s="245">
        <v>25</v>
      </c>
      <c r="J52" s="245">
        <v>1</v>
      </c>
      <c r="K52" s="200" t="s">
        <v>10</v>
      </c>
    </row>
    <row r="53" spans="3:11" ht="5" customHeight="1" thickBot="1" x14ac:dyDescent="0.25">
      <c r="C53" s="41"/>
      <c r="D53" s="4"/>
      <c r="E53" s="4"/>
      <c r="F53" s="4"/>
      <c r="G53" s="4"/>
      <c r="H53" s="4"/>
      <c r="I53" s="4"/>
      <c r="J53" s="4"/>
      <c r="K53" s="4"/>
    </row>
    <row r="54" spans="3:11" ht="5" customHeight="1" x14ac:dyDescent="0.2">
      <c r="C54" s="2"/>
      <c r="D54" s="2"/>
      <c r="E54" s="2"/>
      <c r="F54" s="2"/>
      <c r="G54" s="2"/>
      <c r="H54" s="2"/>
      <c r="I54" s="2"/>
      <c r="J54" s="2"/>
      <c r="K54" s="2"/>
    </row>
    <row r="55" spans="3:11" x14ac:dyDescent="0.2">
      <c r="C55" s="28" t="s">
        <v>90</v>
      </c>
    </row>
  </sheetData>
  <mergeCells count="18">
    <mergeCell ref="A6:C6"/>
    <mergeCell ref="B7:C7"/>
    <mergeCell ref="A11:C11"/>
    <mergeCell ref="B12:C12"/>
    <mergeCell ref="A1:M1"/>
    <mergeCell ref="A3:M3"/>
    <mergeCell ref="A5:C5"/>
    <mergeCell ref="D5:E5"/>
    <mergeCell ref="F5:G5"/>
    <mergeCell ref="H5:I5"/>
    <mergeCell ref="J5:K5"/>
    <mergeCell ref="L5:M5"/>
    <mergeCell ref="D45:E45"/>
    <mergeCell ref="C45:C46"/>
    <mergeCell ref="C41:K41"/>
    <mergeCell ref="C43:K43"/>
    <mergeCell ref="H45:K45"/>
    <mergeCell ref="F45:G45"/>
  </mergeCells>
  <phoneticPr fontId="3"/>
  <pageMargins left="0.78740157480314965" right="0.39370078740157483" top="0.78740157480314965" bottom="0.78740157480314965" header="0.51181102362204722" footer="0.51181102362204722"/>
  <pageSetup paperSize="9" scale="98" firstPageNumber="166" orientation="portrait" useFirstPageNumber="1" r:id="rId1"/>
  <headerFooter alignWithMargins="0">
    <oddHeader>&amp;L〔13〕治安・災害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W29"/>
  <sheetViews>
    <sheetView view="pageBreakPreview" zoomScaleNormal="100" zoomScaleSheetLayoutView="100" workbookViewId="0">
      <selection activeCell="N10" sqref="N10"/>
    </sheetView>
  </sheetViews>
  <sheetFormatPr defaultRowHeight="13" x14ac:dyDescent="0.2"/>
  <cols>
    <col min="1" max="1" width="7.7265625" style="246" customWidth="1"/>
    <col min="2" max="3" width="3.7265625" style="246" customWidth="1"/>
    <col min="4" max="9" width="3.36328125" style="246" customWidth="1"/>
    <col min="10" max="10" width="3.6328125" style="246" customWidth="1"/>
    <col min="11" max="11" width="5.36328125" style="246" customWidth="1"/>
    <col min="12" max="13" width="3.36328125" style="246" customWidth="1"/>
    <col min="14" max="15" width="3.7265625" style="246" customWidth="1"/>
    <col min="16" max="17" width="7" style="246" customWidth="1"/>
    <col min="18" max="18" width="5.90625" style="246" customWidth="1"/>
    <col min="19" max="19" width="6.90625" style="246" customWidth="1"/>
    <col min="20" max="21" width="3.6328125" style="246" customWidth="1"/>
    <col min="22" max="23" width="0" style="246" hidden="1" customWidth="1"/>
    <col min="24" max="256" width="8.7265625" style="246"/>
    <col min="257" max="257" width="7.7265625" style="246" customWidth="1"/>
    <col min="258" max="265" width="3.36328125" style="246" customWidth="1"/>
    <col min="266" max="267" width="3" style="246" customWidth="1"/>
    <col min="268" max="271" width="3.36328125" style="246" customWidth="1"/>
    <col min="272" max="272" width="6.453125" style="246" customWidth="1"/>
    <col min="273" max="273" width="7.26953125" style="246" customWidth="1"/>
    <col min="274" max="276" width="5.90625" style="246" customWidth="1"/>
    <col min="277" max="277" width="3.6328125" style="246" customWidth="1"/>
    <col min="278" max="512" width="8.7265625" style="246"/>
    <col min="513" max="513" width="7.7265625" style="246" customWidth="1"/>
    <col min="514" max="521" width="3.36328125" style="246" customWidth="1"/>
    <col min="522" max="523" width="3" style="246" customWidth="1"/>
    <col min="524" max="527" width="3.36328125" style="246" customWidth="1"/>
    <col min="528" max="528" width="6.453125" style="246" customWidth="1"/>
    <col min="529" max="529" width="7.26953125" style="246" customWidth="1"/>
    <col min="530" max="532" width="5.90625" style="246" customWidth="1"/>
    <col min="533" max="533" width="3.6328125" style="246" customWidth="1"/>
    <col min="534" max="768" width="8.7265625" style="246"/>
    <col min="769" max="769" width="7.7265625" style="246" customWidth="1"/>
    <col min="770" max="777" width="3.36328125" style="246" customWidth="1"/>
    <col min="778" max="779" width="3" style="246" customWidth="1"/>
    <col min="780" max="783" width="3.36328125" style="246" customWidth="1"/>
    <col min="784" max="784" width="6.453125" style="246" customWidth="1"/>
    <col min="785" max="785" width="7.26953125" style="246" customWidth="1"/>
    <col min="786" max="788" width="5.90625" style="246" customWidth="1"/>
    <col min="789" max="789" width="3.6328125" style="246" customWidth="1"/>
    <col min="790" max="1024" width="8.7265625" style="246"/>
    <col min="1025" max="1025" width="7.7265625" style="246" customWidth="1"/>
    <col min="1026" max="1033" width="3.36328125" style="246" customWidth="1"/>
    <col min="1034" max="1035" width="3" style="246" customWidth="1"/>
    <col min="1036" max="1039" width="3.36328125" style="246" customWidth="1"/>
    <col min="1040" max="1040" width="6.453125" style="246" customWidth="1"/>
    <col min="1041" max="1041" width="7.26953125" style="246" customWidth="1"/>
    <col min="1042" max="1044" width="5.90625" style="246" customWidth="1"/>
    <col min="1045" max="1045" width="3.6328125" style="246" customWidth="1"/>
    <col min="1046" max="1280" width="8.7265625" style="246"/>
    <col min="1281" max="1281" width="7.7265625" style="246" customWidth="1"/>
    <col min="1282" max="1289" width="3.36328125" style="246" customWidth="1"/>
    <col min="1290" max="1291" width="3" style="246" customWidth="1"/>
    <col min="1292" max="1295" width="3.36328125" style="246" customWidth="1"/>
    <col min="1296" max="1296" width="6.453125" style="246" customWidth="1"/>
    <col min="1297" max="1297" width="7.26953125" style="246" customWidth="1"/>
    <col min="1298" max="1300" width="5.90625" style="246" customWidth="1"/>
    <col min="1301" max="1301" width="3.6328125" style="246" customWidth="1"/>
    <col min="1302" max="1536" width="8.7265625" style="246"/>
    <col min="1537" max="1537" width="7.7265625" style="246" customWidth="1"/>
    <col min="1538" max="1545" width="3.36328125" style="246" customWidth="1"/>
    <col min="1546" max="1547" width="3" style="246" customWidth="1"/>
    <col min="1548" max="1551" width="3.36328125" style="246" customWidth="1"/>
    <col min="1552" max="1552" width="6.453125" style="246" customWidth="1"/>
    <col min="1553" max="1553" width="7.26953125" style="246" customWidth="1"/>
    <col min="1554" max="1556" width="5.90625" style="246" customWidth="1"/>
    <col min="1557" max="1557" width="3.6328125" style="246" customWidth="1"/>
    <col min="1558" max="1792" width="8.7265625" style="246"/>
    <col min="1793" max="1793" width="7.7265625" style="246" customWidth="1"/>
    <col min="1794" max="1801" width="3.36328125" style="246" customWidth="1"/>
    <col min="1802" max="1803" width="3" style="246" customWidth="1"/>
    <col min="1804" max="1807" width="3.36328125" style="246" customWidth="1"/>
    <col min="1808" max="1808" width="6.453125" style="246" customWidth="1"/>
    <col min="1809" max="1809" width="7.26953125" style="246" customWidth="1"/>
    <col min="1810" max="1812" width="5.90625" style="246" customWidth="1"/>
    <col min="1813" max="1813" width="3.6328125" style="246" customWidth="1"/>
    <col min="1814" max="2048" width="8.7265625" style="246"/>
    <col min="2049" max="2049" width="7.7265625" style="246" customWidth="1"/>
    <col min="2050" max="2057" width="3.36328125" style="246" customWidth="1"/>
    <col min="2058" max="2059" width="3" style="246" customWidth="1"/>
    <col min="2060" max="2063" width="3.36328125" style="246" customWidth="1"/>
    <col min="2064" max="2064" width="6.453125" style="246" customWidth="1"/>
    <col min="2065" max="2065" width="7.26953125" style="246" customWidth="1"/>
    <col min="2066" max="2068" width="5.90625" style="246" customWidth="1"/>
    <col min="2069" max="2069" width="3.6328125" style="246" customWidth="1"/>
    <col min="2070" max="2304" width="8.7265625" style="246"/>
    <col min="2305" max="2305" width="7.7265625" style="246" customWidth="1"/>
    <col min="2306" max="2313" width="3.36328125" style="246" customWidth="1"/>
    <col min="2314" max="2315" width="3" style="246" customWidth="1"/>
    <col min="2316" max="2319" width="3.36328125" style="246" customWidth="1"/>
    <col min="2320" max="2320" width="6.453125" style="246" customWidth="1"/>
    <col min="2321" max="2321" width="7.26953125" style="246" customWidth="1"/>
    <col min="2322" max="2324" width="5.90625" style="246" customWidth="1"/>
    <col min="2325" max="2325" width="3.6328125" style="246" customWidth="1"/>
    <col min="2326" max="2560" width="8.7265625" style="246"/>
    <col min="2561" max="2561" width="7.7265625" style="246" customWidth="1"/>
    <col min="2562" max="2569" width="3.36328125" style="246" customWidth="1"/>
    <col min="2570" max="2571" width="3" style="246" customWidth="1"/>
    <col min="2572" max="2575" width="3.36328125" style="246" customWidth="1"/>
    <col min="2576" max="2576" width="6.453125" style="246" customWidth="1"/>
    <col min="2577" max="2577" width="7.26953125" style="246" customWidth="1"/>
    <col min="2578" max="2580" width="5.90625" style="246" customWidth="1"/>
    <col min="2581" max="2581" width="3.6328125" style="246" customWidth="1"/>
    <col min="2582" max="2816" width="8.7265625" style="246"/>
    <col min="2817" max="2817" width="7.7265625" style="246" customWidth="1"/>
    <col min="2818" max="2825" width="3.36328125" style="246" customWidth="1"/>
    <col min="2826" max="2827" width="3" style="246" customWidth="1"/>
    <col min="2828" max="2831" width="3.36328125" style="246" customWidth="1"/>
    <col min="2832" max="2832" width="6.453125" style="246" customWidth="1"/>
    <col min="2833" max="2833" width="7.26953125" style="246" customWidth="1"/>
    <col min="2834" max="2836" width="5.90625" style="246" customWidth="1"/>
    <col min="2837" max="2837" width="3.6328125" style="246" customWidth="1"/>
    <col min="2838" max="3072" width="8.7265625" style="246"/>
    <col min="3073" max="3073" width="7.7265625" style="246" customWidth="1"/>
    <col min="3074" max="3081" width="3.36328125" style="246" customWidth="1"/>
    <col min="3082" max="3083" width="3" style="246" customWidth="1"/>
    <col min="3084" max="3087" width="3.36328125" style="246" customWidth="1"/>
    <col min="3088" max="3088" width="6.453125" style="246" customWidth="1"/>
    <col min="3089" max="3089" width="7.26953125" style="246" customWidth="1"/>
    <col min="3090" max="3092" width="5.90625" style="246" customWidth="1"/>
    <col min="3093" max="3093" width="3.6328125" style="246" customWidth="1"/>
    <col min="3094" max="3328" width="8.7265625" style="246"/>
    <col min="3329" max="3329" width="7.7265625" style="246" customWidth="1"/>
    <col min="3330" max="3337" width="3.36328125" style="246" customWidth="1"/>
    <col min="3338" max="3339" width="3" style="246" customWidth="1"/>
    <col min="3340" max="3343" width="3.36328125" style="246" customWidth="1"/>
    <col min="3344" max="3344" width="6.453125" style="246" customWidth="1"/>
    <col min="3345" max="3345" width="7.26953125" style="246" customWidth="1"/>
    <col min="3346" max="3348" width="5.90625" style="246" customWidth="1"/>
    <col min="3349" max="3349" width="3.6328125" style="246" customWidth="1"/>
    <col min="3350" max="3584" width="8.7265625" style="246"/>
    <col min="3585" max="3585" width="7.7265625" style="246" customWidth="1"/>
    <col min="3586" max="3593" width="3.36328125" style="246" customWidth="1"/>
    <col min="3594" max="3595" width="3" style="246" customWidth="1"/>
    <col min="3596" max="3599" width="3.36328125" style="246" customWidth="1"/>
    <col min="3600" max="3600" width="6.453125" style="246" customWidth="1"/>
    <col min="3601" max="3601" width="7.26953125" style="246" customWidth="1"/>
    <col min="3602" max="3604" width="5.90625" style="246" customWidth="1"/>
    <col min="3605" max="3605" width="3.6328125" style="246" customWidth="1"/>
    <col min="3606" max="3840" width="8.7265625" style="246"/>
    <col min="3841" max="3841" width="7.7265625" style="246" customWidth="1"/>
    <col min="3842" max="3849" width="3.36328125" style="246" customWidth="1"/>
    <col min="3850" max="3851" width="3" style="246" customWidth="1"/>
    <col min="3852" max="3855" width="3.36328125" style="246" customWidth="1"/>
    <col min="3856" max="3856" width="6.453125" style="246" customWidth="1"/>
    <col min="3857" max="3857" width="7.26953125" style="246" customWidth="1"/>
    <col min="3858" max="3860" width="5.90625" style="246" customWidth="1"/>
    <col min="3861" max="3861" width="3.6328125" style="246" customWidth="1"/>
    <col min="3862" max="4096" width="8.7265625" style="246"/>
    <col min="4097" max="4097" width="7.7265625" style="246" customWidth="1"/>
    <col min="4098" max="4105" width="3.36328125" style="246" customWidth="1"/>
    <col min="4106" max="4107" width="3" style="246" customWidth="1"/>
    <col min="4108" max="4111" width="3.36328125" style="246" customWidth="1"/>
    <col min="4112" max="4112" width="6.453125" style="246" customWidth="1"/>
    <col min="4113" max="4113" width="7.26953125" style="246" customWidth="1"/>
    <col min="4114" max="4116" width="5.90625" style="246" customWidth="1"/>
    <col min="4117" max="4117" width="3.6328125" style="246" customWidth="1"/>
    <col min="4118" max="4352" width="8.7265625" style="246"/>
    <col min="4353" max="4353" width="7.7265625" style="246" customWidth="1"/>
    <col min="4354" max="4361" width="3.36328125" style="246" customWidth="1"/>
    <col min="4362" max="4363" width="3" style="246" customWidth="1"/>
    <col min="4364" max="4367" width="3.36328125" style="246" customWidth="1"/>
    <col min="4368" max="4368" width="6.453125" style="246" customWidth="1"/>
    <col min="4369" max="4369" width="7.26953125" style="246" customWidth="1"/>
    <col min="4370" max="4372" width="5.90625" style="246" customWidth="1"/>
    <col min="4373" max="4373" width="3.6328125" style="246" customWidth="1"/>
    <col min="4374" max="4608" width="8.7265625" style="246"/>
    <col min="4609" max="4609" width="7.7265625" style="246" customWidth="1"/>
    <col min="4610" max="4617" width="3.36328125" style="246" customWidth="1"/>
    <col min="4618" max="4619" width="3" style="246" customWidth="1"/>
    <col min="4620" max="4623" width="3.36328125" style="246" customWidth="1"/>
    <col min="4624" max="4624" width="6.453125" style="246" customWidth="1"/>
    <col min="4625" max="4625" width="7.26953125" style="246" customWidth="1"/>
    <col min="4626" max="4628" width="5.90625" style="246" customWidth="1"/>
    <col min="4629" max="4629" width="3.6328125" style="246" customWidth="1"/>
    <col min="4630" max="4864" width="8.7265625" style="246"/>
    <col min="4865" max="4865" width="7.7265625" style="246" customWidth="1"/>
    <col min="4866" max="4873" width="3.36328125" style="246" customWidth="1"/>
    <col min="4874" max="4875" width="3" style="246" customWidth="1"/>
    <col min="4876" max="4879" width="3.36328125" style="246" customWidth="1"/>
    <col min="4880" max="4880" width="6.453125" style="246" customWidth="1"/>
    <col min="4881" max="4881" width="7.26953125" style="246" customWidth="1"/>
    <col min="4882" max="4884" width="5.90625" style="246" customWidth="1"/>
    <col min="4885" max="4885" width="3.6328125" style="246" customWidth="1"/>
    <col min="4886" max="5120" width="8.7265625" style="246"/>
    <col min="5121" max="5121" width="7.7265625" style="246" customWidth="1"/>
    <col min="5122" max="5129" width="3.36328125" style="246" customWidth="1"/>
    <col min="5130" max="5131" width="3" style="246" customWidth="1"/>
    <col min="5132" max="5135" width="3.36328125" style="246" customWidth="1"/>
    <col min="5136" max="5136" width="6.453125" style="246" customWidth="1"/>
    <col min="5137" max="5137" width="7.26953125" style="246" customWidth="1"/>
    <col min="5138" max="5140" width="5.90625" style="246" customWidth="1"/>
    <col min="5141" max="5141" width="3.6328125" style="246" customWidth="1"/>
    <col min="5142" max="5376" width="8.7265625" style="246"/>
    <col min="5377" max="5377" width="7.7265625" style="246" customWidth="1"/>
    <col min="5378" max="5385" width="3.36328125" style="246" customWidth="1"/>
    <col min="5386" max="5387" width="3" style="246" customWidth="1"/>
    <col min="5388" max="5391" width="3.36328125" style="246" customWidth="1"/>
    <col min="5392" max="5392" width="6.453125" style="246" customWidth="1"/>
    <col min="5393" max="5393" width="7.26953125" style="246" customWidth="1"/>
    <col min="5394" max="5396" width="5.90625" style="246" customWidth="1"/>
    <col min="5397" max="5397" width="3.6328125" style="246" customWidth="1"/>
    <col min="5398" max="5632" width="8.7265625" style="246"/>
    <col min="5633" max="5633" width="7.7265625" style="246" customWidth="1"/>
    <col min="5634" max="5641" width="3.36328125" style="246" customWidth="1"/>
    <col min="5642" max="5643" width="3" style="246" customWidth="1"/>
    <col min="5644" max="5647" width="3.36328125" style="246" customWidth="1"/>
    <col min="5648" max="5648" width="6.453125" style="246" customWidth="1"/>
    <col min="5649" max="5649" width="7.26953125" style="246" customWidth="1"/>
    <col min="5650" max="5652" width="5.90625" style="246" customWidth="1"/>
    <col min="5653" max="5653" width="3.6328125" style="246" customWidth="1"/>
    <col min="5654" max="5888" width="8.7265625" style="246"/>
    <col min="5889" max="5889" width="7.7265625" style="246" customWidth="1"/>
    <col min="5890" max="5897" width="3.36328125" style="246" customWidth="1"/>
    <col min="5898" max="5899" width="3" style="246" customWidth="1"/>
    <col min="5900" max="5903" width="3.36328125" style="246" customWidth="1"/>
    <col min="5904" max="5904" width="6.453125" style="246" customWidth="1"/>
    <col min="5905" max="5905" width="7.26953125" style="246" customWidth="1"/>
    <col min="5906" max="5908" width="5.90625" style="246" customWidth="1"/>
    <col min="5909" max="5909" width="3.6328125" style="246" customWidth="1"/>
    <col min="5910" max="6144" width="8.7265625" style="246"/>
    <col min="6145" max="6145" width="7.7265625" style="246" customWidth="1"/>
    <col min="6146" max="6153" width="3.36328125" style="246" customWidth="1"/>
    <col min="6154" max="6155" width="3" style="246" customWidth="1"/>
    <col min="6156" max="6159" width="3.36328125" style="246" customWidth="1"/>
    <col min="6160" max="6160" width="6.453125" style="246" customWidth="1"/>
    <col min="6161" max="6161" width="7.26953125" style="246" customWidth="1"/>
    <col min="6162" max="6164" width="5.90625" style="246" customWidth="1"/>
    <col min="6165" max="6165" width="3.6328125" style="246" customWidth="1"/>
    <col min="6166" max="6400" width="8.7265625" style="246"/>
    <col min="6401" max="6401" width="7.7265625" style="246" customWidth="1"/>
    <col min="6402" max="6409" width="3.36328125" style="246" customWidth="1"/>
    <col min="6410" max="6411" width="3" style="246" customWidth="1"/>
    <col min="6412" max="6415" width="3.36328125" style="246" customWidth="1"/>
    <col min="6416" max="6416" width="6.453125" style="246" customWidth="1"/>
    <col min="6417" max="6417" width="7.26953125" style="246" customWidth="1"/>
    <col min="6418" max="6420" width="5.90625" style="246" customWidth="1"/>
    <col min="6421" max="6421" width="3.6328125" style="246" customWidth="1"/>
    <col min="6422" max="6656" width="8.7265625" style="246"/>
    <col min="6657" max="6657" width="7.7265625" style="246" customWidth="1"/>
    <col min="6658" max="6665" width="3.36328125" style="246" customWidth="1"/>
    <col min="6666" max="6667" width="3" style="246" customWidth="1"/>
    <col min="6668" max="6671" width="3.36328125" style="246" customWidth="1"/>
    <col min="6672" max="6672" width="6.453125" style="246" customWidth="1"/>
    <col min="6673" max="6673" width="7.26953125" style="246" customWidth="1"/>
    <col min="6674" max="6676" width="5.90625" style="246" customWidth="1"/>
    <col min="6677" max="6677" width="3.6328125" style="246" customWidth="1"/>
    <col min="6678" max="6912" width="8.7265625" style="246"/>
    <col min="6913" max="6913" width="7.7265625" style="246" customWidth="1"/>
    <col min="6914" max="6921" width="3.36328125" style="246" customWidth="1"/>
    <col min="6922" max="6923" width="3" style="246" customWidth="1"/>
    <col min="6924" max="6927" width="3.36328125" style="246" customWidth="1"/>
    <col min="6928" max="6928" width="6.453125" style="246" customWidth="1"/>
    <col min="6929" max="6929" width="7.26953125" style="246" customWidth="1"/>
    <col min="6930" max="6932" width="5.90625" style="246" customWidth="1"/>
    <col min="6933" max="6933" width="3.6328125" style="246" customWidth="1"/>
    <col min="6934" max="7168" width="8.7265625" style="246"/>
    <col min="7169" max="7169" width="7.7265625" style="246" customWidth="1"/>
    <col min="7170" max="7177" width="3.36328125" style="246" customWidth="1"/>
    <col min="7178" max="7179" width="3" style="246" customWidth="1"/>
    <col min="7180" max="7183" width="3.36328125" style="246" customWidth="1"/>
    <col min="7184" max="7184" width="6.453125" style="246" customWidth="1"/>
    <col min="7185" max="7185" width="7.26953125" style="246" customWidth="1"/>
    <col min="7186" max="7188" width="5.90625" style="246" customWidth="1"/>
    <col min="7189" max="7189" width="3.6328125" style="246" customWidth="1"/>
    <col min="7190" max="7424" width="8.7265625" style="246"/>
    <col min="7425" max="7425" width="7.7265625" style="246" customWidth="1"/>
    <col min="7426" max="7433" width="3.36328125" style="246" customWidth="1"/>
    <col min="7434" max="7435" width="3" style="246" customWidth="1"/>
    <col min="7436" max="7439" width="3.36328125" style="246" customWidth="1"/>
    <col min="7440" max="7440" width="6.453125" style="246" customWidth="1"/>
    <col min="7441" max="7441" width="7.26953125" style="246" customWidth="1"/>
    <col min="7442" max="7444" width="5.90625" style="246" customWidth="1"/>
    <col min="7445" max="7445" width="3.6328125" style="246" customWidth="1"/>
    <col min="7446" max="7680" width="8.7265625" style="246"/>
    <col min="7681" max="7681" width="7.7265625" style="246" customWidth="1"/>
    <col min="7682" max="7689" width="3.36328125" style="246" customWidth="1"/>
    <col min="7690" max="7691" width="3" style="246" customWidth="1"/>
    <col min="7692" max="7695" width="3.36328125" style="246" customWidth="1"/>
    <col min="7696" max="7696" width="6.453125" style="246" customWidth="1"/>
    <col min="7697" max="7697" width="7.26953125" style="246" customWidth="1"/>
    <col min="7698" max="7700" width="5.90625" style="246" customWidth="1"/>
    <col min="7701" max="7701" width="3.6328125" style="246" customWidth="1"/>
    <col min="7702" max="7936" width="8.7265625" style="246"/>
    <col min="7937" max="7937" width="7.7265625" style="246" customWidth="1"/>
    <col min="7938" max="7945" width="3.36328125" style="246" customWidth="1"/>
    <col min="7946" max="7947" width="3" style="246" customWidth="1"/>
    <col min="7948" max="7951" width="3.36328125" style="246" customWidth="1"/>
    <col min="7952" max="7952" width="6.453125" style="246" customWidth="1"/>
    <col min="7953" max="7953" width="7.26953125" style="246" customWidth="1"/>
    <col min="7954" max="7956" width="5.90625" style="246" customWidth="1"/>
    <col min="7957" max="7957" width="3.6328125" style="246" customWidth="1"/>
    <col min="7958" max="8192" width="8.7265625" style="246"/>
    <col min="8193" max="8193" width="7.7265625" style="246" customWidth="1"/>
    <col min="8194" max="8201" width="3.36328125" style="246" customWidth="1"/>
    <col min="8202" max="8203" width="3" style="246" customWidth="1"/>
    <col min="8204" max="8207" width="3.36328125" style="246" customWidth="1"/>
    <col min="8208" max="8208" width="6.453125" style="246" customWidth="1"/>
    <col min="8209" max="8209" width="7.26953125" style="246" customWidth="1"/>
    <col min="8210" max="8212" width="5.90625" style="246" customWidth="1"/>
    <col min="8213" max="8213" width="3.6328125" style="246" customWidth="1"/>
    <col min="8214" max="8448" width="8.7265625" style="246"/>
    <col min="8449" max="8449" width="7.7265625" style="246" customWidth="1"/>
    <col min="8450" max="8457" width="3.36328125" style="246" customWidth="1"/>
    <col min="8458" max="8459" width="3" style="246" customWidth="1"/>
    <col min="8460" max="8463" width="3.36328125" style="246" customWidth="1"/>
    <col min="8464" max="8464" width="6.453125" style="246" customWidth="1"/>
    <col min="8465" max="8465" width="7.26953125" style="246" customWidth="1"/>
    <col min="8466" max="8468" width="5.90625" style="246" customWidth="1"/>
    <col min="8469" max="8469" width="3.6328125" style="246" customWidth="1"/>
    <col min="8470" max="8704" width="8.7265625" style="246"/>
    <col min="8705" max="8705" width="7.7265625" style="246" customWidth="1"/>
    <col min="8706" max="8713" width="3.36328125" style="246" customWidth="1"/>
    <col min="8714" max="8715" width="3" style="246" customWidth="1"/>
    <col min="8716" max="8719" width="3.36328125" style="246" customWidth="1"/>
    <col min="8720" max="8720" width="6.453125" style="246" customWidth="1"/>
    <col min="8721" max="8721" width="7.26953125" style="246" customWidth="1"/>
    <col min="8722" max="8724" width="5.90625" style="246" customWidth="1"/>
    <col min="8725" max="8725" width="3.6328125" style="246" customWidth="1"/>
    <col min="8726" max="8960" width="8.7265625" style="246"/>
    <col min="8961" max="8961" width="7.7265625" style="246" customWidth="1"/>
    <col min="8962" max="8969" width="3.36328125" style="246" customWidth="1"/>
    <col min="8970" max="8971" width="3" style="246" customWidth="1"/>
    <col min="8972" max="8975" width="3.36328125" style="246" customWidth="1"/>
    <col min="8976" max="8976" width="6.453125" style="246" customWidth="1"/>
    <col min="8977" max="8977" width="7.26953125" style="246" customWidth="1"/>
    <col min="8978" max="8980" width="5.90625" style="246" customWidth="1"/>
    <col min="8981" max="8981" width="3.6328125" style="246" customWidth="1"/>
    <col min="8982" max="9216" width="8.7265625" style="246"/>
    <col min="9217" max="9217" width="7.7265625" style="246" customWidth="1"/>
    <col min="9218" max="9225" width="3.36328125" style="246" customWidth="1"/>
    <col min="9226" max="9227" width="3" style="246" customWidth="1"/>
    <col min="9228" max="9231" width="3.36328125" style="246" customWidth="1"/>
    <col min="9232" max="9232" width="6.453125" style="246" customWidth="1"/>
    <col min="9233" max="9233" width="7.26953125" style="246" customWidth="1"/>
    <col min="9234" max="9236" width="5.90625" style="246" customWidth="1"/>
    <col min="9237" max="9237" width="3.6328125" style="246" customWidth="1"/>
    <col min="9238" max="9472" width="8.7265625" style="246"/>
    <col min="9473" max="9473" width="7.7265625" style="246" customWidth="1"/>
    <col min="9474" max="9481" width="3.36328125" style="246" customWidth="1"/>
    <col min="9482" max="9483" width="3" style="246" customWidth="1"/>
    <col min="9484" max="9487" width="3.36328125" style="246" customWidth="1"/>
    <col min="9488" max="9488" width="6.453125" style="246" customWidth="1"/>
    <col min="9489" max="9489" width="7.26953125" style="246" customWidth="1"/>
    <col min="9490" max="9492" width="5.90625" style="246" customWidth="1"/>
    <col min="9493" max="9493" width="3.6328125" style="246" customWidth="1"/>
    <col min="9494" max="9728" width="8.7265625" style="246"/>
    <col min="9729" max="9729" width="7.7265625" style="246" customWidth="1"/>
    <col min="9730" max="9737" width="3.36328125" style="246" customWidth="1"/>
    <col min="9738" max="9739" width="3" style="246" customWidth="1"/>
    <col min="9740" max="9743" width="3.36328125" style="246" customWidth="1"/>
    <col min="9744" max="9744" width="6.453125" style="246" customWidth="1"/>
    <col min="9745" max="9745" width="7.26953125" style="246" customWidth="1"/>
    <col min="9746" max="9748" width="5.90625" style="246" customWidth="1"/>
    <col min="9749" max="9749" width="3.6328125" style="246" customWidth="1"/>
    <col min="9750" max="9984" width="8.7265625" style="246"/>
    <col min="9985" max="9985" width="7.7265625" style="246" customWidth="1"/>
    <col min="9986" max="9993" width="3.36328125" style="246" customWidth="1"/>
    <col min="9994" max="9995" width="3" style="246" customWidth="1"/>
    <col min="9996" max="9999" width="3.36328125" style="246" customWidth="1"/>
    <col min="10000" max="10000" width="6.453125" style="246" customWidth="1"/>
    <col min="10001" max="10001" width="7.26953125" style="246" customWidth="1"/>
    <col min="10002" max="10004" width="5.90625" style="246" customWidth="1"/>
    <col min="10005" max="10005" width="3.6328125" style="246" customWidth="1"/>
    <col min="10006" max="10240" width="8.7265625" style="246"/>
    <col min="10241" max="10241" width="7.7265625" style="246" customWidth="1"/>
    <col min="10242" max="10249" width="3.36328125" style="246" customWidth="1"/>
    <col min="10250" max="10251" width="3" style="246" customWidth="1"/>
    <col min="10252" max="10255" width="3.36328125" style="246" customWidth="1"/>
    <col min="10256" max="10256" width="6.453125" style="246" customWidth="1"/>
    <col min="10257" max="10257" width="7.26953125" style="246" customWidth="1"/>
    <col min="10258" max="10260" width="5.90625" style="246" customWidth="1"/>
    <col min="10261" max="10261" width="3.6328125" style="246" customWidth="1"/>
    <col min="10262" max="10496" width="8.7265625" style="246"/>
    <col min="10497" max="10497" width="7.7265625" style="246" customWidth="1"/>
    <col min="10498" max="10505" width="3.36328125" style="246" customWidth="1"/>
    <col min="10506" max="10507" width="3" style="246" customWidth="1"/>
    <col min="10508" max="10511" width="3.36328125" style="246" customWidth="1"/>
    <col min="10512" max="10512" width="6.453125" style="246" customWidth="1"/>
    <col min="10513" max="10513" width="7.26953125" style="246" customWidth="1"/>
    <col min="10514" max="10516" width="5.90625" style="246" customWidth="1"/>
    <col min="10517" max="10517" width="3.6328125" style="246" customWidth="1"/>
    <col min="10518" max="10752" width="8.7265625" style="246"/>
    <col min="10753" max="10753" width="7.7265625" style="246" customWidth="1"/>
    <col min="10754" max="10761" width="3.36328125" style="246" customWidth="1"/>
    <col min="10762" max="10763" width="3" style="246" customWidth="1"/>
    <col min="10764" max="10767" width="3.36328125" style="246" customWidth="1"/>
    <col min="10768" max="10768" width="6.453125" style="246" customWidth="1"/>
    <col min="10769" max="10769" width="7.26953125" style="246" customWidth="1"/>
    <col min="10770" max="10772" width="5.90625" style="246" customWidth="1"/>
    <col min="10773" max="10773" width="3.6328125" style="246" customWidth="1"/>
    <col min="10774" max="11008" width="8.7265625" style="246"/>
    <col min="11009" max="11009" width="7.7265625" style="246" customWidth="1"/>
    <col min="11010" max="11017" width="3.36328125" style="246" customWidth="1"/>
    <col min="11018" max="11019" width="3" style="246" customWidth="1"/>
    <col min="11020" max="11023" width="3.36328125" style="246" customWidth="1"/>
    <col min="11024" max="11024" width="6.453125" style="246" customWidth="1"/>
    <col min="11025" max="11025" width="7.26953125" style="246" customWidth="1"/>
    <col min="11026" max="11028" width="5.90625" style="246" customWidth="1"/>
    <col min="11029" max="11029" width="3.6328125" style="246" customWidth="1"/>
    <col min="11030" max="11264" width="8.7265625" style="246"/>
    <col min="11265" max="11265" width="7.7265625" style="246" customWidth="1"/>
    <col min="11266" max="11273" width="3.36328125" style="246" customWidth="1"/>
    <col min="11274" max="11275" width="3" style="246" customWidth="1"/>
    <col min="11276" max="11279" width="3.36328125" style="246" customWidth="1"/>
    <col min="11280" max="11280" width="6.453125" style="246" customWidth="1"/>
    <col min="11281" max="11281" width="7.26953125" style="246" customWidth="1"/>
    <col min="11282" max="11284" width="5.90625" style="246" customWidth="1"/>
    <col min="11285" max="11285" width="3.6328125" style="246" customWidth="1"/>
    <col min="11286" max="11520" width="8.7265625" style="246"/>
    <col min="11521" max="11521" width="7.7265625" style="246" customWidth="1"/>
    <col min="11522" max="11529" width="3.36328125" style="246" customWidth="1"/>
    <col min="11530" max="11531" width="3" style="246" customWidth="1"/>
    <col min="11532" max="11535" width="3.36328125" style="246" customWidth="1"/>
    <col min="11536" max="11536" width="6.453125" style="246" customWidth="1"/>
    <col min="11537" max="11537" width="7.26953125" style="246" customWidth="1"/>
    <col min="11538" max="11540" width="5.90625" style="246" customWidth="1"/>
    <col min="11541" max="11541" width="3.6328125" style="246" customWidth="1"/>
    <col min="11542" max="11776" width="8.7265625" style="246"/>
    <col min="11777" max="11777" width="7.7265625" style="246" customWidth="1"/>
    <col min="11778" max="11785" width="3.36328125" style="246" customWidth="1"/>
    <col min="11786" max="11787" width="3" style="246" customWidth="1"/>
    <col min="11788" max="11791" width="3.36328125" style="246" customWidth="1"/>
    <col min="11792" max="11792" width="6.453125" style="246" customWidth="1"/>
    <col min="11793" max="11793" width="7.26953125" style="246" customWidth="1"/>
    <col min="11794" max="11796" width="5.90625" style="246" customWidth="1"/>
    <col min="11797" max="11797" width="3.6328125" style="246" customWidth="1"/>
    <col min="11798" max="12032" width="8.7265625" style="246"/>
    <col min="12033" max="12033" width="7.7265625" style="246" customWidth="1"/>
    <col min="12034" max="12041" width="3.36328125" style="246" customWidth="1"/>
    <col min="12042" max="12043" width="3" style="246" customWidth="1"/>
    <col min="12044" max="12047" width="3.36328125" style="246" customWidth="1"/>
    <col min="12048" max="12048" width="6.453125" style="246" customWidth="1"/>
    <col min="12049" max="12049" width="7.26953125" style="246" customWidth="1"/>
    <col min="12050" max="12052" width="5.90625" style="246" customWidth="1"/>
    <col min="12053" max="12053" width="3.6328125" style="246" customWidth="1"/>
    <col min="12054" max="12288" width="8.7265625" style="246"/>
    <col min="12289" max="12289" width="7.7265625" style="246" customWidth="1"/>
    <col min="12290" max="12297" width="3.36328125" style="246" customWidth="1"/>
    <col min="12298" max="12299" width="3" style="246" customWidth="1"/>
    <col min="12300" max="12303" width="3.36328125" style="246" customWidth="1"/>
    <col min="12304" max="12304" width="6.453125" style="246" customWidth="1"/>
    <col min="12305" max="12305" width="7.26953125" style="246" customWidth="1"/>
    <col min="12306" max="12308" width="5.90625" style="246" customWidth="1"/>
    <col min="12309" max="12309" width="3.6328125" style="246" customWidth="1"/>
    <col min="12310" max="12544" width="8.7265625" style="246"/>
    <col min="12545" max="12545" width="7.7265625" style="246" customWidth="1"/>
    <col min="12546" max="12553" width="3.36328125" style="246" customWidth="1"/>
    <col min="12554" max="12555" width="3" style="246" customWidth="1"/>
    <col min="12556" max="12559" width="3.36328125" style="246" customWidth="1"/>
    <col min="12560" max="12560" width="6.453125" style="246" customWidth="1"/>
    <col min="12561" max="12561" width="7.26953125" style="246" customWidth="1"/>
    <col min="12562" max="12564" width="5.90625" style="246" customWidth="1"/>
    <col min="12565" max="12565" width="3.6328125" style="246" customWidth="1"/>
    <col min="12566" max="12800" width="8.7265625" style="246"/>
    <col min="12801" max="12801" width="7.7265625" style="246" customWidth="1"/>
    <col min="12802" max="12809" width="3.36328125" style="246" customWidth="1"/>
    <col min="12810" max="12811" width="3" style="246" customWidth="1"/>
    <col min="12812" max="12815" width="3.36328125" style="246" customWidth="1"/>
    <col min="12816" max="12816" width="6.453125" style="246" customWidth="1"/>
    <col min="12817" max="12817" width="7.26953125" style="246" customWidth="1"/>
    <col min="12818" max="12820" width="5.90625" style="246" customWidth="1"/>
    <col min="12821" max="12821" width="3.6328125" style="246" customWidth="1"/>
    <col min="12822" max="13056" width="8.7265625" style="246"/>
    <col min="13057" max="13057" width="7.7265625" style="246" customWidth="1"/>
    <col min="13058" max="13065" width="3.36328125" style="246" customWidth="1"/>
    <col min="13066" max="13067" width="3" style="246" customWidth="1"/>
    <col min="13068" max="13071" width="3.36328125" style="246" customWidth="1"/>
    <col min="13072" max="13072" width="6.453125" style="246" customWidth="1"/>
    <col min="13073" max="13073" width="7.26953125" style="246" customWidth="1"/>
    <col min="13074" max="13076" width="5.90625" style="246" customWidth="1"/>
    <col min="13077" max="13077" width="3.6328125" style="246" customWidth="1"/>
    <col min="13078" max="13312" width="8.7265625" style="246"/>
    <col min="13313" max="13313" width="7.7265625" style="246" customWidth="1"/>
    <col min="13314" max="13321" width="3.36328125" style="246" customWidth="1"/>
    <col min="13322" max="13323" width="3" style="246" customWidth="1"/>
    <col min="13324" max="13327" width="3.36328125" style="246" customWidth="1"/>
    <col min="13328" max="13328" width="6.453125" style="246" customWidth="1"/>
    <col min="13329" max="13329" width="7.26953125" style="246" customWidth="1"/>
    <col min="13330" max="13332" width="5.90625" style="246" customWidth="1"/>
    <col min="13333" max="13333" width="3.6328125" style="246" customWidth="1"/>
    <col min="13334" max="13568" width="8.7265625" style="246"/>
    <col min="13569" max="13569" width="7.7265625" style="246" customWidth="1"/>
    <col min="13570" max="13577" width="3.36328125" style="246" customWidth="1"/>
    <col min="13578" max="13579" width="3" style="246" customWidth="1"/>
    <col min="13580" max="13583" width="3.36328125" style="246" customWidth="1"/>
    <col min="13584" max="13584" width="6.453125" style="246" customWidth="1"/>
    <col min="13585" max="13585" width="7.26953125" style="246" customWidth="1"/>
    <col min="13586" max="13588" width="5.90625" style="246" customWidth="1"/>
    <col min="13589" max="13589" width="3.6328125" style="246" customWidth="1"/>
    <col min="13590" max="13824" width="8.7265625" style="246"/>
    <col min="13825" max="13825" width="7.7265625" style="246" customWidth="1"/>
    <col min="13826" max="13833" width="3.36328125" style="246" customWidth="1"/>
    <col min="13834" max="13835" width="3" style="246" customWidth="1"/>
    <col min="13836" max="13839" width="3.36328125" style="246" customWidth="1"/>
    <col min="13840" max="13840" width="6.453125" style="246" customWidth="1"/>
    <col min="13841" max="13841" width="7.26953125" style="246" customWidth="1"/>
    <col min="13842" max="13844" width="5.90625" style="246" customWidth="1"/>
    <col min="13845" max="13845" width="3.6328125" style="246" customWidth="1"/>
    <col min="13846" max="14080" width="8.7265625" style="246"/>
    <col min="14081" max="14081" width="7.7265625" style="246" customWidth="1"/>
    <col min="14082" max="14089" width="3.36328125" style="246" customWidth="1"/>
    <col min="14090" max="14091" width="3" style="246" customWidth="1"/>
    <col min="14092" max="14095" width="3.36328125" style="246" customWidth="1"/>
    <col min="14096" max="14096" width="6.453125" style="246" customWidth="1"/>
    <col min="14097" max="14097" width="7.26953125" style="246" customWidth="1"/>
    <col min="14098" max="14100" width="5.90625" style="246" customWidth="1"/>
    <col min="14101" max="14101" width="3.6328125" style="246" customWidth="1"/>
    <col min="14102" max="14336" width="8.7265625" style="246"/>
    <col min="14337" max="14337" width="7.7265625" style="246" customWidth="1"/>
    <col min="14338" max="14345" width="3.36328125" style="246" customWidth="1"/>
    <col min="14346" max="14347" width="3" style="246" customWidth="1"/>
    <col min="14348" max="14351" width="3.36328125" style="246" customWidth="1"/>
    <col min="14352" max="14352" width="6.453125" style="246" customWidth="1"/>
    <col min="14353" max="14353" width="7.26953125" style="246" customWidth="1"/>
    <col min="14354" max="14356" width="5.90625" style="246" customWidth="1"/>
    <col min="14357" max="14357" width="3.6328125" style="246" customWidth="1"/>
    <col min="14358" max="14592" width="8.7265625" style="246"/>
    <col min="14593" max="14593" width="7.7265625" style="246" customWidth="1"/>
    <col min="14594" max="14601" width="3.36328125" style="246" customWidth="1"/>
    <col min="14602" max="14603" width="3" style="246" customWidth="1"/>
    <col min="14604" max="14607" width="3.36328125" style="246" customWidth="1"/>
    <col min="14608" max="14608" width="6.453125" style="246" customWidth="1"/>
    <col min="14609" max="14609" width="7.26953125" style="246" customWidth="1"/>
    <col min="14610" max="14612" width="5.90625" style="246" customWidth="1"/>
    <col min="14613" max="14613" width="3.6328125" style="246" customWidth="1"/>
    <col min="14614" max="14848" width="8.7265625" style="246"/>
    <col min="14849" max="14849" width="7.7265625" style="246" customWidth="1"/>
    <col min="14850" max="14857" width="3.36328125" style="246" customWidth="1"/>
    <col min="14858" max="14859" width="3" style="246" customWidth="1"/>
    <col min="14860" max="14863" width="3.36328125" style="246" customWidth="1"/>
    <col min="14864" max="14864" width="6.453125" style="246" customWidth="1"/>
    <col min="14865" max="14865" width="7.26953125" style="246" customWidth="1"/>
    <col min="14866" max="14868" width="5.90625" style="246" customWidth="1"/>
    <col min="14869" max="14869" width="3.6328125" style="246" customWidth="1"/>
    <col min="14870" max="15104" width="8.7265625" style="246"/>
    <col min="15105" max="15105" width="7.7265625" style="246" customWidth="1"/>
    <col min="15106" max="15113" width="3.36328125" style="246" customWidth="1"/>
    <col min="15114" max="15115" width="3" style="246" customWidth="1"/>
    <col min="15116" max="15119" width="3.36328125" style="246" customWidth="1"/>
    <col min="15120" max="15120" width="6.453125" style="246" customWidth="1"/>
    <col min="15121" max="15121" width="7.26953125" style="246" customWidth="1"/>
    <col min="15122" max="15124" width="5.90625" style="246" customWidth="1"/>
    <col min="15125" max="15125" width="3.6328125" style="246" customWidth="1"/>
    <col min="15126" max="15360" width="8.7265625" style="246"/>
    <col min="15361" max="15361" width="7.7265625" style="246" customWidth="1"/>
    <col min="15362" max="15369" width="3.36328125" style="246" customWidth="1"/>
    <col min="15370" max="15371" width="3" style="246" customWidth="1"/>
    <col min="15372" max="15375" width="3.36328125" style="246" customWidth="1"/>
    <col min="15376" max="15376" width="6.453125" style="246" customWidth="1"/>
    <col min="15377" max="15377" width="7.26953125" style="246" customWidth="1"/>
    <col min="15378" max="15380" width="5.90625" style="246" customWidth="1"/>
    <col min="15381" max="15381" width="3.6328125" style="246" customWidth="1"/>
    <col min="15382" max="15616" width="8.7265625" style="246"/>
    <col min="15617" max="15617" width="7.7265625" style="246" customWidth="1"/>
    <col min="15618" max="15625" width="3.36328125" style="246" customWidth="1"/>
    <col min="15626" max="15627" width="3" style="246" customWidth="1"/>
    <col min="15628" max="15631" width="3.36328125" style="246" customWidth="1"/>
    <col min="15632" max="15632" width="6.453125" style="246" customWidth="1"/>
    <col min="15633" max="15633" width="7.26953125" style="246" customWidth="1"/>
    <col min="15634" max="15636" width="5.90625" style="246" customWidth="1"/>
    <col min="15637" max="15637" width="3.6328125" style="246" customWidth="1"/>
    <col min="15638" max="15872" width="8.7265625" style="246"/>
    <col min="15873" max="15873" width="7.7265625" style="246" customWidth="1"/>
    <col min="15874" max="15881" width="3.36328125" style="246" customWidth="1"/>
    <col min="15882" max="15883" width="3" style="246" customWidth="1"/>
    <col min="15884" max="15887" width="3.36328125" style="246" customWidth="1"/>
    <col min="15888" max="15888" width="6.453125" style="246" customWidth="1"/>
    <col min="15889" max="15889" width="7.26953125" style="246" customWidth="1"/>
    <col min="15890" max="15892" width="5.90625" style="246" customWidth="1"/>
    <col min="15893" max="15893" width="3.6328125" style="246" customWidth="1"/>
    <col min="15894" max="16128" width="8.7265625" style="246"/>
    <col min="16129" max="16129" width="7.7265625" style="246" customWidth="1"/>
    <col min="16130" max="16137" width="3.36328125" style="246" customWidth="1"/>
    <col min="16138" max="16139" width="3" style="246" customWidth="1"/>
    <col min="16140" max="16143" width="3.36328125" style="246" customWidth="1"/>
    <col min="16144" max="16144" width="6.453125" style="246" customWidth="1"/>
    <col min="16145" max="16145" width="7.26953125" style="246" customWidth="1"/>
    <col min="16146" max="16148" width="5.90625" style="246" customWidth="1"/>
    <col min="16149" max="16149" width="3.6328125" style="246" customWidth="1"/>
    <col min="16150" max="16384" width="8.7265625" style="246"/>
  </cols>
  <sheetData>
    <row r="1" spans="1:23" s="1" customFormat="1" ht="19" x14ac:dyDescent="0.2">
      <c r="A1" s="252" t="s">
        <v>247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3" ht="7.5" customHeight="1" thickBo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6"/>
      <c r="V2" s="15"/>
      <c r="W2" s="15"/>
    </row>
    <row r="3" spans="1:23" s="18" customFormat="1" ht="13.5" customHeight="1" x14ac:dyDescent="0.2">
      <c r="A3" s="324" t="s">
        <v>70</v>
      </c>
      <c r="B3" s="327" t="s">
        <v>71</v>
      </c>
      <c r="C3" s="328"/>
      <c r="D3" s="328"/>
      <c r="E3" s="329"/>
      <c r="F3" s="327" t="s">
        <v>72</v>
      </c>
      <c r="G3" s="328"/>
      <c r="H3" s="328"/>
      <c r="I3" s="328"/>
      <c r="J3" s="329"/>
      <c r="K3" s="330" t="s">
        <v>157</v>
      </c>
      <c r="L3" s="333" t="s">
        <v>73</v>
      </c>
      <c r="M3" s="329"/>
      <c r="N3" s="333" t="s">
        <v>74</v>
      </c>
      <c r="O3" s="329"/>
      <c r="P3" s="333" t="s">
        <v>75</v>
      </c>
      <c r="Q3" s="328"/>
      <c r="R3" s="328"/>
      <c r="S3" s="328"/>
      <c r="T3" s="328"/>
      <c r="U3" s="337" t="s">
        <v>70</v>
      </c>
      <c r="V3" s="17"/>
    </row>
    <row r="4" spans="1:23" s="18" customFormat="1" ht="19.5" customHeight="1" x14ac:dyDescent="0.2">
      <c r="A4" s="325"/>
      <c r="B4" s="331" t="s">
        <v>3</v>
      </c>
      <c r="C4" s="334" t="s">
        <v>76</v>
      </c>
      <c r="D4" s="334" t="s">
        <v>77</v>
      </c>
      <c r="E4" s="334" t="s">
        <v>9</v>
      </c>
      <c r="F4" s="331" t="s">
        <v>3</v>
      </c>
      <c r="G4" s="334" t="s">
        <v>78</v>
      </c>
      <c r="H4" s="334" t="s">
        <v>79</v>
      </c>
      <c r="I4" s="334" t="s">
        <v>80</v>
      </c>
      <c r="J4" s="334" t="s">
        <v>81</v>
      </c>
      <c r="K4" s="331"/>
      <c r="L4" s="334" t="s">
        <v>82</v>
      </c>
      <c r="M4" s="334" t="s">
        <v>83</v>
      </c>
      <c r="N4" s="334" t="s">
        <v>84</v>
      </c>
      <c r="O4" s="334" t="s">
        <v>85</v>
      </c>
      <c r="P4" s="340" t="s">
        <v>86</v>
      </c>
      <c r="Q4" s="341"/>
      <c r="R4" s="334" t="s">
        <v>77</v>
      </c>
      <c r="S4" s="334" t="s">
        <v>9</v>
      </c>
      <c r="T4" s="335" t="s">
        <v>87</v>
      </c>
      <c r="U4" s="338"/>
      <c r="V4" s="17"/>
    </row>
    <row r="5" spans="1:23" s="18" customFormat="1" ht="19.5" customHeight="1" x14ac:dyDescent="0.2">
      <c r="A5" s="326"/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19" t="s">
        <v>88</v>
      </c>
      <c r="Q5" s="19" t="s">
        <v>89</v>
      </c>
      <c r="R5" s="332"/>
      <c r="S5" s="332"/>
      <c r="T5" s="336"/>
      <c r="U5" s="339"/>
      <c r="V5" s="17"/>
    </row>
    <row r="6" spans="1:23" s="20" customFormat="1" ht="14.25" customHeight="1" x14ac:dyDescent="0.2">
      <c r="A6" s="173" t="s">
        <v>218</v>
      </c>
      <c r="B6" s="100">
        <f>SUM(C6:E6)</f>
        <v>27</v>
      </c>
      <c r="C6" s="101">
        <v>19</v>
      </c>
      <c r="D6" s="101">
        <v>2</v>
      </c>
      <c r="E6" s="101">
        <v>6</v>
      </c>
      <c r="F6" s="102">
        <f>SUM(G6:J6)</f>
        <v>19</v>
      </c>
      <c r="G6" s="103">
        <v>1</v>
      </c>
      <c r="H6" s="101">
        <v>1</v>
      </c>
      <c r="I6" s="101">
        <v>3</v>
      </c>
      <c r="J6" s="101">
        <v>14</v>
      </c>
      <c r="K6" s="102">
        <v>305</v>
      </c>
      <c r="L6" s="102">
        <v>0</v>
      </c>
      <c r="M6" s="101">
        <v>13</v>
      </c>
      <c r="N6" s="101">
        <v>37</v>
      </c>
      <c r="O6" s="101">
        <v>70</v>
      </c>
      <c r="P6" s="102">
        <v>11615</v>
      </c>
      <c r="Q6" s="101">
        <v>4582</v>
      </c>
      <c r="R6" s="101">
        <v>671</v>
      </c>
      <c r="S6" s="101">
        <v>270</v>
      </c>
      <c r="T6" s="101">
        <v>0</v>
      </c>
      <c r="U6" s="174" t="s">
        <v>219</v>
      </c>
      <c r="V6" s="66"/>
      <c r="W6" s="70">
        <f>P6+Q6+R6+S6+T6</f>
        <v>17138</v>
      </c>
    </row>
    <row r="7" spans="1:23" s="20" customFormat="1" ht="14.25" customHeight="1" x14ac:dyDescent="0.2">
      <c r="A7" s="173" t="s">
        <v>223</v>
      </c>
      <c r="B7" s="100">
        <f t="shared" ref="B7:B9" si="0">SUM(C7:E7)</f>
        <v>21</v>
      </c>
      <c r="C7" s="101">
        <v>14</v>
      </c>
      <c r="D7" s="101">
        <v>4</v>
      </c>
      <c r="E7" s="101">
        <v>3</v>
      </c>
      <c r="F7" s="100">
        <f t="shared" ref="F7:F9" si="1">SUM(G7:J7)</f>
        <v>18</v>
      </c>
      <c r="G7" s="101">
        <v>2</v>
      </c>
      <c r="H7" s="101">
        <v>1</v>
      </c>
      <c r="I7" s="101">
        <v>4</v>
      </c>
      <c r="J7" s="101">
        <v>11</v>
      </c>
      <c r="K7" s="100">
        <v>348</v>
      </c>
      <c r="L7" s="100">
        <v>2</v>
      </c>
      <c r="M7" s="101">
        <v>5</v>
      </c>
      <c r="N7" s="101">
        <v>9</v>
      </c>
      <c r="O7" s="101">
        <v>18</v>
      </c>
      <c r="P7" s="100">
        <v>13669</v>
      </c>
      <c r="Q7" s="101">
        <v>6263</v>
      </c>
      <c r="R7" s="101">
        <v>789</v>
      </c>
      <c r="S7" s="101">
        <v>207</v>
      </c>
      <c r="T7" s="101">
        <v>0</v>
      </c>
      <c r="U7" s="174" t="s">
        <v>274</v>
      </c>
      <c r="V7" s="66"/>
      <c r="W7" s="70">
        <f t="shared" ref="W7:W10" si="2">P7+Q7+R7+S7+T7</f>
        <v>20928</v>
      </c>
    </row>
    <row r="8" spans="1:23" s="20" customFormat="1" ht="14.25" customHeight="1" x14ac:dyDescent="0.2">
      <c r="A8" s="175" t="s">
        <v>224</v>
      </c>
      <c r="B8" s="100">
        <f t="shared" si="0"/>
        <v>33</v>
      </c>
      <c r="C8" s="101">
        <v>19</v>
      </c>
      <c r="D8" s="101">
        <v>6</v>
      </c>
      <c r="E8" s="101">
        <v>8</v>
      </c>
      <c r="F8" s="100">
        <f t="shared" si="1"/>
        <v>29</v>
      </c>
      <c r="G8" s="101">
        <v>2</v>
      </c>
      <c r="H8" s="101">
        <v>2</v>
      </c>
      <c r="I8" s="101">
        <v>9</v>
      </c>
      <c r="J8" s="101">
        <v>16</v>
      </c>
      <c r="K8" s="100">
        <v>2399</v>
      </c>
      <c r="L8" s="100">
        <v>0</v>
      </c>
      <c r="M8" s="101">
        <v>2</v>
      </c>
      <c r="N8" s="101">
        <v>19</v>
      </c>
      <c r="O8" s="101">
        <v>51</v>
      </c>
      <c r="P8" s="100">
        <v>145380</v>
      </c>
      <c r="Q8" s="101">
        <v>113184</v>
      </c>
      <c r="R8" s="101">
        <v>896</v>
      </c>
      <c r="S8" s="101">
        <v>380</v>
      </c>
      <c r="T8" s="101">
        <v>0</v>
      </c>
      <c r="U8" s="174" t="s">
        <v>275</v>
      </c>
      <c r="V8" s="66"/>
      <c r="W8" s="70">
        <f t="shared" si="2"/>
        <v>259840</v>
      </c>
    </row>
    <row r="9" spans="1:23" s="20" customFormat="1" ht="14.25" customHeight="1" x14ac:dyDescent="0.2">
      <c r="A9" s="175" t="s">
        <v>248</v>
      </c>
      <c r="B9" s="100">
        <f t="shared" si="0"/>
        <v>35</v>
      </c>
      <c r="C9" s="101">
        <v>24</v>
      </c>
      <c r="D9" s="101">
        <v>4</v>
      </c>
      <c r="E9" s="101">
        <v>7</v>
      </c>
      <c r="F9" s="100">
        <f t="shared" si="1"/>
        <v>28</v>
      </c>
      <c r="G9" s="101">
        <v>1</v>
      </c>
      <c r="H9" s="101">
        <v>2</v>
      </c>
      <c r="I9" s="101">
        <v>14</v>
      </c>
      <c r="J9" s="101">
        <v>11</v>
      </c>
      <c r="K9" s="100">
        <v>669</v>
      </c>
      <c r="L9" s="100">
        <v>0</v>
      </c>
      <c r="M9" s="101">
        <v>7</v>
      </c>
      <c r="N9" s="101">
        <v>36</v>
      </c>
      <c r="O9" s="101">
        <v>69</v>
      </c>
      <c r="P9" s="100">
        <v>66437</v>
      </c>
      <c r="Q9" s="101">
        <v>16785</v>
      </c>
      <c r="R9" s="101">
        <v>119</v>
      </c>
      <c r="S9" s="101">
        <v>11258</v>
      </c>
      <c r="T9" s="101">
        <v>0</v>
      </c>
      <c r="U9" s="174" t="s">
        <v>276</v>
      </c>
      <c r="V9" s="66">
        <f>365/B9</f>
        <v>10.428571428571429</v>
      </c>
      <c r="W9" s="70">
        <f t="shared" si="2"/>
        <v>94599</v>
      </c>
    </row>
    <row r="10" spans="1:23" s="51" customFormat="1" ht="14.25" customHeight="1" x14ac:dyDescent="0.2">
      <c r="A10" s="176" t="s">
        <v>226</v>
      </c>
      <c r="B10" s="177">
        <f>SUM(B12:B23)</f>
        <v>25</v>
      </c>
      <c r="C10" s="178">
        <f>SUM(C12:C23)</f>
        <v>17</v>
      </c>
      <c r="D10" s="178">
        <f>SUM(D12:D23)</f>
        <v>3</v>
      </c>
      <c r="E10" s="178">
        <f>SUM(E12:E23)</f>
        <v>5</v>
      </c>
      <c r="F10" s="177">
        <f>G10+H10+I10+J10</f>
        <v>23</v>
      </c>
      <c r="G10" s="178">
        <f t="shared" ref="G10:R10" si="3">SUM(G12:G23)</f>
        <v>2</v>
      </c>
      <c r="H10" s="178">
        <f t="shared" si="3"/>
        <v>3</v>
      </c>
      <c r="I10" s="178">
        <f t="shared" si="3"/>
        <v>8</v>
      </c>
      <c r="J10" s="178">
        <f t="shared" si="3"/>
        <v>10</v>
      </c>
      <c r="K10" s="177">
        <f t="shared" si="3"/>
        <v>647</v>
      </c>
      <c r="L10" s="177">
        <f t="shared" si="3"/>
        <v>0</v>
      </c>
      <c r="M10" s="178">
        <f t="shared" si="3"/>
        <v>8</v>
      </c>
      <c r="N10" s="178">
        <f t="shared" si="3"/>
        <v>27</v>
      </c>
      <c r="O10" s="178">
        <f t="shared" si="3"/>
        <v>42</v>
      </c>
      <c r="P10" s="177">
        <f t="shared" si="3"/>
        <v>88314</v>
      </c>
      <c r="Q10" s="178">
        <f t="shared" si="3"/>
        <v>10920</v>
      </c>
      <c r="R10" s="178">
        <f t="shared" si="3"/>
        <v>401</v>
      </c>
      <c r="S10" s="178">
        <f>SUM(S12:S23)</f>
        <v>29</v>
      </c>
      <c r="T10" s="101">
        <f>SUM(T12:T23)</f>
        <v>0</v>
      </c>
      <c r="U10" s="179" t="s">
        <v>277</v>
      </c>
      <c r="V10" s="66">
        <f>365/B10</f>
        <v>14.6</v>
      </c>
      <c r="W10" s="70">
        <f t="shared" si="2"/>
        <v>99664</v>
      </c>
    </row>
    <row r="11" spans="1:23" s="20" customFormat="1" ht="14.25" customHeight="1" x14ac:dyDescent="0.2">
      <c r="A11" s="215"/>
      <c r="B11" s="97"/>
      <c r="C11" s="98"/>
      <c r="D11" s="98"/>
      <c r="E11" s="98"/>
      <c r="F11" s="97"/>
      <c r="G11" s="98"/>
      <c r="H11" s="98"/>
      <c r="I11" s="98"/>
      <c r="J11" s="99"/>
      <c r="K11" s="98"/>
      <c r="L11" s="97"/>
      <c r="M11" s="98"/>
      <c r="N11" s="98"/>
      <c r="O11" s="99"/>
      <c r="P11" s="98"/>
      <c r="Q11" s="98"/>
      <c r="R11" s="98"/>
      <c r="S11" s="98"/>
      <c r="T11" s="98"/>
      <c r="U11" s="65"/>
      <c r="V11" s="66"/>
    </row>
    <row r="12" spans="1:23" s="20" customFormat="1" ht="14.25" customHeight="1" x14ac:dyDescent="0.2">
      <c r="A12" s="180" t="s">
        <v>249</v>
      </c>
      <c r="B12" s="100">
        <f>SUM(C12:E12)</f>
        <v>2</v>
      </c>
      <c r="C12" s="101">
        <v>1</v>
      </c>
      <c r="D12" s="101" t="s">
        <v>10</v>
      </c>
      <c r="E12" s="101">
        <v>1</v>
      </c>
      <c r="F12" s="100">
        <f>SUM(G12:J12)</f>
        <v>1</v>
      </c>
      <c r="G12" s="101" t="s">
        <v>10</v>
      </c>
      <c r="H12" s="101" t="s">
        <v>10</v>
      </c>
      <c r="I12" s="101">
        <v>1</v>
      </c>
      <c r="J12" s="247" t="s">
        <v>10</v>
      </c>
      <c r="K12" s="101">
        <v>27</v>
      </c>
      <c r="L12" s="100" t="s">
        <v>10</v>
      </c>
      <c r="M12" s="101">
        <v>1</v>
      </c>
      <c r="N12" s="101">
        <v>1</v>
      </c>
      <c r="O12" s="247">
        <v>1</v>
      </c>
      <c r="P12" s="101">
        <v>797</v>
      </c>
      <c r="Q12" s="101" t="s">
        <v>10</v>
      </c>
      <c r="R12" s="101" t="s">
        <v>10</v>
      </c>
      <c r="S12" s="101">
        <v>8</v>
      </c>
      <c r="T12" s="101" t="s">
        <v>10</v>
      </c>
      <c r="U12" s="174" t="s">
        <v>261</v>
      </c>
      <c r="V12" s="66"/>
    </row>
    <row r="13" spans="1:23" s="20" customFormat="1" ht="14.25" customHeight="1" x14ac:dyDescent="0.2">
      <c r="A13" s="181" t="s">
        <v>250</v>
      </c>
      <c r="B13" s="100">
        <f t="shared" ref="B13:B23" si="4">SUM(C13:E13)</f>
        <v>0</v>
      </c>
      <c r="C13" s="101" t="s">
        <v>10</v>
      </c>
      <c r="D13" s="101" t="s">
        <v>10</v>
      </c>
      <c r="E13" s="101" t="s">
        <v>10</v>
      </c>
      <c r="F13" s="100">
        <f>SUM(G13:J13)</f>
        <v>0</v>
      </c>
      <c r="G13" s="101" t="s">
        <v>10</v>
      </c>
      <c r="H13" s="101" t="s">
        <v>10</v>
      </c>
      <c r="I13" s="101" t="s">
        <v>10</v>
      </c>
      <c r="J13" s="247" t="s">
        <v>10</v>
      </c>
      <c r="K13" s="101" t="s">
        <v>10</v>
      </c>
      <c r="L13" s="100" t="s">
        <v>10</v>
      </c>
      <c r="M13" s="101" t="s">
        <v>10</v>
      </c>
      <c r="N13" s="101" t="s">
        <v>10</v>
      </c>
      <c r="O13" s="247" t="s">
        <v>10</v>
      </c>
      <c r="P13" s="101" t="s">
        <v>10</v>
      </c>
      <c r="Q13" s="101" t="s">
        <v>10</v>
      </c>
      <c r="R13" s="101" t="s">
        <v>10</v>
      </c>
      <c r="S13" s="101" t="s">
        <v>10</v>
      </c>
      <c r="T13" s="101" t="s">
        <v>10</v>
      </c>
      <c r="U13" s="174" t="s">
        <v>262</v>
      </c>
      <c r="V13" s="66"/>
    </row>
    <row r="14" spans="1:23" s="20" customFormat="1" ht="14.25" customHeight="1" x14ac:dyDescent="0.2">
      <c r="A14" s="181" t="s">
        <v>251</v>
      </c>
      <c r="B14" s="100">
        <f t="shared" si="4"/>
        <v>1</v>
      </c>
      <c r="C14" s="101">
        <v>1</v>
      </c>
      <c r="D14" s="101" t="s">
        <v>10</v>
      </c>
      <c r="E14" s="101" t="s">
        <v>10</v>
      </c>
      <c r="F14" s="100">
        <f>SUM(G14:J14)</f>
        <v>1</v>
      </c>
      <c r="G14" s="101" t="s">
        <v>10</v>
      </c>
      <c r="H14" s="101" t="s">
        <v>10</v>
      </c>
      <c r="I14" s="101" t="s">
        <v>10</v>
      </c>
      <c r="J14" s="247">
        <v>1</v>
      </c>
      <c r="K14" s="101" t="s">
        <v>10</v>
      </c>
      <c r="L14" s="100" t="s">
        <v>10</v>
      </c>
      <c r="M14" s="101">
        <v>1</v>
      </c>
      <c r="N14" s="101" t="s">
        <v>10</v>
      </c>
      <c r="O14" s="247" t="s">
        <v>10</v>
      </c>
      <c r="P14" s="101" t="s">
        <v>10</v>
      </c>
      <c r="Q14" s="101">
        <v>1</v>
      </c>
      <c r="R14" s="101" t="s">
        <v>10</v>
      </c>
      <c r="S14" s="101" t="s">
        <v>10</v>
      </c>
      <c r="T14" s="101" t="s">
        <v>10</v>
      </c>
      <c r="U14" s="174" t="s">
        <v>263</v>
      </c>
      <c r="V14" s="66"/>
    </row>
    <row r="15" spans="1:23" s="20" customFormat="1" ht="14.25" customHeight="1" x14ac:dyDescent="0.2">
      <c r="A15" s="181" t="s">
        <v>252</v>
      </c>
      <c r="B15" s="100">
        <f t="shared" si="4"/>
        <v>0</v>
      </c>
      <c r="C15" s="101" t="s">
        <v>10</v>
      </c>
      <c r="D15" s="101" t="s">
        <v>10</v>
      </c>
      <c r="E15" s="101" t="s">
        <v>10</v>
      </c>
      <c r="F15" s="100">
        <f t="shared" ref="F15:F23" si="5">SUM(G15:J15)</f>
        <v>0</v>
      </c>
      <c r="G15" s="101" t="s">
        <v>10</v>
      </c>
      <c r="H15" s="101" t="s">
        <v>10</v>
      </c>
      <c r="I15" s="101" t="s">
        <v>10</v>
      </c>
      <c r="J15" s="247" t="s">
        <v>10</v>
      </c>
      <c r="K15" s="101" t="s">
        <v>10</v>
      </c>
      <c r="L15" s="100" t="s">
        <v>10</v>
      </c>
      <c r="M15" s="101" t="s">
        <v>10</v>
      </c>
      <c r="N15" s="101" t="s">
        <v>10</v>
      </c>
      <c r="O15" s="247" t="s">
        <v>10</v>
      </c>
      <c r="P15" s="101" t="s">
        <v>10</v>
      </c>
      <c r="Q15" s="101" t="s">
        <v>10</v>
      </c>
      <c r="R15" s="101" t="s">
        <v>10</v>
      </c>
      <c r="S15" s="101" t="s">
        <v>10</v>
      </c>
      <c r="T15" s="101" t="s">
        <v>10</v>
      </c>
      <c r="U15" s="174" t="s">
        <v>264</v>
      </c>
      <c r="V15" s="66"/>
    </row>
    <row r="16" spans="1:23" s="20" customFormat="1" ht="14.25" customHeight="1" x14ac:dyDescent="0.2">
      <c r="A16" s="181" t="s">
        <v>253</v>
      </c>
      <c r="B16" s="100">
        <f t="shared" si="4"/>
        <v>1</v>
      </c>
      <c r="C16" s="101">
        <v>1</v>
      </c>
      <c r="D16" s="101" t="s">
        <v>10</v>
      </c>
      <c r="E16" s="101" t="s">
        <v>10</v>
      </c>
      <c r="F16" s="100">
        <f t="shared" si="5"/>
        <v>1</v>
      </c>
      <c r="G16" s="101" t="s">
        <v>10</v>
      </c>
      <c r="H16" s="101">
        <v>1</v>
      </c>
      <c r="I16" s="101" t="s">
        <v>10</v>
      </c>
      <c r="J16" s="247" t="s">
        <v>10</v>
      </c>
      <c r="K16" s="101">
        <v>25</v>
      </c>
      <c r="L16" s="100" t="s">
        <v>10</v>
      </c>
      <c r="M16" s="101" t="s">
        <v>10</v>
      </c>
      <c r="N16" s="101">
        <v>1</v>
      </c>
      <c r="O16" s="247">
        <v>4</v>
      </c>
      <c r="P16" s="101">
        <v>10910</v>
      </c>
      <c r="Q16" s="101">
        <v>521</v>
      </c>
      <c r="R16" s="101" t="s">
        <v>10</v>
      </c>
      <c r="S16" s="101" t="s">
        <v>10</v>
      </c>
      <c r="T16" s="101" t="s">
        <v>10</v>
      </c>
      <c r="U16" s="174" t="s">
        <v>265</v>
      </c>
      <c r="V16" s="66"/>
    </row>
    <row r="17" spans="1:23" s="20" customFormat="1" ht="14.25" customHeight="1" x14ac:dyDescent="0.2">
      <c r="A17" s="181" t="s">
        <v>254</v>
      </c>
      <c r="B17" s="100">
        <f t="shared" si="4"/>
        <v>0</v>
      </c>
      <c r="C17" s="101" t="s">
        <v>10</v>
      </c>
      <c r="D17" s="101" t="s">
        <v>10</v>
      </c>
      <c r="E17" s="101" t="s">
        <v>10</v>
      </c>
      <c r="F17" s="100">
        <f t="shared" si="5"/>
        <v>0</v>
      </c>
      <c r="G17" s="101" t="s">
        <v>10</v>
      </c>
      <c r="H17" s="101" t="s">
        <v>10</v>
      </c>
      <c r="I17" s="101" t="s">
        <v>10</v>
      </c>
      <c r="J17" s="247" t="s">
        <v>10</v>
      </c>
      <c r="K17" s="101" t="s">
        <v>10</v>
      </c>
      <c r="L17" s="100" t="s">
        <v>10</v>
      </c>
      <c r="M17" s="101" t="s">
        <v>10</v>
      </c>
      <c r="N17" s="101" t="s">
        <v>10</v>
      </c>
      <c r="O17" s="247" t="s">
        <v>10</v>
      </c>
      <c r="P17" s="101" t="s">
        <v>10</v>
      </c>
      <c r="Q17" s="101" t="s">
        <v>10</v>
      </c>
      <c r="R17" s="101" t="s">
        <v>10</v>
      </c>
      <c r="S17" s="101" t="s">
        <v>10</v>
      </c>
      <c r="T17" s="101" t="s">
        <v>10</v>
      </c>
      <c r="U17" s="174" t="s">
        <v>266</v>
      </c>
      <c r="V17" s="66"/>
    </row>
    <row r="18" spans="1:23" s="20" customFormat="1" ht="14.25" customHeight="1" x14ac:dyDescent="0.2">
      <c r="A18" s="181" t="s">
        <v>255</v>
      </c>
      <c r="B18" s="100">
        <f t="shared" si="4"/>
        <v>1</v>
      </c>
      <c r="C18" s="101">
        <v>1</v>
      </c>
      <c r="D18" s="101" t="s">
        <v>10</v>
      </c>
      <c r="E18" s="101" t="s">
        <v>10</v>
      </c>
      <c r="F18" s="100">
        <f t="shared" si="5"/>
        <v>1</v>
      </c>
      <c r="G18" s="101" t="s">
        <v>10</v>
      </c>
      <c r="H18" s="101" t="s">
        <v>10</v>
      </c>
      <c r="I18" s="101">
        <v>1</v>
      </c>
      <c r="J18" s="247" t="s">
        <v>10</v>
      </c>
      <c r="K18" s="101">
        <v>49</v>
      </c>
      <c r="L18" s="100" t="s">
        <v>10</v>
      </c>
      <c r="M18" s="101">
        <v>1</v>
      </c>
      <c r="N18" s="101">
        <v>1</v>
      </c>
      <c r="O18" s="247">
        <v>1</v>
      </c>
      <c r="P18" s="101">
        <v>490</v>
      </c>
      <c r="Q18" s="101">
        <v>593</v>
      </c>
      <c r="R18" s="101" t="s">
        <v>10</v>
      </c>
      <c r="S18" s="101" t="s">
        <v>10</v>
      </c>
      <c r="T18" s="101" t="s">
        <v>10</v>
      </c>
      <c r="U18" s="174" t="s">
        <v>267</v>
      </c>
      <c r="V18" s="66"/>
    </row>
    <row r="19" spans="1:23" s="20" customFormat="1" ht="14.25" customHeight="1" x14ac:dyDescent="0.2">
      <c r="A19" s="181" t="s">
        <v>256</v>
      </c>
      <c r="B19" s="100">
        <f t="shared" si="4"/>
        <v>1</v>
      </c>
      <c r="C19" s="101" t="s">
        <v>10</v>
      </c>
      <c r="D19" s="101" t="s">
        <v>10</v>
      </c>
      <c r="E19" s="101">
        <v>1</v>
      </c>
      <c r="F19" s="100">
        <f t="shared" si="5"/>
        <v>0</v>
      </c>
      <c r="G19" s="101" t="s">
        <v>10</v>
      </c>
      <c r="H19" s="101" t="s">
        <v>10</v>
      </c>
      <c r="I19" s="101" t="s">
        <v>10</v>
      </c>
      <c r="J19" s="247" t="s">
        <v>10</v>
      </c>
      <c r="K19" s="101">
        <v>2</v>
      </c>
      <c r="L19" s="100" t="s">
        <v>10</v>
      </c>
      <c r="M19" s="101" t="s">
        <v>10</v>
      </c>
      <c r="N19" s="101" t="s">
        <v>10</v>
      </c>
      <c r="O19" s="247" t="s">
        <v>10</v>
      </c>
      <c r="P19" s="101">
        <v>133</v>
      </c>
      <c r="Q19" s="101" t="s">
        <v>10</v>
      </c>
      <c r="R19" s="101" t="s">
        <v>10</v>
      </c>
      <c r="S19" s="101">
        <v>9</v>
      </c>
      <c r="T19" s="101" t="s">
        <v>10</v>
      </c>
      <c r="U19" s="174" t="s">
        <v>268</v>
      </c>
      <c r="V19" s="66"/>
    </row>
    <row r="20" spans="1:23" s="20" customFormat="1" ht="14.25" customHeight="1" x14ac:dyDescent="0.2">
      <c r="A20" s="181" t="s">
        <v>257</v>
      </c>
      <c r="B20" s="100">
        <f t="shared" si="4"/>
        <v>3</v>
      </c>
      <c r="C20" s="101">
        <v>3</v>
      </c>
      <c r="D20" s="101" t="s">
        <v>10</v>
      </c>
      <c r="E20" s="101" t="s">
        <v>10</v>
      </c>
      <c r="F20" s="100">
        <f t="shared" si="5"/>
        <v>3</v>
      </c>
      <c r="G20" s="101" t="s">
        <v>10</v>
      </c>
      <c r="H20" s="101" t="s">
        <v>10</v>
      </c>
      <c r="I20" s="101">
        <v>1</v>
      </c>
      <c r="J20" s="247">
        <v>2</v>
      </c>
      <c r="K20" s="101">
        <v>7</v>
      </c>
      <c r="L20" s="100" t="s">
        <v>10</v>
      </c>
      <c r="M20" s="101">
        <v>1</v>
      </c>
      <c r="N20" s="101">
        <v>2</v>
      </c>
      <c r="O20" s="247">
        <v>2</v>
      </c>
      <c r="P20" s="101">
        <v>1304</v>
      </c>
      <c r="Q20" s="101">
        <v>19</v>
      </c>
      <c r="R20" s="101" t="s">
        <v>10</v>
      </c>
      <c r="S20" s="101" t="s">
        <v>10</v>
      </c>
      <c r="T20" s="101" t="s">
        <v>10</v>
      </c>
      <c r="U20" s="174" t="s">
        <v>269</v>
      </c>
      <c r="V20" s="66"/>
      <c r="W20" s="66"/>
    </row>
    <row r="21" spans="1:23" s="20" customFormat="1" ht="14.25" customHeight="1" x14ac:dyDescent="0.2">
      <c r="A21" s="181" t="s">
        <v>258</v>
      </c>
      <c r="B21" s="100">
        <f t="shared" si="4"/>
        <v>4</v>
      </c>
      <c r="C21" s="101">
        <v>3</v>
      </c>
      <c r="D21" s="101">
        <v>1</v>
      </c>
      <c r="E21" s="101" t="s">
        <v>10</v>
      </c>
      <c r="F21" s="100">
        <f t="shared" si="5"/>
        <v>7</v>
      </c>
      <c r="G21" s="101">
        <v>1</v>
      </c>
      <c r="H21" s="101">
        <v>1</v>
      </c>
      <c r="I21" s="101">
        <v>1</v>
      </c>
      <c r="J21" s="247">
        <v>4</v>
      </c>
      <c r="K21" s="101">
        <v>236</v>
      </c>
      <c r="L21" s="100" t="s">
        <v>10</v>
      </c>
      <c r="M21" s="101" t="s">
        <v>10</v>
      </c>
      <c r="N21" s="101">
        <v>7</v>
      </c>
      <c r="O21" s="247">
        <v>13</v>
      </c>
      <c r="P21" s="101">
        <v>11909</v>
      </c>
      <c r="Q21" s="101">
        <v>934</v>
      </c>
      <c r="R21" s="101">
        <v>77</v>
      </c>
      <c r="S21" s="101" t="s">
        <v>10</v>
      </c>
      <c r="T21" s="101" t="s">
        <v>10</v>
      </c>
      <c r="U21" s="182" t="s">
        <v>207</v>
      </c>
      <c r="V21" s="66"/>
    </row>
    <row r="22" spans="1:23" s="20" customFormat="1" ht="14.25" customHeight="1" x14ac:dyDescent="0.2">
      <c r="A22" s="181" t="s">
        <v>259</v>
      </c>
      <c r="B22" s="100">
        <f t="shared" si="4"/>
        <v>5</v>
      </c>
      <c r="C22" s="101">
        <v>4</v>
      </c>
      <c r="D22" s="101">
        <v>1</v>
      </c>
      <c r="E22" s="101" t="s">
        <v>10</v>
      </c>
      <c r="F22" s="100">
        <f t="shared" si="5"/>
        <v>6</v>
      </c>
      <c r="G22" s="101">
        <v>1</v>
      </c>
      <c r="H22" s="101" t="s">
        <v>10</v>
      </c>
      <c r="I22" s="101">
        <v>2</v>
      </c>
      <c r="J22" s="247">
        <v>3</v>
      </c>
      <c r="K22" s="101">
        <v>260</v>
      </c>
      <c r="L22" s="100" t="s">
        <v>10</v>
      </c>
      <c r="M22" s="101">
        <v>2</v>
      </c>
      <c r="N22" s="101">
        <v>13</v>
      </c>
      <c r="O22" s="247">
        <v>16</v>
      </c>
      <c r="P22" s="101">
        <v>53519</v>
      </c>
      <c r="Q22" s="101">
        <v>8645</v>
      </c>
      <c r="R22" s="101">
        <v>316</v>
      </c>
      <c r="S22" s="101" t="s">
        <v>10</v>
      </c>
      <c r="T22" s="101" t="s">
        <v>10</v>
      </c>
      <c r="U22" s="182" t="s">
        <v>208</v>
      </c>
      <c r="V22" s="66"/>
    </row>
    <row r="23" spans="1:23" s="20" customFormat="1" ht="14.25" customHeight="1" thickBot="1" x14ac:dyDescent="0.25">
      <c r="A23" s="183" t="s">
        <v>260</v>
      </c>
      <c r="B23" s="184">
        <f t="shared" si="4"/>
        <v>7</v>
      </c>
      <c r="C23" s="248">
        <v>3</v>
      </c>
      <c r="D23" s="248">
        <v>1</v>
      </c>
      <c r="E23" s="248">
        <v>3</v>
      </c>
      <c r="F23" s="184">
        <f t="shared" si="5"/>
        <v>3</v>
      </c>
      <c r="G23" s="248" t="s">
        <v>10</v>
      </c>
      <c r="H23" s="248">
        <v>1</v>
      </c>
      <c r="I23" s="248">
        <v>2</v>
      </c>
      <c r="J23" s="249" t="s">
        <v>10</v>
      </c>
      <c r="K23" s="248">
        <v>41</v>
      </c>
      <c r="L23" s="184" t="s">
        <v>10</v>
      </c>
      <c r="M23" s="248">
        <v>2</v>
      </c>
      <c r="N23" s="248">
        <v>2</v>
      </c>
      <c r="O23" s="249">
        <v>5</v>
      </c>
      <c r="P23" s="248">
        <v>9252</v>
      </c>
      <c r="Q23" s="248">
        <v>207</v>
      </c>
      <c r="R23" s="248">
        <v>8</v>
      </c>
      <c r="S23" s="248">
        <v>12</v>
      </c>
      <c r="T23" s="248" t="s">
        <v>10</v>
      </c>
      <c r="U23" s="185" t="s">
        <v>209</v>
      </c>
      <c r="V23" s="66"/>
    </row>
    <row r="24" spans="1:23" s="1" customFormat="1" ht="5.5" customHeight="1" x14ac:dyDescent="0.2">
      <c r="H24" s="1" t="s">
        <v>11</v>
      </c>
      <c r="V24" s="2"/>
    </row>
    <row r="25" spans="1:23" s="1" customFormat="1" ht="12" x14ac:dyDescent="0.2">
      <c r="A25" s="1" t="s">
        <v>90</v>
      </c>
    </row>
    <row r="26" spans="1:23" s="1" customFormat="1" ht="16.5" customHeight="1" x14ac:dyDescent="0.2"/>
    <row r="27" spans="1:23" hidden="1" x14ac:dyDescent="0.2">
      <c r="A27" s="15"/>
      <c r="B27" s="15">
        <f>365/B9</f>
        <v>10.428571428571429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hidden="1" x14ac:dyDescent="0.2">
      <c r="A28" s="15"/>
      <c r="B28" s="15">
        <f>365/B10</f>
        <v>14.6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</sheetData>
  <mergeCells count="26">
    <mergeCell ref="U3:U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  <mergeCell ref="O4:O5"/>
    <mergeCell ref="P4:Q4"/>
    <mergeCell ref="R4:R5"/>
    <mergeCell ref="S4:S5"/>
    <mergeCell ref="A1:T1"/>
    <mergeCell ref="A3:A5"/>
    <mergeCell ref="B3:E3"/>
    <mergeCell ref="F3:J3"/>
    <mergeCell ref="K3:K5"/>
    <mergeCell ref="L3:M3"/>
    <mergeCell ref="N3:O3"/>
    <mergeCell ref="P3:T3"/>
    <mergeCell ref="L4:L5"/>
    <mergeCell ref="M4:M5"/>
    <mergeCell ref="T4:T5"/>
  </mergeCells>
  <phoneticPr fontId="3"/>
  <pageMargins left="0.70866141732283472" right="0.39370078740157483" top="0.98425196850393704" bottom="0.59055118110236227" header="0.51181102362204722" footer="0.51181102362204722"/>
  <pageSetup paperSize="9" firstPageNumber="167" orientation="portrait" useFirstPageNumber="1" r:id="rId1"/>
  <headerFooter alignWithMargins="0">
    <oddHeader>&amp;R〔13〕治安・災害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37:L64"/>
  <sheetViews>
    <sheetView view="pageBreakPreview" topLeftCell="A31" zoomScaleNormal="100" zoomScaleSheetLayoutView="100" workbookViewId="0">
      <selection activeCell="J70" sqref="J70"/>
    </sheetView>
  </sheetViews>
  <sheetFormatPr defaultRowHeight="12" x14ac:dyDescent="0.2"/>
  <cols>
    <col min="1" max="1" width="10.6328125" style="1" customWidth="1"/>
    <col min="2" max="10" width="8.36328125" style="1" customWidth="1"/>
    <col min="11" max="11" width="4.26953125" style="1" customWidth="1"/>
    <col min="12" max="256" width="9" style="1"/>
    <col min="257" max="257" width="10.6328125" style="1" customWidth="1"/>
    <col min="258" max="266" width="8.36328125" style="1" customWidth="1"/>
    <col min="267" max="267" width="7.90625" style="1" customWidth="1"/>
    <col min="268" max="512" width="9" style="1"/>
    <col min="513" max="513" width="10.6328125" style="1" customWidth="1"/>
    <col min="514" max="522" width="8.36328125" style="1" customWidth="1"/>
    <col min="523" max="523" width="7.90625" style="1" customWidth="1"/>
    <col min="524" max="768" width="9" style="1"/>
    <col min="769" max="769" width="10.6328125" style="1" customWidth="1"/>
    <col min="770" max="778" width="8.36328125" style="1" customWidth="1"/>
    <col min="779" max="779" width="7.90625" style="1" customWidth="1"/>
    <col min="780" max="1024" width="9" style="1"/>
    <col min="1025" max="1025" width="10.6328125" style="1" customWidth="1"/>
    <col min="1026" max="1034" width="8.36328125" style="1" customWidth="1"/>
    <col min="1035" max="1035" width="7.90625" style="1" customWidth="1"/>
    <col min="1036" max="1280" width="9" style="1"/>
    <col min="1281" max="1281" width="10.6328125" style="1" customWidth="1"/>
    <col min="1282" max="1290" width="8.36328125" style="1" customWidth="1"/>
    <col min="1291" max="1291" width="7.90625" style="1" customWidth="1"/>
    <col min="1292" max="1536" width="9" style="1"/>
    <col min="1537" max="1537" width="10.6328125" style="1" customWidth="1"/>
    <col min="1538" max="1546" width="8.36328125" style="1" customWidth="1"/>
    <col min="1547" max="1547" width="7.90625" style="1" customWidth="1"/>
    <col min="1548" max="1792" width="9" style="1"/>
    <col min="1793" max="1793" width="10.6328125" style="1" customWidth="1"/>
    <col min="1794" max="1802" width="8.36328125" style="1" customWidth="1"/>
    <col min="1803" max="1803" width="7.90625" style="1" customWidth="1"/>
    <col min="1804" max="2048" width="9" style="1"/>
    <col min="2049" max="2049" width="10.6328125" style="1" customWidth="1"/>
    <col min="2050" max="2058" width="8.36328125" style="1" customWidth="1"/>
    <col min="2059" max="2059" width="7.90625" style="1" customWidth="1"/>
    <col min="2060" max="2304" width="9" style="1"/>
    <col min="2305" max="2305" width="10.6328125" style="1" customWidth="1"/>
    <col min="2306" max="2314" width="8.36328125" style="1" customWidth="1"/>
    <col min="2315" max="2315" width="7.90625" style="1" customWidth="1"/>
    <col min="2316" max="2560" width="9" style="1"/>
    <col min="2561" max="2561" width="10.6328125" style="1" customWidth="1"/>
    <col min="2562" max="2570" width="8.36328125" style="1" customWidth="1"/>
    <col min="2571" max="2571" width="7.90625" style="1" customWidth="1"/>
    <col min="2572" max="2816" width="9" style="1"/>
    <col min="2817" max="2817" width="10.6328125" style="1" customWidth="1"/>
    <col min="2818" max="2826" width="8.36328125" style="1" customWidth="1"/>
    <col min="2827" max="2827" width="7.90625" style="1" customWidth="1"/>
    <col min="2828" max="3072" width="9" style="1"/>
    <col min="3073" max="3073" width="10.6328125" style="1" customWidth="1"/>
    <col min="3074" max="3082" width="8.36328125" style="1" customWidth="1"/>
    <col min="3083" max="3083" width="7.90625" style="1" customWidth="1"/>
    <col min="3084" max="3328" width="9" style="1"/>
    <col min="3329" max="3329" width="10.6328125" style="1" customWidth="1"/>
    <col min="3330" max="3338" width="8.36328125" style="1" customWidth="1"/>
    <col min="3339" max="3339" width="7.90625" style="1" customWidth="1"/>
    <col min="3340" max="3584" width="9" style="1"/>
    <col min="3585" max="3585" width="10.6328125" style="1" customWidth="1"/>
    <col min="3586" max="3594" width="8.36328125" style="1" customWidth="1"/>
    <col min="3595" max="3595" width="7.90625" style="1" customWidth="1"/>
    <col min="3596" max="3840" width="9" style="1"/>
    <col min="3841" max="3841" width="10.6328125" style="1" customWidth="1"/>
    <col min="3842" max="3850" width="8.36328125" style="1" customWidth="1"/>
    <col min="3851" max="3851" width="7.90625" style="1" customWidth="1"/>
    <col min="3852" max="4096" width="9" style="1"/>
    <col min="4097" max="4097" width="10.6328125" style="1" customWidth="1"/>
    <col min="4098" max="4106" width="8.36328125" style="1" customWidth="1"/>
    <col min="4107" max="4107" width="7.90625" style="1" customWidth="1"/>
    <col min="4108" max="4352" width="9" style="1"/>
    <col min="4353" max="4353" width="10.6328125" style="1" customWidth="1"/>
    <col min="4354" max="4362" width="8.36328125" style="1" customWidth="1"/>
    <col min="4363" max="4363" width="7.90625" style="1" customWidth="1"/>
    <col min="4364" max="4608" width="9" style="1"/>
    <col min="4609" max="4609" width="10.6328125" style="1" customWidth="1"/>
    <col min="4610" max="4618" width="8.36328125" style="1" customWidth="1"/>
    <col min="4619" max="4619" width="7.90625" style="1" customWidth="1"/>
    <col min="4620" max="4864" width="9" style="1"/>
    <col min="4865" max="4865" width="10.6328125" style="1" customWidth="1"/>
    <col min="4866" max="4874" width="8.36328125" style="1" customWidth="1"/>
    <col min="4875" max="4875" width="7.90625" style="1" customWidth="1"/>
    <col min="4876" max="5120" width="9" style="1"/>
    <col min="5121" max="5121" width="10.6328125" style="1" customWidth="1"/>
    <col min="5122" max="5130" width="8.36328125" style="1" customWidth="1"/>
    <col min="5131" max="5131" width="7.90625" style="1" customWidth="1"/>
    <col min="5132" max="5376" width="9" style="1"/>
    <col min="5377" max="5377" width="10.6328125" style="1" customWidth="1"/>
    <col min="5378" max="5386" width="8.36328125" style="1" customWidth="1"/>
    <col min="5387" max="5387" width="7.90625" style="1" customWidth="1"/>
    <col min="5388" max="5632" width="9" style="1"/>
    <col min="5633" max="5633" width="10.6328125" style="1" customWidth="1"/>
    <col min="5634" max="5642" width="8.36328125" style="1" customWidth="1"/>
    <col min="5643" max="5643" width="7.90625" style="1" customWidth="1"/>
    <col min="5644" max="5888" width="9" style="1"/>
    <col min="5889" max="5889" width="10.6328125" style="1" customWidth="1"/>
    <col min="5890" max="5898" width="8.36328125" style="1" customWidth="1"/>
    <col min="5899" max="5899" width="7.90625" style="1" customWidth="1"/>
    <col min="5900" max="6144" width="9" style="1"/>
    <col min="6145" max="6145" width="10.6328125" style="1" customWidth="1"/>
    <col min="6146" max="6154" width="8.36328125" style="1" customWidth="1"/>
    <col min="6155" max="6155" width="7.90625" style="1" customWidth="1"/>
    <col min="6156" max="6400" width="9" style="1"/>
    <col min="6401" max="6401" width="10.6328125" style="1" customWidth="1"/>
    <col min="6402" max="6410" width="8.36328125" style="1" customWidth="1"/>
    <col min="6411" max="6411" width="7.90625" style="1" customWidth="1"/>
    <col min="6412" max="6656" width="9" style="1"/>
    <col min="6657" max="6657" width="10.6328125" style="1" customWidth="1"/>
    <col min="6658" max="6666" width="8.36328125" style="1" customWidth="1"/>
    <col min="6667" max="6667" width="7.90625" style="1" customWidth="1"/>
    <col min="6668" max="6912" width="9" style="1"/>
    <col min="6913" max="6913" width="10.6328125" style="1" customWidth="1"/>
    <col min="6914" max="6922" width="8.36328125" style="1" customWidth="1"/>
    <col min="6923" max="6923" width="7.90625" style="1" customWidth="1"/>
    <col min="6924" max="7168" width="9" style="1"/>
    <col min="7169" max="7169" width="10.6328125" style="1" customWidth="1"/>
    <col min="7170" max="7178" width="8.36328125" style="1" customWidth="1"/>
    <col min="7179" max="7179" width="7.90625" style="1" customWidth="1"/>
    <col min="7180" max="7424" width="9" style="1"/>
    <col min="7425" max="7425" width="10.6328125" style="1" customWidth="1"/>
    <col min="7426" max="7434" width="8.36328125" style="1" customWidth="1"/>
    <col min="7435" max="7435" width="7.90625" style="1" customWidth="1"/>
    <col min="7436" max="7680" width="9" style="1"/>
    <col min="7681" max="7681" width="10.6328125" style="1" customWidth="1"/>
    <col min="7682" max="7690" width="8.36328125" style="1" customWidth="1"/>
    <col min="7691" max="7691" width="7.90625" style="1" customWidth="1"/>
    <col min="7692" max="7936" width="9" style="1"/>
    <col min="7937" max="7937" width="10.6328125" style="1" customWidth="1"/>
    <col min="7938" max="7946" width="8.36328125" style="1" customWidth="1"/>
    <col min="7947" max="7947" width="7.90625" style="1" customWidth="1"/>
    <col min="7948" max="8192" width="9" style="1"/>
    <col min="8193" max="8193" width="10.6328125" style="1" customWidth="1"/>
    <col min="8194" max="8202" width="8.36328125" style="1" customWidth="1"/>
    <col min="8203" max="8203" width="7.90625" style="1" customWidth="1"/>
    <col min="8204" max="8448" width="9" style="1"/>
    <col min="8449" max="8449" width="10.6328125" style="1" customWidth="1"/>
    <col min="8450" max="8458" width="8.36328125" style="1" customWidth="1"/>
    <col min="8459" max="8459" width="7.90625" style="1" customWidth="1"/>
    <col min="8460" max="8704" width="9" style="1"/>
    <col min="8705" max="8705" width="10.6328125" style="1" customWidth="1"/>
    <col min="8706" max="8714" width="8.36328125" style="1" customWidth="1"/>
    <col min="8715" max="8715" width="7.90625" style="1" customWidth="1"/>
    <col min="8716" max="8960" width="9" style="1"/>
    <col min="8961" max="8961" width="10.6328125" style="1" customWidth="1"/>
    <col min="8962" max="8970" width="8.36328125" style="1" customWidth="1"/>
    <col min="8971" max="8971" width="7.90625" style="1" customWidth="1"/>
    <col min="8972" max="9216" width="9" style="1"/>
    <col min="9217" max="9217" width="10.6328125" style="1" customWidth="1"/>
    <col min="9218" max="9226" width="8.36328125" style="1" customWidth="1"/>
    <col min="9227" max="9227" width="7.90625" style="1" customWidth="1"/>
    <col min="9228" max="9472" width="9" style="1"/>
    <col min="9473" max="9473" width="10.6328125" style="1" customWidth="1"/>
    <col min="9474" max="9482" width="8.36328125" style="1" customWidth="1"/>
    <col min="9483" max="9483" width="7.90625" style="1" customWidth="1"/>
    <col min="9484" max="9728" width="9" style="1"/>
    <col min="9729" max="9729" width="10.6328125" style="1" customWidth="1"/>
    <col min="9730" max="9738" width="8.36328125" style="1" customWidth="1"/>
    <col min="9739" max="9739" width="7.90625" style="1" customWidth="1"/>
    <col min="9740" max="9984" width="9" style="1"/>
    <col min="9985" max="9985" width="10.6328125" style="1" customWidth="1"/>
    <col min="9986" max="9994" width="8.36328125" style="1" customWidth="1"/>
    <col min="9995" max="9995" width="7.90625" style="1" customWidth="1"/>
    <col min="9996" max="10240" width="9" style="1"/>
    <col min="10241" max="10241" width="10.6328125" style="1" customWidth="1"/>
    <col min="10242" max="10250" width="8.36328125" style="1" customWidth="1"/>
    <col min="10251" max="10251" width="7.90625" style="1" customWidth="1"/>
    <col min="10252" max="10496" width="9" style="1"/>
    <col min="10497" max="10497" width="10.6328125" style="1" customWidth="1"/>
    <col min="10498" max="10506" width="8.36328125" style="1" customWidth="1"/>
    <col min="10507" max="10507" width="7.90625" style="1" customWidth="1"/>
    <col min="10508" max="10752" width="9" style="1"/>
    <col min="10753" max="10753" width="10.6328125" style="1" customWidth="1"/>
    <col min="10754" max="10762" width="8.36328125" style="1" customWidth="1"/>
    <col min="10763" max="10763" width="7.90625" style="1" customWidth="1"/>
    <col min="10764" max="11008" width="9" style="1"/>
    <col min="11009" max="11009" width="10.6328125" style="1" customWidth="1"/>
    <col min="11010" max="11018" width="8.36328125" style="1" customWidth="1"/>
    <col min="11019" max="11019" width="7.90625" style="1" customWidth="1"/>
    <col min="11020" max="11264" width="9" style="1"/>
    <col min="11265" max="11265" width="10.6328125" style="1" customWidth="1"/>
    <col min="11266" max="11274" width="8.36328125" style="1" customWidth="1"/>
    <col min="11275" max="11275" width="7.90625" style="1" customWidth="1"/>
    <col min="11276" max="11520" width="9" style="1"/>
    <col min="11521" max="11521" width="10.6328125" style="1" customWidth="1"/>
    <col min="11522" max="11530" width="8.36328125" style="1" customWidth="1"/>
    <col min="11531" max="11531" width="7.90625" style="1" customWidth="1"/>
    <col min="11532" max="11776" width="9" style="1"/>
    <col min="11777" max="11777" width="10.6328125" style="1" customWidth="1"/>
    <col min="11778" max="11786" width="8.36328125" style="1" customWidth="1"/>
    <col min="11787" max="11787" width="7.90625" style="1" customWidth="1"/>
    <col min="11788" max="12032" width="9" style="1"/>
    <col min="12033" max="12033" width="10.6328125" style="1" customWidth="1"/>
    <col min="12034" max="12042" width="8.36328125" style="1" customWidth="1"/>
    <col min="12043" max="12043" width="7.90625" style="1" customWidth="1"/>
    <col min="12044" max="12288" width="9" style="1"/>
    <col min="12289" max="12289" width="10.6328125" style="1" customWidth="1"/>
    <col min="12290" max="12298" width="8.36328125" style="1" customWidth="1"/>
    <col min="12299" max="12299" width="7.90625" style="1" customWidth="1"/>
    <col min="12300" max="12544" width="9" style="1"/>
    <col min="12545" max="12545" width="10.6328125" style="1" customWidth="1"/>
    <col min="12546" max="12554" width="8.36328125" style="1" customWidth="1"/>
    <col min="12555" max="12555" width="7.90625" style="1" customWidth="1"/>
    <col min="12556" max="12800" width="9" style="1"/>
    <col min="12801" max="12801" width="10.6328125" style="1" customWidth="1"/>
    <col min="12802" max="12810" width="8.36328125" style="1" customWidth="1"/>
    <col min="12811" max="12811" width="7.90625" style="1" customWidth="1"/>
    <col min="12812" max="13056" width="9" style="1"/>
    <col min="13057" max="13057" width="10.6328125" style="1" customWidth="1"/>
    <col min="13058" max="13066" width="8.36328125" style="1" customWidth="1"/>
    <col min="13067" max="13067" width="7.90625" style="1" customWidth="1"/>
    <col min="13068" max="13312" width="9" style="1"/>
    <col min="13313" max="13313" width="10.6328125" style="1" customWidth="1"/>
    <col min="13314" max="13322" width="8.36328125" style="1" customWidth="1"/>
    <col min="13323" max="13323" width="7.90625" style="1" customWidth="1"/>
    <col min="13324" max="13568" width="9" style="1"/>
    <col min="13569" max="13569" width="10.6328125" style="1" customWidth="1"/>
    <col min="13570" max="13578" width="8.36328125" style="1" customWidth="1"/>
    <col min="13579" max="13579" width="7.90625" style="1" customWidth="1"/>
    <col min="13580" max="13824" width="9" style="1"/>
    <col min="13825" max="13825" width="10.6328125" style="1" customWidth="1"/>
    <col min="13826" max="13834" width="8.36328125" style="1" customWidth="1"/>
    <col min="13835" max="13835" width="7.90625" style="1" customWidth="1"/>
    <col min="13836" max="14080" width="9" style="1"/>
    <col min="14081" max="14081" width="10.6328125" style="1" customWidth="1"/>
    <col min="14082" max="14090" width="8.36328125" style="1" customWidth="1"/>
    <col min="14091" max="14091" width="7.90625" style="1" customWidth="1"/>
    <col min="14092" max="14336" width="9" style="1"/>
    <col min="14337" max="14337" width="10.6328125" style="1" customWidth="1"/>
    <col min="14338" max="14346" width="8.36328125" style="1" customWidth="1"/>
    <col min="14347" max="14347" width="7.90625" style="1" customWidth="1"/>
    <col min="14348" max="14592" width="9" style="1"/>
    <col min="14593" max="14593" width="10.6328125" style="1" customWidth="1"/>
    <col min="14594" max="14602" width="8.36328125" style="1" customWidth="1"/>
    <col min="14603" max="14603" width="7.90625" style="1" customWidth="1"/>
    <col min="14604" max="14848" width="9" style="1"/>
    <col min="14849" max="14849" width="10.6328125" style="1" customWidth="1"/>
    <col min="14850" max="14858" width="8.36328125" style="1" customWidth="1"/>
    <col min="14859" max="14859" width="7.90625" style="1" customWidth="1"/>
    <col min="14860" max="15104" width="9" style="1"/>
    <col min="15105" max="15105" width="10.6328125" style="1" customWidth="1"/>
    <col min="15106" max="15114" width="8.36328125" style="1" customWidth="1"/>
    <col min="15115" max="15115" width="7.90625" style="1" customWidth="1"/>
    <col min="15116" max="15360" width="9" style="1"/>
    <col min="15361" max="15361" width="10.6328125" style="1" customWidth="1"/>
    <col min="15362" max="15370" width="8.36328125" style="1" customWidth="1"/>
    <col min="15371" max="15371" width="7.90625" style="1" customWidth="1"/>
    <col min="15372" max="15616" width="9" style="1"/>
    <col min="15617" max="15617" width="10.6328125" style="1" customWidth="1"/>
    <col min="15618" max="15626" width="8.36328125" style="1" customWidth="1"/>
    <col min="15627" max="15627" width="7.90625" style="1" customWidth="1"/>
    <col min="15628" max="15872" width="9" style="1"/>
    <col min="15873" max="15873" width="10.6328125" style="1" customWidth="1"/>
    <col min="15874" max="15882" width="8.36328125" style="1" customWidth="1"/>
    <col min="15883" max="15883" width="7.90625" style="1" customWidth="1"/>
    <col min="15884" max="16128" width="9" style="1"/>
    <col min="16129" max="16129" width="10.6328125" style="1" customWidth="1"/>
    <col min="16130" max="16138" width="8.36328125" style="1" customWidth="1"/>
    <col min="16139" max="16139" width="7.90625" style="1" customWidth="1"/>
    <col min="16140" max="16384" width="9" style="1"/>
  </cols>
  <sheetData>
    <row r="37" spans="1:12" ht="22.5" customHeight="1" x14ac:dyDescent="0.2">
      <c r="A37" s="252" t="s">
        <v>270</v>
      </c>
      <c r="B37" s="252"/>
      <c r="C37" s="252"/>
      <c r="D37" s="252"/>
      <c r="E37" s="252"/>
      <c r="F37" s="252"/>
      <c r="G37" s="252"/>
      <c r="H37" s="252"/>
      <c r="I37" s="252"/>
      <c r="J37" s="252"/>
    </row>
    <row r="38" spans="1:12" ht="7.5" customHeight="1" thickBot="1" x14ac:dyDescent="0.25">
      <c r="C38" s="28"/>
      <c r="D38" s="28"/>
    </row>
    <row r="39" spans="1:12" ht="5.25" customHeight="1" x14ac:dyDescent="0.2">
      <c r="A39" s="267" t="s">
        <v>70</v>
      </c>
      <c r="B39" s="309" t="s">
        <v>3</v>
      </c>
      <c r="C39" s="75"/>
      <c r="D39" s="75"/>
      <c r="E39" s="209"/>
      <c r="F39" s="209"/>
      <c r="G39" s="209"/>
      <c r="H39" s="76"/>
      <c r="I39" s="209"/>
      <c r="J39" s="77"/>
      <c r="K39" s="344" t="s">
        <v>211</v>
      </c>
      <c r="L39" s="2"/>
    </row>
    <row r="40" spans="1:12" ht="15" customHeight="1" x14ac:dyDescent="0.2">
      <c r="A40" s="342"/>
      <c r="B40" s="343"/>
      <c r="C40" s="347" t="s">
        <v>179</v>
      </c>
      <c r="D40" s="347" t="s">
        <v>180</v>
      </c>
      <c r="E40" s="78" t="s">
        <v>133</v>
      </c>
      <c r="F40" s="78" t="s">
        <v>134</v>
      </c>
      <c r="G40" s="216" t="s">
        <v>135</v>
      </c>
      <c r="H40" s="349" t="s">
        <v>136</v>
      </c>
      <c r="I40" s="78" t="s">
        <v>2</v>
      </c>
      <c r="J40" s="349" t="s">
        <v>9</v>
      </c>
      <c r="K40" s="345"/>
      <c r="L40" s="2"/>
    </row>
    <row r="41" spans="1:12" ht="15" customHeight="1" x14ac:dyDescent="0.2">
      <c r="A41" s="269"/>
      <c r="B41" s="310"/>
      <c r="C41" s="348"/>
      <c r="D41" s="348"/>
      <c r="E41" s="212" t="s">
        <v>137</v>
      </c>
      <c r="F41" s="212" t="s">
        <v>138</v>
      </c>
      <c r="G41" s="213" t="s">
        <v>139</v>
      </c>
      <c r="H41" s="308"/>
      <c r="I41" s="217" t="s">
        <v>140</v>
      </c>
      <c r="J41" s="308"/>
      <c r="K41" s="346"/>
      <c r="L41" s="2"/>
    </row>
    <row r="42" spans="1:12" ht="8.5" customHeight="1" x14ac:dyDescent="0.2">
      <c r="A42" s="3"/>
      <c r="B42" s="2"/>
      <c r="C42" s="29"/>
      <c r="D42" s="29"/>
      <c r="E42" s="2"/>
      <c r="F42" s="2"/>
      <c r="G42" s="2"/>
      <c r="H42" s="2"/>
      <c r="I42" s="2"/>
      <c r="J42" s="2"/>
      <c r="K42" s="48"/>
      <c r="L42" s="2"/>
    </row>
    <row r="43" spans="1:12" ht="12.75" customHeight="1" x14ac:dyDescent="0.2">
      <c r="A43" s="190" t="s">
        <v>218</v>
      </c>
      <c r="B43" s="89">
        <f>SUM(C43:J43)</f>
        <v>27</v>
      </c>
      <c r="C43" s="89">
        <v>5</v>
      </c>
      <c r="D43" s="89">
        <v>3</v>
      </c>
      <c r="E43" s="89">
        <v>4</v>
      </c>
      <c r="F43" s="89">
        <v>0</v>
      </c>
      <c r="G43" s="89">
        <v>1</v>
      </c>
      <c r="H43" s="89">
        <v>0</v>
      </c>
      <c r="I43" s="89">
        <v>8</v>
      </c>
      <c r="J43" s="89">
        <v>6</v>
      </c>
      <c r="K43" s="167" t="s">
        <v>219</v>
      </c>
      <c r="L43" s="2"/>
    </row>
    <row r="44" spans="1:12" ht="12.75" customHeight="1" x14ac:dyDescent="0.2">
      <c r="A44" s="190" t="s">
        <v>223</v>
      </c>
      <c r="B44" s="89">
        <f t="shared" ref="B44:B46" si="0">SUM(C44:J44)</f>
        <v>21</v>
      </c>
      <c r="C44" s="93">
        <v>4</v>
      </c>
      <c r="D44" s="93">
        <v>2</v>
      </c>
      <c r="E44" s="89">
        <v>1</v>
      </c>
      <c r="F44" s="89">
        <v>1</v>
      </c>
      <c r="G44" s="89">
        <v>3</v>
      </c>
      <c r="H44" s="89">
        <v>0</v>
      </c>
      <c r="I44" s="93">
        <v>4</v>
      </c>
      <c r="J44" s="93">
        <v>6</v>
      </c>
      <c r="K44" s="167" t="s">
        <v>274</v>
      </c>
      <c r="L44" s="2"/>
    </row>
    <row r="45" spans="1:12" ht="12.75" customHeight="1" x14ac:dyDescent="0.2">
      <c r="A45" s="190" t="s">
        <v>224</v>
      </c>
      <c r="B45" s="89">
        <f t="shared" si="0"/>
        <v>33</v>
      </c>
      <c r="C45" s="93">
        <v>7</v>
      </c>
      <c r="D45" s="93">
        <v>3</v>
      </c>
      <c r="E45" s="89">
        <v>2</v>
      </c>
      <c r="F45" s="89">
        <v>1</v>
      </c>
      <c r="G45" s="89">
        <v>4</v>
      </c>
      <c r="H45" s="89">
        <v>0</v>
      </c>
      <c r="I45" s="93">
        <v>4</v>
      </c>
      <c r="J45" s="93">
        <v>12</v>
      </c>
      <c r="K45" s="167" t="s">
        <v>275</v>
      </c>
      <c r="L45" s="2"/>
    </row>
    <row r="46" spans="1:12" ht="12.75" customHeight="1" x14ac:dyDescent="0.2">
      <c r="A46" s="190" t="s">
        <v>248</v>
      </c>
      <c r="B46" s="89">
        <f t="shared" si="0"/>
        <v>35</v>
      </c>
      <c r="C46" s="93">
        <v>6</v>
      </c>
      <c r="D46" s="93">
        <v>5</v>
      </c>
      <c r="E46" s="89">
        <v>1</v>
      </c>
      <c r="F46" s="89">
        <v>0</v>
      </c>
      <c r="G46" s="89">
        <v>1</v>
      </c>
      <c r="H46" s="94">
        <v>0</v>
      </c>
      <c r="I46" s="93">
        <v>6</v>
      </c>
      <c r="J46" s="93">
        <v>16</v>
      </c>
      <c r="K46" s="167" t="s">
        <v>276</v>
      </c>
      <c r="L46" s="2"/>
    </row>
    <row r="47" spans="1:12" s="12" customFormat="1" ht="12.75" customHeight="1" x14ac:dyDescent="0.2">
      <c r="A47" s="171" t="s">
        <v>226</v>
      </c>
      <c r="B47" s="191">
        <f t="shared" ref="B47:J47" si="1">SUM(B49:B60)</f>
        <v>25</v>
      </c>
      <c r="C47" s="192">
        <f t="shared" si="1"/>
        <v>0</v>
      </c>
      <c r="D47" s="192">
        <f t="shared" si="1"/>
        <v>1</v>
      </c>
      <c r="E47" s="192">
        <f t="shared" si="1"/>
        <v>3</v>
      </c>
      <c r="F47" s="192">
        <f t="shared" si="1"/>
        <v>2</v>
      </c>
      <c r="G47" s="192">
        <f t="shared" si="1"/>
        <v>1</v>
      </c>
      <c r="H47" s="89">
        <f t="shared" si="1"/>
        <v>0</v>
      </c>
      <c r="I47" s="192">
        <f t="shared" si="1"/>
        <v>2</v>
      </c>
      <c r="J47" s="192">
        <f t="shared" si="1"/>
        <v>16</v>
      </c>
      <c r="K47" s="168" t="s">
        <v>277</v>
      </c>
      <c r="L47" s="6"/>
    </row>
    <row r="48" spans="1:12" ht="12.75" customHeight="1" x14ac:dyDescent="0.2">
      <c r="A48" s="214"/>
      <c r="B48" s="95"/>
      <c r="C48" s="93"/>
      <c r="D48" s="93"/>
      <c r="E48" s="93"/>
      <c r="F48" s="93"/>
      <c r="G48" s="93"/>
      <c r="H48" s="93"/>
      <c r="I48" s="93"/>
      <c r="J48" s="93"/>
      <c r="K48" s="193"/>
      <c r="L48" s="2"/>
    </row>
    <row r="49" spans="1:12" ht="12.75" customHeight="1" x14ac:dyDescent="0.2">
      <c r="A49" s="194" t="s">
        <v>249</v>
      </c>
      <c r="B49" s="88">
        <f>SUM(C49:J49)</f>
        <v>2</v>
      </c>
      <c r="C49" s="89" t="s">
        <v>10</v>
      </c>
      <c r="D49" s="89" t="s">
        <v>10</v>
      </c>
      <c r="E49" s="89" t="s">
        <v>10</v>
      </c>
      <c r="F49" s="89" t="s">
        <v>10</v>
      </c>
      <c r="G49" s="89" t="s">
        <v>10</v>
      </c>
      <c r="H49" s="89" t="s">
        <v>10</v>
      </c>
      <c r="I49" s="89" t="s">
        <v>10</v>
      </c>
      <c r="J49" s="89">
        <v>2</v>
      </c>
      <c r="K49" s="174" t="s">
        <v>261</v>
      </c>
      <c r="L49" s="2"/>
    </row>
    <row r="50" spans="1:12" ht="12.75" customHeight="1" x14ac:dyDescent="0.2">
      <c r="A50" s="181" t="s">
        <v>250</v>
      </c>
      <c r="B50" s="88">
        <f>SUM(C50:J50)</f>
        <v>0</v>
      </c>
      <c r="C50" s="89" t="s">
        <v>10</v>
      </c>
      <c r="D50" s="89" t="s">
        <v>10</v>
      </c>
      <c r="E50" s="89" t="s">
        <v>10</v>
      </c>
      <c r="F50" s="89" t="s">
        <v>10</v>
      </c>
      <c r="G50" s="89" t="s">
        <v>10</v>
      </c>
      <c r="H50" s="89" t="s">
        <v>10</v>
      </c>
      <c r="I50" s="89" t="s">
        <v>10</v>
      </c>
      <c r="J50" s="89" t="s">
        <v>10</v>
      </c>
      <c r="K50" s="174" t="s">
        <v>262</v>
      </c>
      <c r="L50" s="2"/>
    </row>
    <row r="51" spans="1:12" ht="12.75" customHeight="1" x14ac:dyDescent="0.2">
      <c r="A51" s="181" t="s">
        <v>251</v>
      </c>
      <c r="B51" s="88">
        <f>SUM(C51:J51)</f>
        <v>1</v>
      </c>
      <c r="C51" s="89" t="s">
        <v>10</v>
      </c>
      <c r="D51" s="89" t="s">
        <v>10</v>
      </c>
      <c r="E51" s="89" t="s">
        <v>10</v>
      </c>
      <c r="F51" s="89" t="s">
        <v>10</v>
      </c>
      <c r="G51" s="89" t="s">
        <v>10</v>
      </c>
      <c r="H51" s="89" t="s">
        <v>10</v>
      </c>
      <c r="I51" s="89" t="s">
        <v>10</v>
      </c>
      <c r="J51" s="89">
        <v>1</v>
      </c>
      <c r="K51" s="174" t="s">
        <v>263</v>
      </c>
      <c r="L51" s="2"/>
    </row>
    <row r="52" spans="1:12" ht="12.75" customHeight="1" x14ac:dyDescent="0.2">
      <c r="A52" s="181" t="s">
        <v>252</v>
      </c>
      <c r="B52" s="88">
        <f t="shared" ref="B52:B60" si="2">SUM(C52:J52)</f>
        <v>0</v>
      </c>
      <c r="C52" s="89" t="s">
        <v>10</v>
      </c>
      <c r="D52" s="89" t="s">
        <v>10</v>
      </c>
      <c r="E52" s="89" t="s">
        <v>10</v>
      </c>
      <c r="F52" s="89" t="s">
        <v>10</v>
      </c>
      <c r="G52" s="89" t="s">
        <v>10</v>
      </c>
      <c r="H52" s="89" t="s">
        <v>10</v>
      </c>
      <c r="I52" s="89" t="s">
        <v>10</v>
      </c>
      <c r="J52" s="89" t="s">
        <v>10</v>
      </c>
      <c r="K52" s="174" t="s">
        <v>264</v>
      </c>
      <c r="L52" s="2"/>
    </row>
    <row r="53" spans="1:12" ht="12.75" customHeight="1" x14ac:dyDescent="0.2">
      <c r="A53" s="181" t="s">
        <v>253</v>
      </c>
      <c r="B53" s="88">
        <f t="shared" si="2"/>
        <v>1</v>
      </c>
      <c r="C53" s="89" t="s">
        <v>10</v>
      </c>
      <c r="D53" s="89" t="s">
        <v>10</v>
      </c>
      <c r="E53" s="89">
        <v>1</v>
      </c>
      <c r="F53" s="89" t="s">
        <v>10</v>
      </c>
      <c r="G53" s="89" t="s">
        <v>10</v>
      </c>
      <c r="H53" s="89" t="s">
        <v>10</v>
      </c>
      <c r="I53" s="89" t="s">
        <v>10</v>
      </c>
      <c r="J53" s="89" t="s">
        <v>10</v>
      </c>
      <c r="K53" s="174" t="s">
        <v>265</v>
      </c>
      <c r="L53" s="2"/>
    </row>
    <row r="54" spans="1:12" ht="12.75" customHeight="1" x14ac:dyDescent="0.2">
      <c r="A54" s="181" t="s">
        <v>254</v>
      </c>
      <c r="B54" s="88">
        <f t="shared" si="2"/>
        <v>0</v>
      </c>
      <c r="C54" s="89" t="s">
        <v>10</v>
      </c>
      <c r="D54" s="89" t="s">
        <v>10</v>
      </c>
      <c r="E54" s="89" t="s">
        <v>10</v>
      </c>
      <c r="F54" s="89" t="s">
        <v>10</v>
      </c>
      <c r="G54" s="89" t="s">
        <v>10</v>
      </c>
      <c r="H54" s="89" t="s">
        <v>10</v>
      </c>
      <c r="I54" s="89" t="s">
        <v>10</v>
      </c>
      <c r="J54" s="89" t="s">
        <v>10</v>
      </c>
      <c r="K54" s="174" t="s">
        <v>266</v>
      </c>
      <c r="L54" s="2"/>
    </row>
    <row r="55" spans="1:12" ht="12.75" customHeight="1" x14ac:dyDescent="0.2">
      <c r="A55" s="181" t="s">
        <v>255</v>
      </c>
      <c r="B55" s="88">
        <f t="shared" si="2"/>
        <v>1</v>
      </c>
      <c r="C55" s="89" t="s">
        <v>10</v>
      </c>
      <c r="D55" s="89" t="s">
        <v>10</v>
      </c>
      <c r="E55" s="89" t="s">
        <v>10</v>
      </c>
      <c r="F55" s="89" t="s">
        <v>10</v>
      </c>
      <c r="G55" s="89" t="s">
        <v>10</v>
      </c>
      <c r="H55" s="89" t="s">
        <v>10</v>
      </c>
      <c r="I55" s="89" t="s">
        <v>10</v>
      </c>
      <c r="J55" s="89">
        <v>1</v>
      </c>
      <c r="K55" s="174" t="s">
        <v>267</v>
      </c>
      <c r="L55" s="2"/>
    </row>
    <row r="56" spans="1:12" ht="12.75" customHeight="1" x14ac:dyDescent="0.2">
      <c r="A56" s="181" t="s">
        <v>256</v>
      </c>
      <c r="B56" s="88">
        <f t="shared" si="2"/>
        <v>1</v>
      </c>
      <c r="C56" s="89" t="s">
        <v>10</v>
      </c>
      <c r="D56" s="89" t="s">
        <v>10</v>
      </c>
      <c r="E56" s="89">
        <v>1</v>
      </c>
      <c r="F56" s="89" t="s">
        <v>10</v>
      </c>
      <c r="G56" s="89" t="s">
        <v>10</v>
      </c>
      <c r="H56" s="89" t="s">
        <v>10</v>
      </c>
      <c r="I56" s="89" t="s">
        <v>10</v>
      </c>
      <c r="J56" s="89" t="s">
        <v>10</v>
      </c>
      <c r="K56" s="174" t="s">
        <v>268</v>
      </c>
      <c r="L56" s="2"/>
    </row>
    <row r="57" spans="1:12" ht="12.75" customHeight="1" x14ac:dyDescent="0.2">
      <c r="A57" s="181" t="s">
        <v>257</v>
      </c>
      <c r="B57" s="88">
        <f t="shared" si="2"/>
        <v>3</v>
      </c>
      <c r="C57" s="89" t="s">
        <v>10</v>
      </c>
      <c r="D57" s="89">
        <v>1</v>
      </c>
      <c r="E57" s="89">
        <v>1</v>
      </c>
      <c r="F57" s="89" t="s">
        <v>10</v>
      </c>
      <c r="G57" s="89" t="s">
        <v>10</v>
      </c>
      <c r="H57" s="89" t="s">
        <v>10</v>
      </c>
      <c r="I57" s="89" t="s">
        <v>10</v>
      </c>
      <c r="J57" s="89">
        <v>1</v>
      </c>
      <c r="K57" s="174" t="s">
        <v>269</v>
      </c>
      <c r="L57" s="2"/>
    </row>
    <row r="58" spans="1:12" ht="12.75" customHeight="1" x14ac:dyDescent="0.2">
      <c r="A58" s="181" t="s">
        <v>258</v>
      </c>
      <c r="B58" s="88">
        <f t="shared" si="2"/>
        <v>4</v>
      </c>
      <c r="C58" s="89" t="s">
        <v>10</v>
      </c>
      <c r="D58" s="89" t="s">
        <v>10</v>
      </c>
      <c r="E58" s="89" t="s">
        <v>10</v>
      </c>
      <c r="F58" s="89" t="s">
        <v>10</v>
      </c>
      <c r="G58" s="89" t="s">
        <v>10</v>
      </c>
      <c r="H58" s="89" t="s">
        <v>10</v>
      </c>
      <c r="I58" s="89" t="s">
        <v>10</v>
      </c>
      <c r="J58" s="89">
        <v>4</v>
      </c>
      <c r="K58" s="174" t="s">
        <v>207</v>
      </c>
      <c r="L58" s="2"/>
    </row>
    <row r="59" spans="1:12" ht="12.75" customHeight="1" x14ac:dyDescent="0.2">
      <c r="A59" s="181" t="s">
        <v>259</v>
      </c>
      <c r="B59" s="88">
        <f t="shared" si="2"/>
        <v>5</v>
      </c>
      <c r="C59" s="89" t="s">
        <v>10</v>
      </c>
      <c r="D59" s="89" t="s">
        <v>10</v>
      </c>
      <c r="E59" s="89" t="s">
        <v>10</v>
      </c>
      <c r="F59" s="89">
        <v>1</v>
      </c>
      <c r="G59" s="89" t="s">
        <v>10</v>
      </c>
      <c r="H59" s="89" t="s">
        <v>10</v>
      </c>
      <c r="I59" s="89">
        <v>1</v>
      </c>
      <c r="J59" s="89">
        <v>3</v>
      </c>
      <c r="K59" s="174" t="s">
        <v>208</v>
      </c>
      <c r="L59" s="2"/>
    </row>
    <row r="60" spans="1:12" ht="12.75" customHeight="1" x14ac:dyDescent="0.2">
      <c r="A60" s="181" t="s">
        <v>260</v>
      </c>
      <c r="B60" s="88">
        <f t="shared" si="2"/>
        <v>7</v>
      </c>
      <c r="C60" s="89" t="s">
        <v>10</v>
      </c>
      <c r="D60" s="89" t="s">
        <v>10</v>
      </c>
      <c r="E60" s="89" t="s">
        <v>10</v>
      </c>
      <c r="F60" s="89">
        <v>1</v>
      </c>
      <c r="G60" s="89">
        <v>1</v>
      </c>
      <c r="H60" s="89" t="s">
        <v>10</v>
      </c>
      <c r="I60" s="89">
        <v>1</v>
      </c>
      <c r="J60" s="89">
        <v>4</v>
      </c>
      <c r="K60" s="174" t="s">
        <v>209</v>
      </c>
      <c r="L60" s="2"/>
    </row>
    <row r="61" spans="1:12" ht="6.75" customHeight="1" thickBot="1" x14ac:dyDescent="0.25">
      <c r="A61" s="30" t="s">
        <v>11</v>
      </c>
      <c r="B61" s="31"/>
      <c r="C61" s="4"/>
      <c r="D61" s="4"/>
      <c r="E61" s="4"/>
      <c r="F61" s="4"/>
      <c r="G61" s="4"/>
      <c r="H61" s="4" t="s">
        <v>11</v>
      </c>
      <c r="I61" s="4"/>
      <c r="J61" s="4"/>
      <c r="K61" s="68" t="s">
        <v>11</v>
      </c>
      <c r="L61" s="2"/>
    </row>
    <row r="62" spans="1:12" ht="5.5" customHeight="1" x14ac:dyDescent="0.2"/>
    <row r="63" spans="1:12" x14ac:dyDescent="0.2">
      <c r="A63" s="1" t="s">
        <v>141</v>
      </c>
    </row>
    <row r="64" spans="1:12" x14ac:dyDescent="0.2">
      <c r="A64" s="1" t="s">
        <v>142</v>
      </c>
    </row>
  </sheetData>
  <mergeCells count="8">
    <mergeCell ref="A37:J37"/>
    <mergeCell ref="A39:A41"/>
    <mergeCell ref="B39:B41"/>
    <mergeCell ref="K39:K41"/>
    <mergeCell ref="C40:C41"/>
    <mergeCell ref="D40:D41"/>
    <mergeCell ref="H40:H41"/>
    <mergeCell ref="J40:J41"/>
  </mergeCells>
  <phoneticPr fontId="3"/>
  <pageMargins left="0.78740157480314965" right="0.39370078740157483" top="0.78740157480314965" bottom="0.59055118110236227" header="0.51181102362204722" footer="0.51181102362204722"/>
  <pageSetup paperSize="9" firstPageNumber="165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U26"/>
  <sheetViews>
    <sheetView view="pageBreakPreview" zoomScaleNormal="100" zoomScaleSheetLayoutView="100" workbookViewId="0">
      <selection activeCell="U19" sqref="U19"/>
    </sheetView>
  </sheetViews>
  <sheetFormatPr defaultRowHeight="12" x14ac:dyDescent="0.2"/>
  <cols>
    <col min="1" max="1" width="7.7265625" style="1" customWidth="1"/>
    <col min="2" max="2" width="7.453125" style="1" customWidth="1"/>
    <col min="3" max="8" width="4.26953125" style="1" customWidth="1"/>
    <col min="9" max="9" width="5.90625" style="1" bestFit="1" customWidth="1"/>
    <col min="10" max="11" width="4.26953125" style="1" customWidth="1"/>
    <col min="12" max="12" width="5.90625" style="1" bestFit="1" customWidth="1"/>
    <col min="13" max="15" width="4.453125" style="1" bestFit="1" customWidth="1"/>
    <col min="16" max="16" width="6" style="1" bestFit="1" customWidth="1"/>
    <col min="17" max="17" width="6.54296875" style="1" customWidth="1"/>
    <col min="18" max="18" width="4.36328125" style="1" customWidth="1"/>
    <col min="19" max="19" width="0" style="1" hidden="1" customWidth="1"/>
    <col min="20" max="256" width="9" style="1"/>
    <col min="257" max="257" width="4.90625" style="1" customWidth="1"/>
    <col min="258" max="268" width="5" style="1" customWidth="1"/>
    <col min="269" max="269" width="5.6328125" style="1" customWidth="1"/>
    <col min="270" max="270" width="5.36328125" style="1" customWidth="1"/>
    <col min="271" max="272" width="5.6328125" style="1" customWidth="1"/>
    <col min="273" max="273" width="5" style="1" customWidth="1"/>
    <col min="274" max="512" width="9" style="1"/>
    <col min="513" max="513" width="4.90625" style="1" customWidth="1"/>
    <col min="514" max="524" width="5" style="1" customWidth="1"/>
    <col min="525" max="525" width="5.6328125" style="1" customWidth="1"/>
    <col min="526" max="526" width="5.36328125" style="1" customWidth="1"/>
    <col min="527" max="528" width="5.6328125" style="1" customWidth="1"/>
    <col min="529" max="529" width="5" style="1" customWidth="1"/>
    <col min="530" max="768" width="9" style="1"/>
    <col min="769" max="769" width="4.90625" style="1" customWidth="1"/>
    <col min="770" max="780" width="5" style="1" customWidth="1"/>
    <col min="781" max="781" width="5.6328125" style="1" customWidth="1"/>
    <col min="782" max="782" width="5.36328125" style="1" customWidth="1"/>
    <col min="783" max="784" width="5.6328125" style="1" customWidth="1"/>
    <col min="785" max="785" width="5" style="1" customWidth="1"/>
    <col min="786" max="1024" width="9" style="1"/>
    <col min="1025" max="1025" width="4.90625" style="1" customWidth="1"/>
    <col min="1026" max="1036" width="5" style="1" customWidth="1"/>
    <col min="1037" max="1037" width="5.6328125" style="1" customWidth="1"/>
    <col min="1038" max="1038" width="5.36328125" style="1" customWidth="1"/>
    <col min="1039" max="1040" width="5.6328125" style="1" customWidth="1"/>
    <col min="1041" max="1041" width="5" style="1" customWidth="1"/>
    <col min="1042" max="1280" width="9" style="1"/>
    <col min="1281" max="1281" width="4.90625" style="1" customWidth="1"/>
    <col min="1282" max="1292" width="5" style="1" customWidth="1"/>
    <col min="1293" max="1293" width="5.6328125" style="1" customWidth="1"/>
    <col min="1294" max="1294" width="5.36328125" style="1" customWidth="1"/>
    <col min="1295" max="1296" width="5.6328125" style="1" customWidth="1"/>
    <col min="1297" max="1297" width="5" style="1" customWidth="1"/>
    <col min="1298" max="1536" width="9" style="1"/>
    <col min="1537" max="1537" width="4.90625" style="1" customWidth="1"/>
    <col min="1538" max="1548" width="5" style="1" customWidth="1"/>
    <col min="1549" max="1549" width="5.6328125" style="1" customWidth="1"/>
    <col min="1550" max="1550" width="5.36328125" style="1" customWidth="1"/>
    <col min="1551" max="1552" width="5.6328125" style="1" customWidth="1"/>
    <col min="1553" max="1553" width="5" style="1" customWidth="1"/>
    <col min="1554" max="1792" width="9" style="1"/>
    <col min="1793" max="1793" width="4.90625" style="1" customWidth="1"/>
    <col min="1794" max="1804" width="5" style="1" customWidth="1"/>
    <col min="1805" max="1805" width="5.6328125" style="1" customWidth="1"/>
    <col min="1806" max="1806" width="5.36328125" style="1" customWidth="1"/>
    <col min="1807" max="1808" width="5.6328125" style="1" customWidth="1"/>
    <col min="1809" max="1809" width="5" style="1" customWidth="1"/>
    <col min="1810" max="2048" width="9" style="1"/>
    <col min="2049" max="2049" width="4.90625" style="1" customWidth="1"/>
    <col min="2050" max="2060" width="5" style="1" customWidth="1"/>
    <col min="2061" max="2061" width="5.6328125" style="1" customWidth="1"/>
    <col min="2062" max="2062" width="5.36328125" style="1" customWidth="1"/>
    <col min="2063" max="2064" width="5.6328125" style="1" customWidth="1"/>
    <col min="2065" max="2065" width="5" style="1" customWidth="1"/>
    <col min="2066" max="2304" width="9" style="1"/>
    <col min="2305" max="2305" width="4.90625" style="1" customWidth="1"/>
    <col min="2306" max="2316" width="5" style="1" customWidth="1"/>
    <col min="2317" max="2317" width="5.6328125" style="1" customWidth="1"/>
    <col min="2318" max="2318" width="5.36328125" style="1" customWidth="1"/>
    <col min="2319" max="2320" width="5.6328125" style="1" customWidth="1"/>
    <col min="2321" max="2321" width="5" style="1" customWidth="1"/>
    <col min="2322" max="2560" width="9" style="1"/>
    <col min="2561" max="2561" width="4.90625" style="1" customWidth="1"/>
    <col min="2562" max="2572" width="5" style="1" customWidth="1"/>
    <col min="2573" max="2573" width="5.6328125" style="1" customWidth="1"/>
    <col min="2574" max="2574" width="5.36328125" style="1" customWidth="1"/>
    <col min="2575" max="2576" width="5.6328125" style="1" customWidth="1"/>
    <col min="2577" max="2577" width="5" style="1" customWidth="1"/>
    <col min="2578" max="2816" width="9" style="1"/>
    <col min="2817" max="2817" width="4.90625" style="1" customWidth="1"/>
    <col min="2818" max="2828" width="5" style="1" customWidth="1"/>
    <col min="2829" max="2829" width="5.6328125" style="1" customWidth="1"/>
    <col min="2830" max="2830" width="5.36328125" style="1" customWidth="1"/>
    <col min="2831" max="2832" width="5.6328125" style="1" customWidth="1"/>
    <col min="2833" max="2833" width="5" style="1" customWidth="1"/>
    <col min="2834" max="3072" width="9" style="1"/>
    <col min="3073" max="3073" width="4.90625" style="1" customWidth="1"/>
    <col min="3074" max="3084" width="5" style="1" customWidth="1"/>
    <col min="3085" max="3085" width="5.6328125" style="1" customWidth="1"/>
    <col min="3086" max="3086" width="5.36328125" style="1" customWidth="1"/>
    <col min="3087" max="3088" width="5.6328125" style="1" customWidth="1"/>
    <col min="3089" max="3089" width="5" style="1" customWidth="1"/>
    <col min="3090" max="3328" width="9" style="1"/>
    <col min="3329" max="3329" width="4.90625" style="1" customWidth="1"/>
    <col min="3330" max="3340" width="5" style="1" customWidth="1"/>
    <col min="3341" max="3341" width="5.6328125" style="1" customWidth="1"/>
    <col min="3342" max="3342" width="5.36328125" style="1" customWidth="1"/>
    <col min="3343" max="3344" width="5.6328125" style="1" customWidth="1"/>
    <col min="3345" max="3345" width="5" style="1" customWidth="1"/>
    <col min="3346" max="3584" width="9" style="1"/>
    <col min="3585" max="3585" width="4.90625" style="1" customWidth="1"/>
    <col min="3586" max="3596" width="5" style="1" customWidth="1"/>
    <col min="3597" max="3597" width="5.6328125" style="1" customWidth="1"/>
    <col min="3598" max="3598" width="5.36328125" style="1" customWidth="1"/>
    <col min="3599" max="3600" width="5.6328125" style="1" customWidth="1"/>
    <col min="3601" max="3601" width="5" style="1" customWidth="1"/>
    <col min="3602" max="3840" width="9" style="1"/>
    <col min="3841" max="3841" width="4.90625" style="1" customWidth="1"/>
    <col min="3842" max="3852" width="5" style="1" customWidth="1"/>
    <col min="3853" max="3853" width="5.6328125" style="1" customWidth="1"/>
    <col min="3854" max="3854" width="5.36328125" style="1" customWidth="1"/>
    <col min="3855" max="3856" width="5.6328125" style="1" customWidth="1"/>
    <col min="3857" max="3857" width="5" style="1" customWidth="1"/>
    <col min="3858" max="4096" width="9" style="1"/>
    <col min="4097" max="4097" width="4.90625" style="1" customWidth="1"/>
    <col min="4098" max="4108" width="5" style="1" customWidth="1"/>
    <col min="4109" max="4109" width="5.6328125" style="1" customWidth="1"/>
    <col min="4110" max="4110" width="5.36328125" style="1" customWidth="1"/>
    <col min="4111" max="4112" width="5.6328125" style="1" customWidth="1"/>
    <col min="4113" max="4113" width="5" style="1" customWidth="1"/>
    <col min="4114" max="4352" width="9" style="1"/>
    <col min="4353" max="4353" width="4.90625" style="1" customWidth="1"/>
    <col min="4354" max="4364" width="5" style="1" customWidth="1"/>
    <col min="4365" max="4365" width="5.6328125" style="1" customWidth="1"/>
    <col min="4366" max="4366" width="5.36328125" style="1" customWidth="1"/>
    <col min="4367" max="4368" width="5.6328125" style="1" customWidth="1"/>
    <col min="4369" max="4369" width="5" style="1" customWidth="1"/>
    <col min="4370" max="4608" width="9" style="1"/>
    <col min="4609" max="4609" width="4.90625" style="1" customWidth="1"/>
    <col min="4610" max="4620" width="5" style="1" customWidth="1"/>
    <col min="4621" max="4621" width="5.6328125" style="1" customWidth="1"/>
    <col min="4622" max="4622" width="5.36328125" style="1" customWidth="1"/>
    <col min="4623" max="4624" width="5.6328125" style="1" customWidth="1"/>
    <col min="4625" max="4625" width="5" style="1" customWidth="1"/>
    <col min="4626" max="4864" width="9" style="1"/>
    <col min="4865" max="4865" width="4.90625" style="1" customWidth="1"/>
    <col min="4866" max="4876" width="5" style="1" customWidth="1"/>
    <col min="4877" max="4877" width="5.6328125" style="1" customWidth="1"/>
    <col min="4878" max="4878" width="5.36328125" style="1" customWidth="1"/>
    <col min="4879" max="4880" width="5.6328125" style="1" customWidth="1"/>
    <col min="4881" max="4881" width="5" style="1" customWidth="1"/>
    <col min="4882" max="5120" width="9" style="1"/>
    <col min="5121" max="5121" width="4.90625" style="1" customWidth="1"/>
    <col min="5122" max="5132" width="5" style="1" customWidth="1"/>
    <col min="5133" max="5133" width="5.6328125" style="1" customWidth="1"/>
    <col min="5134" max="5134" width="5.36328125" style="1" customWidth="1"/>
    <col min="5135" max="5136" width="5.6328125" style="1" customWidth="1"/>
    <col min="5137" max="5137" width="5" style="1" customWidth="1"/>
    <col min="5138" max="5376" width="9" style="1"/>
    <col min="5377" max="5377" width="4.90625" style="1" customWidth="1"/>
    <col min="5378" max="5388" width="5" style="1" customWidth="1"/>
    <col min="5389" max="5389" width="5.6328125" style="1" customWidth="1"/>
    <col min="5390" max="5390" width="5.36328125" style="1" customWidth="1"/>
    <col min="5391" max="5392" width="5.6328125" style="1" customWidth="1"/>
    <col min="5393" max="5393" width="5" style="1" customWidth="1"/>
    <col min="5394" max="5632" width="9" style="1"/>
    <col min="5633" max="5633" width="4.90625" style="1" customWidth="1"/>
    <col min="5634" max="5644" width="5" style="1" customWidth="1"/>
    <col min="5645" max="5645" width="5.6328125" style="1" customWidth="1"/>
    <col min="5646" max="5646" width="5.36328125" style="1" customWidth="1"/>
    <col min="5647" max="5648" width="5.6328125" style="1" customWidth="1"/>
    <col min="5649" max="5649" width="5" style="1" customWidth="1"/>
    <col min="5650" max="5888" width="9" style="1"/>
    <col min="5889" max="5889" width="4.90625" style="1" customWidth="1"/>
    <col min="5890" max="5900" width="5" style="1" customWidth="1"/>
    <col min="5901" max="5901" width="5.6328125" style="1" customWidth="1"/>
    <col min="5902" max="5902" width="5.36328125" style="1" customWidth="1"/>
    <col min="5903" max="5904" width="5.6328125" style="1" customWidth="1"/>
    <col min="5905" max="5905" width="5" style="1" customWidth="1"/>
    <col min="5906" max="6144" width="9" style="1"/>
    <col min="6145" max="6145" width="4.90625" style="1" customWidth="1"/>
    <col min="6146" max="6156" width="5" style="1" customWidth="1"/>
    <col min="6157" max="6157" width="5.6328125" style="1" customWidth="1"/>
    <col min="6158" max="6158" width="5.36328125" style="1" customWidth="1"/>
    <col min="6159" max="6160" width="5.6328125" style="1" customWidth="1"/>
    <col min="6161" max="6161" width="5" style="1" customWidth="1"/>
    <col min="6162" max="6400" width="9" style="1"/>
    <col min="6401" max="6401" width="4.90625" style="1" customWidth="1"/>
    <col min="6402" max="6412" width="5" style="1" customWidth="1"/>
    <col min="6413" max="6413" width="5.6328125" style="1" customWidth="1"/>
    <col min="6414" max="6414" width="5.36328125" style="1" customWidth="1"/>
    <col min="6415" max="6416" width="5.6328125" style="1" customWidth="1"/>
    <col min="6417" max="6417" width="5" style="1" customWidth="1"/>
    <col min="6418" max="6656" width="9" style="1"/>
    <col min="6657" max="6657" width="4.90625" style="1" customWidth="1"/>
    <col min="6658" max="6668" width="5" style="1" customWidth="1"/>
    <col min="6669" max="6669" width="5.6328125" style="1" customWidth="1"/>
    <col min="6670" max="6670" width="5.36328125" style="1" customWidth="1"/>
    <col min="6671" max="6672" width="5.6328125" style="1" customWidth="1"/>
    <col min="6673" max="6673" width="5" style="1" customWidth="1"/>
    <col min="6674" max="6912" width="9" style="1"/>
    <col min="6913" max="6913" width="4.90625" style="1" customWidth="1"/>
    <col min="6914" max="6924" width="5" style="1" customWidth="1"/>
    <col min="6925" max="6925" width="5.6328125" style="1" customWidth="1"/>
    <col min="6926" max="6926" width="5.36328125" style="1" customWidth="1"/>
    <col min="6927" max="6928" width="5.6328125" style="1" customWidth="1"/>
    <col min="6929" max="6929" width="5" style="1" customWidth="1"/>
    <col min="6930" max="7168" width="9" style="1"/>
    <col min="7169" max="7169" width="4.90625" style="1" customWidth="1"/>
    <col min="7170" max="7180" width="5" style="1" customWidth="1"/>
    <col min="7181" max="7181" width="5.6328125" style="1" customWidth="1"/>
    <col min="7182" max="7182" width="5.36328125" style="1" customWidth="1"/>
    <col min="7183" max="7184" width="5.6328125" style="1" customWidth="1"/>
    <col min="7185" max="7185" width="5" style="1" customWidth="1"/>
    <col min="7186" max="7424" width="9" style="1"/>
    <col min="7425" max="7425" width="4.90625" style="1" customWidth="1"/>
    <col min="7426" max="7436" width="5" style="1" customWidth="1"/>
    <col min="7437" max="7437" width="5.6328125" style="1" customWidth="1"/>
    <col min="7438" max="7438" width="5.36328125" style="1" customWidth="1"/>
    <col min="7439" max="7440" width="5.6328125" style="1" customWidth="1"/>
    <col min="7441" max="7441" width="5" style="1" customWidth="1"/>
    <col min="7442" max="7680" width="9" style="1"/>
    <col min="7681" max="7681" width="4.90625" style="1" customWidth="1"/>
    <col min="7682" max="7692" width="5" style="1" customWidth="1"/>
    <col min="7693" max="7693" width="5.6328125" style="1" customWidth="1"/>
    <col min="7694" max="7694" width="5.36328125" style="1" customWidth="1"/>
    <col min="7695" max="7696" width="5.6328125" style="1" customWidth="1"/>
    <col min="7697" max="7697" width="5" style="1" customWidth="1"/>
    <col min="7698" max="7936" width="9" style="1"/>
    <col min="7937" max="7937" width="4.90625" style="1" customWidth="1"/>
    <col min="7938" max="7948" width="5" style="1" customWidth="1"/>
    <col min="7949" max="7949" width="5.6328125" style="1" customWidth="1"/>
    <col min="7950" max="7950" width="5.36328125" style="1" customWidth="1"/>
    <col min="7951" max="7952" width="5.6328125" style="1" customWidth="1"/>
    <col min="7953" max="7953" width="5" style="1" customWidth="1"/>
    <col min="7954" max="8192" width="9" style="1"/>
    <col min="8193" max="8193" width="4.90625" style="1" customWidth="1"/>
    <col min="8194" max="8204" width="5" style="1" customWidth="1"/>
    <col min="8205" max="8205" width="5.6328125" style="1" customWidth="1"/>
    <col min="8206" max="8206" width="5.36328125" style="1" customWidth="1"/>
    <col min="8207" max="8208" width="5.6328125" style="1" customWidth="1"/>
    <col min="8209" max="8209" width="5" style="1" customWidth="1"/>
    <col min="8210" max="8448" width="9" style="1"/>
    <col min="8449" max="8449" width="4.90625" style="1" customWidth="1"/>
    <col min="8450" max="8460" width="5" style="1" customWidth="1"/>
    <col min="8461" max="8461" width="5.6328125" style="1" customWidth="1"/>
    <col min="8462" max="8462" width="5.36328125" style="1" customWidth="1"/>
    <col min="8463" max="8464" width="5.6328125" style="1" customWidth="1"/>
    <col min="8465" max="8465" width="5" style="1" customWidth="1"/>
    <col min="8466" max="8704" width="9" style="1"/>
    <col min="8705" max="8705" width="4.90625" style="1" customWidth="1"/>
    <col min="8706" max="8716" width="5" style="1" customWidth="1"/>
    <col min="8717" max="8717" width="5.6328125" style="1" customWidth="1"/>
    <col min="8718" max="8718" width="5.36328125" style="1" customWidth="1"/>
    <col min="8719" max="8720" width="5.6328125" style="1" customWidth="1"/>
    <col min="8721" max="8721" width="5" style="1" customWidth="1"/>
    <col min="8722" max="8960" width="9" style="1"/>
    <col min="8961" max="8961" width="4.90625" style="1" customWidth="1"/>
    <col min="8962" max="8972" width="5" style="1" customWidth="1"/>
    <col min="8973" max="8973" width="5.6328125" style="1" customWidth="1"/>
    <col min="8974" max="8974" width="5.36328125" style="1" customWidth="1"/>
    <col min="8975" max="8976" width="5.6328125" style="1" customWidth="1"/>
    <col min="8977" max="8977" width="5" style="1" customWidth="1"/>
    <col min="8978" max="9216" width="9" style="1"/>
    <col min="9217" max="9217" width="4.90625" style="1" customWidth="1"/>
    <col min="9218" max="9228" width="5" style="1" customWidth="1"/>
    <col min="9229" max="9229" width="5.6328125" style="1" customWidth="1"/>
    <col min="9230" max="9230" width="5.36328125" style="1" customWidth="1"/>
    <col min="9231" max="9232" width="5.6328125" style="1" customWidth="1"/>
    <col min="9233" max="9233" width="5" style="1" customWidth="1"/>
    <col min="9234" max="9472" width="9" style="1"/>
    <col min="9473" max="9473" width="4.90625" style="1" customWidth="1"/>
    <col min="9474" max="9484" width="5" style="1" customWidth="1"/>
    <col min="9485" max="9485" width="5.6328125" style="1" customWidth="1"/>
    <col min="9486" max="9486" width="5.36328125" style="1" customWidth="1"/>
    <col min="9487" max="9488" width="5.6328125" style="1" customWidth="1"/>
    <col min="9489" max="9489" width="5" style="1" customWidth="1"/>
    <col min="9490" max="9728" width="9" style="1"/>
    <col min="9729" max="9729" width="4.90625" style="1" customWidth="1"/>
    <col min="9730" max="9740" width="5" style="1" customWidth="1"/>
    <col min="9741" max="9741" width="5.6328125" style="1" customWidth="1"/>
    <col min="9742" max="9742" width="5.36328125" style="1" customWidth="1"/>
    <col min="9743" max="9744" width="5.6328125" style="1" customWidth="1"/>
    <col min="9745" max="9745" width="5" style="1" customWidth="1"/>
    <col min="9746" max="9984" width="9" style="1"/>
    <col min="9985" max="9985" width="4.90625" style="1" customWidth="1"/>
    <col min="9986" max="9996" width="5" style="1" customWidth="1"/>
    <col min="9997" max="9997" width="5.6328125" style="1" customWidth="1"/>
    <col min="9998" max="9998" width="5.36328125" style="1" customWidth="1"/>
    <col min="9999" max="10000" width="5.6328125" style="1" customWidth="1"/>
    <col min="10001" max="10001" width="5" style="1" customWidth="1"/>
    <col min="10002" max="10240" width="9" style="1"/>
    <col min="10241" max="10241" width="4.90625" style="1" customWidth="1"/>
    <col min="10242" max="10252" width="5" style="1" customWidth="1"/>
    <col min="10253" max="10253" width="5.6328125" style="1" customWidth="1"/>
    <col min="10254" max="10254" width="5.36328125" style="1" customWidth="1"/>
    <col min="10255" max="10256" width="5.6328125" style="1" customWidth="1"/>
    <col min="10257" max="10257" width="5" style="1" customWidth="1"/>
    <col min="10258" max="10496" width="9" style="1"/>
    <col min="10497" max="10497" width="4.90625" style="1" customWidth="1"/>
    <col min="10498" max="10508" width="5" style="1" customWidth="1"/>
    <col min="10509" max="10509" width="5.6328125" style="1" customWidth="1"/>
    <col min="10510" max="10510" width="5.36328125" style="1" customWidth="1"/>
    <col min="10511" max="10512" width="5.6328125" style="1" customWidth="1"/>
    <col min="10513" max="10513" width="5" style="1" customWidth="1"/>
    <col min="10514" max="10752" width="9" style="1"/>
    <col min="10753" max="10753" width="4.90625" style="1" customWidth="1"/>
    <col min="10754" max="10764" width="5" style="1" customWidth="1"/>
    <col min="10765" max="10765" width="5.6328125" style="1" customWidth="1"/>
    <col min="10766" max="10766" width="5.36328125" style="1" customWidth="1"/>
    <col min="10767" max="10768" width="5.6328125" style="1" customWidth="1"/>
    <col min="10769" max="10769" width="5" style="1" customWidth="1"/>
    <col min="10770" max="11008" width="9" style="1"/>
    <col min="11009" max="11009" width="4.90625" style="1" customWidth="1"/>
    <col min="11010" max="11020" width="5" style="1" customWidth="1"/>
    <col min="11021" max="11021" width="5.6328125" style="1" customWidth="1"/>
    <col min="11022" max="11022" width="5.36328125" style="1" customWidth="1"/>
    <col min="11023" max="11024" width="5.6328125" style="1" customWidth="1"/>
    <col min="11025" max="11025" width="5" style="1" customWidth="1"/>
    <col min="11026" max="11264" width="9" style="1"/>
    <col min="11265" max="11265" width="4.90625" style="1" customWidth="1"/>
    <col min="11266" max="11276" width="5" style="1" customWidth="1"/>
    <col min="11277" max="11277" width="5.6328125" style="1" customWidth="1"/>
    <col min="11278" max="11278" width="5.36328125" style="1" customWidth="1"/>
    <col min="11279" max="11280" width="5.6328125" style="1" customWidth="1"/>
    <col min="11281" max="11281" width="5" style="1" customWidth="1"/>
    <col min="11282" max="11520" width="9" style="1"/>
    <col min="11521" max="11521" width="4.90625" style="1" customWidth="1"/>
    <col min="11522" max="11532" width="5" style="1" customWidth="1"/>
    <col min="11533" max="11533" width="5.6328125" style="1" customWidth="1"/>
    <col min="11534" max="11534" width="5.36328125" style="1" customWidth="1"/>
    <col min="11535" max="11536" width="5.6328125" style="1" customWidth="1"/>
    <col min="11537" max="11537" width="5" style="1" customWidth="1"/>
    <col min="11538" max="11776" width="9" style="1"/>
    <col min="11777" max="11777" width="4.90625" style="1" customWidth="1"/>
    <col min="11778" max="11788" width="5" style="1" customWidth="1"/>
    <col min="11789" max="11789" width="5.6328125" style="1" customWidth="1"/>
    <col min="11790" max="11790" width="5.36328125" style="1" customWidth="1"/>
    <col min="11791" max="11792" width="5.6328125" style="1" customWidth="1"/>
    <col min="11793" max="11793" width="5" style="1" customWidth="1"/>
    <col min="11794" max="12032" width="9" style="1"/>
    <col min="12033" max="12033" width="4.90625" style="1" customWidth="1"/>
    <col min="12034" max="12044" width="5" style="1" customWidth="1"/>
    <col min="12045" max="12045" width="5.6328125" style="1" customWidth="1"/>
    <col min="12046" max="12046" width="5.36328125" style="1" customWidth="1"/>
    <col min="12047" max="12048" width="5.6328125" style="1" customWidth="1"/>
    <col min="12049" max="12049" width="5" style="1" customWidth="1"/>
    <col min="12050" max="12288" width="9" style="1"/>
    <col min="12289" max="12289" width="4.90625" style="1" customWidth="1"/>
    <col min="12290" max="12300" width="5" style="1" customWidth="1"/>
    <col min="12301" max="12301" width="5.6328125" style="1" customWidth="1"/>
    <col min="12302" max="12302" width="5.36328125" style="1" customWidth="1"/>
    <col min="12303" max="12304" width="5.6328125" style="1" customWidth="1"/>
    <col min="12305" max="12305" width="5" style="1" customWidth="1"/>
    <col min="12306" max="12544" width="9" style="1"/>
    <col min="12545" max="12545" width="4.90625" style="1" customWidth="1"/>
    <col min="12546" max="12556" width="5" style="1" customWidth="1"/>
    <col min="12557" max="12557" width="5.6328125" style="1" customWidth="1"/>
    <col min="12558" max="12558" width="5.36328125" style="1" customWidth="1"/>
    <col min="12559" max="12560" width="5.6328125" style="1" customWidth="1"/>
    <col min="12561" max="12561" width="5" style="1" customWidth="1"/>
    <col min="12562" max="12800" width="9" style="1"/>
    <col min="12801" max="12801" width="4.90625" style="1" customWidth="1"/>
    <col min="12802" max="12812" width="5" style="1" customWidth="1"/>
    <col min="12813" max="12813" width="5.6328125" style="1" customWidth="1"/>
    <col min="12814" max="12814" width="5.36328125" style="1" customWidth="1"/>
    <col min="12815" max="12816" width="5.6328125" style="1" customWidth="1"/>
    <col min="12817" max="12817" width="5" style="1" customWidth="1"/>
    <col min="12818" max="13056" width="9" style="1"/>
    <col min="13057" max="13057" width="4.90625" style="1" customWidth="1"/>
    <col min="13058" max="13068" width="5" style="1" customWidth="1"/>
    <col min="13069" max="13069" width="5.6328125" style="1" customWidth="1"/>
    <col min="13070" max="13070" width="5.36328125" style="1" customWidth="1"/>
    <col min="13071" max="13072" width="5.6328125" style="1" customWidth="1"/>
    <col min="13073" max="13073" width="5" style="1" customWidth="1"/>
    <col min="13074" max="13312" width="9" style="1"/>
    <col min="13313" max="13313" width="4.90625" style="1" customWidth="1"/>
    <col min="13314" max="13324" width="5" style="1" customWidth="1"/>
    <col min="13325" max="13325" width="5.6328125" style="1" customWidth="1"/>
    <col min="13326" max="13326" width="5.36328125" style="1" customWidth="1"/>
    <col min="13327" max="13328" width="5.6328125" style="1" customWidth="1"/>
    <col min="13329" max="13329" width="5" style="1" customWidth="1"/>
    <col min="13330" max="13568" width="9" style="1"/>
    <col min="13569" max="13569" width="4.90625" style="1" customWidth="1"/>
    <col min="13570" max="13580" width="5" style="1" customWidth="1"/>
    <col min="13581" max="13581" width="5.6328125" style="1" customWidth="1"/>
    <col min="13582" max="13582" width="5.36328125" style="1" customWidth="1"/>
    <col min="13583" max="13584" width="5.6328125" style="1" customWidth="1"/>
    <col min="13585" max="13585" width="5" style="1" customWidth="1"/>
    <col min="13586" max="13824" width="9" style="1"/>
    <col min="13825" max="13825" width="4.90625" style="1" customWidth="1"/>
    <col min="13826" max="13836" width="5" style="1" customWidth="1"/>
    <col min="13837" max="13837" width="5.6328125" style="1" customWidth="1"/>
    <col min="13838" max="13838" width="5.36328125" style="1" customWidth="1"/>
    <col min="13839" max="13840" width="5.6328125" style="1" customWidth="1"/>
    <col min="13841" max="13841" width="5" style="1" customWidth="1"/>
    <col min="13842" max="14080" width="9" style="1"/>
    <col min="14081" max="14081" width="4.90625" style="1" customWidth="1"/>
    <col min="14082" max="14092" width="5" style="1" customWidth="1"/>
    <col min="14093" max="14093" width="5.6328125" style="1" customWidth="1"/>
    <col min="14094" max="14094" width="5.36328125" style="1" customWidth="1"/>
    <col min="14095" max="14096" width="5.6328125" style="1" customWidth="1"/>
    <col min="14097" max="14097" width="5" style="1" customWidth="1"/>
    <col min="14098" max="14336" width="9" style="1"/>
    <col min="14337" max="14337" width="4.90625" style="1" customWidth="1"/>
    <col min="14338" max="14348" width="5" style="1" customWidth="1"/>
    <col min="14349" max="14349" width="5.6328125" style="1" customWidth="1"/>
    <col min="14350" max="14350" width="5.36328125" style="1" customWidth="1"/>
    <col min="14351" max="14352" width="5.6328125" style="1" customWidth="1"/>
    <col min="14353" max="14353" width="5" style="1" customWidth="1"/>
    <col min="14354" max="14592" width="9" style="1"/>
    <col min="14593" max="14593" width="4.90625" style="1" customWidth="1"/>
    <col min="14594" max="14604" width="5" style="1" customWidth="1"/>
    <col min="14605" max="14605" width="5.6328125" style="1" customWidth="1"/>
    <col min="14606" max="14606" width="5.36328125" style="1" customWidth="1"/>
    <col min="14607" max="14608" width="5.6328125" style="1" customWidth="1"/>
    <col min="14609" max="14609" width="5" style="1" customWidth="1"/>
    <col min="14610" max="14848" width="9" style="1"/>
    <col min="14849" max="14849" width="4.90625" style="1" customWidth="1"/>
    <col min="14850" max="14860" width="5" style="1" customWidth="1"/>
    <col min="14861" max="14861" width="5.6328125" style="1" customWidth="1"/>
    <col min="14862" max="14862" width="5.36328125" style="1" customWidth="1"/>
    <col min="14863" max="14864" width="5.6328125" style="1" customWidth="1"/>
    <col min="14865" max="14865" width="5" style="1" customWidth="1"/>
    <col min="14866" max="15104" width="9" style="1"/>
    <col min="15105" max="15105" width="4.90625" style="1" customWidth="1"/>
    <col min="15106" max="15116" width="5" style="1" customWidth="1"/>
    <col min="15117" max="15117" width="5.6328125" style="1" customWidth="1"/>
    <col min="15118" max="15118" width="5.36328125" style="1" customWidth="1"/>
    <col min="15119" max="15120" width="5.6328125" style="1" customWidth="1"/>
    <col min="15121" max="15121" width="5" style="1" customWidth="1"/>
    <col min="15122" max="15360" width="9" style="1"/>
    <col min="15361" max="15361" width="4.90625" style="1" customWidth="1"/>
    <col min="15362" max="15372" width="5" style="1" customWidth="1"/>
    <col min="15373" max="15373" width="5.6328125" style="1" customWidth="1"/>
    <col min="15374" max="15374" width="5.36328125" style="1" customWidth="1"/>
    <col min="15375" max="15376" width="5.6328125" style="1" customWidth="1"/>
    <col min="15377" max="15377" width="5" style="1" customWidth="1"/>
    <col min="15378" max="15616" width="9" style="1"/>
    <col min="15617" max="15617" width="4.90625" style="1" customWidth="1"/>
    <col min="15618" max="15628" width="5" style="1" customWidth="1"/>
    <col min="15629" max="15629" width="5.6328125" style="1" customWidth="1"/>
    <col min="15630" max="15630" width="5.36328125" style="1" customWidth="1"/>
    <col min="15631" max="15632" width="5.6328125" style="1" customWidth="1"/>
    <col min="15633" max="15633" width="5" style="1" customWidth="1"/>
    <col min="15634" max="15872" width="9" style="1"/>
    <col min="15873" max="15873" width="4.90625" style="1" customWidth="1"/>
    <col min="15874" max="15884" width="5" style="1" customWidth="1"/>
    <col min="15885" max="15885" width="5.6328125" style="1" customWidth="1"/>
    <col min="15886" max="15886" width="5.36328125" style="1" customWidth="1"/>
    <col min="15887" max="15888" width="5.6328125" style="1" customWidth="1"/>
    <col min="15889" max="15889" width="5" style="1" customWidth="1"/>
    <col min="15890" max="16128" width="9" style="1"/>
    <col min="16129" max="16129" width="4.90625" style="1" customWidth="1"/>
    <col min="16130" max="16140" width="5" style="1" customWidth="1"/>
    <col min="16141" max="16141" width="5.6328125" style="1" customWidth="1"/>
    <col min="16142" max="16142" width="5.36328125" style="1" customWidth="1"/>
    <col min="16143" max="16144" width="5.6328125" style="1" customWidth="1"/>
    <col min="16145" max="16145" width="5" style="1" customWidth="1"/>
    <col min="16146" max="16384" width="9" style="1"/>
  </cols>
  <sheetData>
    <row r="1" spans="1:21" ht="29.25" customHeight="1" x14ac:dyDescent="0.2">
      <c r="A1" s="252" t="s">
        <v>271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21" ht="13.5" customHeight="1" thickBot="1" x14ac:dyDescent="0.25"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354" t="s">
        <v>156</v>
      </c>
      <c r="R2" s="354"/>
    </row>
    <row r="3" spans="1:21" ht="19.5" customHeight="1" x14ac:dyDescent="0.2">
      <c r="A3" s="355" t="s">
        <v>70</v>
      </c>
      <c r="B3" s="327" t="s">
        <v>143</v>
      </c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9"/>
      <c r="Q3" s="358" t="s">
        <v>144</v>
      </c>
      <c r="R3" s="366" t="s">
        <v>70</v>
      </c>
      <c r="S3" s="2"/>
    </row>
    <row r="4" spans="1:21" s="32" customFormat="1" ht="29.25" customHeight="1" x14ac:dyDescent="0.2">
      <c r="A4" s="356"/>
      <c r="B4" s="352" t="s">
        <v>3</v>
      </c>
      <c r="C4" s="350" t="s">
        <v>145</v>
      </c>
      <c r="D4" s="350" t="s">
        <v>146</v>
      </c>
      <c r="E4" s="352" t="s">
        <v>147</v>
      </c>
      <c r="F4" s="352" t="s">
        <v>148</v>
      </c>
      <c r="G4" s="352" t="s">
        <v>149</v>
      </c>
      <c r="H4" s="352" t="s">
        <v>150</v>
      </c>
      <c r="I4" s="352" t="s">
        <v>151</v>
      </c>
      <c r="J4" s="364" t="s">
        <v>152</v>
      </c>
      <c r="K4" s="361" t="s">
        <v>153</v>
      </c>
      <c r="L4" s="361" t="s">
        <v>154</v>
      </c>
      <c r="M4" s="363" t="s">
        <v>91</v>
      </c>
      <c r="N4" s="363"/>
      <c r="O4" s="363"/>
      <c r="P4" s="363"/>
      <c r="Q4" s="359"/>
      <c r="R4" s="364"/>
      <c r="S4" s="34"/>
    </row>
    <row r="5" spans="1:21" s="32" customFormat="1" ht="29.25" customHeight="1" thickBot="1" x14ac:dyDescent="0.25">
      <c r="A5" s="357"/>
      <c r="B5" s="353"/>
      <c r="C5" s="351"/>
      <c r="D5" s="351"/>
      <c r="E5" s="353"/>
      <c r="F5" s="353"/>
      <c r="G5" s="353"/>
      <c r="H5" s="353"/>
      <c r="I5" s="353"/>
      <c r="J5" s="365"/>
      <c r="K5" s="362"/>
      <c r="L5" s="362"/>
      <c r="M5" s="33" t="s">
        <v>216</v>
      </c>
      <c r="N5" s="60" t="s">
        <v>155</v>
      </c>
      <c r="O5" s="60" t="s">
        <v>210</v>
      </c>
      <c r="P5" s="57" t="s">
        <v>91</v>
      </c>
      <c r="Q5" s="360"/>
      <c r="R5" s="365"/>
      <c r="S5" s="34"/>
      <c r="T5" s="34"/>
      <c r="U5" s="34"/>
    </row>
    <row r="6" spans="1:21" s="32" customFormat="1" ht="8.25" customHeight="1" x14ac:dyDescent="0.2">
      <c r="A6" s="46"/>
      <c r="B6" s="34"/>
      <c r="C6" s="35"/>
      <c r="D6" s="35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119"/>
      <c r="R6" s="63"/>
    </row>
    <row r="7" spans="1:21" s="32" customFormat="1" ht="29.25" customHeight="1" x14ac:dyDescent="0.2">
      <c r="A7" s="175" t="s">
        <v>218</v>
      </c>
      <c r="B7" s="186">
        <f t="shared" ref="B7:B9" si="0">SUM(C7:P7)</f>
        <v>8982</v>
      </c>
      <c r="C7" s="105">
        <v>18</v>
      </c>
      <c r="D7" s="105">
        <v>0</v>
      </c>
      <c r="E7" s="105">
        <v>0</v>
      </c>
      <c r="F7" s="105">
        <v>710</v>
      </c>
      <c r="G7" s="105">
        <v>75</v>
      </c>
      <c r="H7" s="105">
        <v>36</v>
      </c>
      <c r="I7" s="105">
        <v>1353</v>
      </c>
      <c r="J7" s="105">
        <v>64</v>
      </c>
      <c r="K7" s="104">
        <v>86</v>
      </c>
      <c r="L7" s="104">
        <v>6020</v>
      </c>
      <c r="M7" s="104">
        <v>476</v>
      </c>
      <c r="N7" s="105">
        <v>0</v>
      </c>
      <c r="O7" s="105">
        <v>0</v>
      </c>
      <c r="P7" s="67">
        <v>144</v>
      </c>
      <c r="Q7" s="120">
        <v>926</v>
      </c>
      <c r="R7" s="174" t="s">
        <v>219</v>
      </c>
    </row>
    <row r="8" spans="1:21" s="32" customFormat="1" ht="29.25" customHeight="1" x14ac:dyDescent="0.2">
      <c r="A8" s="175" t="s">
        <v>223</v>
      </c>
      <c r="B8" s="186">
        <f t="shared" si="0"/>
        <v>8408</v>
      </c>
      <c r="C8" s="104">
        <v>12</v>
      </c>
      <c r="D8" s="105">
        <v>0</v>
      </c>
      <c r="E8" s="105">
        <v>1</v>
      </c>
      <c r="F8" s="105">
        <v>638</v>
      </c>
      <c r="G8" s="104">
        <v>65</v>
      </c>
      <c r="H8" s="104">
        <v>25</v>
      </c>
      <c r="I8" s="104">
        <v>1248</v>
      </c>
      <c r="J8" s="104">
        <v>60</v>
      </c>
      <c r="K8" s="104">
        <v>90</v>
      </c>
      <c r="L8" s="104">
        <v>5695</v>
      </c>
      <c r="M8" s="104">
        <v>458</v>
      </c>
      <c r="N8" s="105">
        <v>0</v>
      </c>
      <c r="O8" s="105">
        <v>0</v>
      </c>
      <c r="P8" s="67">
        <v>116</v>
      </c>
      <c r="Q8" s="120">
        <v>903</v>
      </c>
      <c r="R8" s="174" t="s">
        <v>274</v>
      </c>
    </row>
    <row r="9" spans="1:21" s="32" customFormat="1" ht="29.25" customHeight="1" x14ac:dyDescent="0.2">
      <c r="A9" s="175" t="s">
        <v>224</v>
      </c>
      <c r="B9" s="186">
        <f t="shared" si="0"/>
        <v>8261</v>
      </c>
      <c r="C9" s="104">
        <v>17</v>
      </c>
      <c r="D9" s="105">
        <v>0</v>
      </c>
      <c r="E9" s="105">
        <v>0</v>
      </c>
      <c r="F9" s="105">
        <v>637</v>
      </c>
      <c r="G9" s="104">
        <v>69</v>
      </c>
      <c r="H9" s="104">
        <v>26</v>
      </c>
      <c r="I9" s="104">
        <v>1223</v>
      </c>
      <c r="J9" s="104">
        <v>45</v>
      </c>
      <c r="K9" s="104">
        <v>97</v>
      </c>
      <c r="L9" s="104">
        <v>5591</v>
      </c>
      <c r="M9" s="104">
        <v>461</v>
      </c>
      <c r="N9" s="105">
        <v>0</v>
      </c>
      <c r="O9" s="105">
        <v>0</v>
      </c>
      <c r="P9" s="67">
        <v>95</v>
      </c>
      <c r="Q9" s="120">
        <v>829</v>
      </c>
      <c r="R9" s="174" t="s">
        <v>275</v>
      </c>
    </row>
    <row r="10" spans="1:21" s="32" customFormat="1" ht="29.25" customHeight="1" x14ac:dyDescent="0.2">
      <c r="A10" s="175" t="s">
        <v>248</v>
      </c>
      <c r="B10" s="186">
        <f>SUM(C10:P10)</f>
        <v>9818</v>
      </c>
      <c r="C10" s="104">
        <v>23</v>
      </c>
      <c r="D10" s="105">
        <v>0</v>
      </c>
      <c r="E10" s="105">
        <v>0</v>
      </c>
      <c r="F10" s="105">
        <v>661</v>
      </c>
      <c r="G10" s="104">
        <v>74</v>
      </c>
      <c r="H10" s="105">
        <v>32</v>
      </c>
      <c r="I10" s="104">
        <v>1421</v>
      </c>
      <c r="J10" s="104">
        <v>50</v>
      </c>
      <c r="K10" s="104">
        <v>79</v>
      </c>
      <c r="L10" s="104">
        <v>6898</v>
      </c>
      <c r="M10" s="104">
        <v>468</v>
      </c>
      <c r="N10" s="105">
        <v>0</v>
      </c>
      <c r="O10" s="105">
        <v>0</v>
      </c>
      <c r="P10" s="67">
        <v>112</v>
      </c>
      <c r="Q10" s="120">
        <v>1237</v>
      </c>
      <c r="R10" s="174" t="s">
        <v>276</v>
      </c>
      <c r="S10" s="72">
        <f>B10/365</f>
        <v>26.898630136986302</v>
      </c>
    </row>
    <row r="11" spans="1:21" s="50" customFormat="1" ht="29.25" customHeight="1" x14ac:dyDescent="0.2">
      <c r="A11" s="176" t="s">
        <v>226</v>
      </c>
      <c r="B11" s="187">
        <f>SUM(B13:B24)</f>
        <v>10167</v>
      </c>
      <c r="C11" s="187">
        <f>SUM(C13:C24)</f>
        <v>21</v>
      </c>
      <c r="D11" s="187">
        <f>SUM(D13:D24)</f>
        <v>0</v>
      </c>
      <c r="E11" s="187">
        <f>SUM(E13:E24)</f>
        <v>1</v>
      </c>
      <c r="F11" s="187">
        <f>SUM(F13:F24)</f>
        <v>665</v>
      </c>
      <c r="G11" s="187">
        <f t="shared" ref="G11:Q11" si="1">SUM(G13:G24)</f>
        <v>72</v>
      </c>
      <c r="H11" s="187">
        <f t="shared" si="1"/>
        <v>29</v>
      </c>
      <c r="I11" s="187">
        <f t="shared" si="1"/>
        <v>1503</v>
      </c>
      <c r="J11" s="187">
        <f t="shared" si="1"/>
        <v>54</v>
      </c>
      <c r="K11" s="187">
        <f t="shared" si="1"/>
        <v>77</v>
      </c>
      <c r="L11" s="187">
        <f t="shared" si="1"/>
        <v>7077</v>
      </c>
      <c r="M11" s="187">
        <f t="shared" si="1"/>
        <v>549</v>
      </c>
      <c r="N11" s="187">
        <f t="shared" si="1"/>
        <v>0</v>
      </c>
      <c r="O11" s="187">
        <f t="shared" si="1"/>
        <v>0</v>
      </c>
      <c r="P11" s="187">
        <f t="shared" si="1"/>
        <v>119</v>
      </c>
      <c r="Q11" s="188">
        <f t="shared" si="1"/>
        <v>1184</v>
      </c>
      <c r="R11" s="179" t="s">
        <v>277</v>
      </c>
      <c r="S11" s="20">
        <f>B11/365</f>
        <v>27.854794520547944</v>
      </c>
    </row>
    <row r="12" spans="1:21" s="32" customFormat="1" ht="8.25" customHeight="1" x14ac:dyDescent="0.2">
      <c r="A12" s="215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21"/>
      <c r="R12" s="65"/>
    </row>
    <row r="13" spans="1:21" s="32" customFormat="1" ht="29.25" customHeight="1" x14ac:dyDescent="0.2">
      <c r="A13" s="189" t="s">
        <v>249</v>
      </c>
      <c r="B13" s="105">
        <f>SUM(C13:P13)</f>
        <v>917</v>
      </c>
      <c r="C13" s="105">
        <v>2</v>
      </c>
      <c r="D13" s="105" t="s">
        <v>10</v>
      </c>
      <c r="E13" s="105">
        <v>1</v>
      </c>
      <c r="F13" s="105">
        <v>44</v>
      </c>
      <c r="G13" s="105">
        <v>6</v>
      </c>
      <c r="H13" s="105">
        <v>3</v>
      </c>
      <c r="I13" s="105">
        <v>139</v>
      </c>
      <c r="J13" s="105">
        <v>3</v>
      </c>
      <c r="K13" s="104">
        <v>7</v>
      </c>
      <c r="L13" s="104">
        <v>660</v>
      </c>
      <c r="M13" s="104">
        <v>43</v>
      </c>
      <c r="N13" s="105" t="s">
        <v>10</v>
      </c>
      <c r="O13" s="105" t="s">
        <v>10</v>
      </c>
      <c r="P13" s="104">
        <v>9</v>
      </c>
      <c r="Q13" s="121">
        <v>131</v>
      </c>
      <c r="R13" s="65" t="s">
        <v>212</v>
      </c>
    </row>
    <row r="14" spans="1:21" s="32" customFormat="1" ht="29.25" customHeight="1" x14ac:dyDescent="0.2">
      <c r="A14" s="181" t="s">
        <v>250</v>
      </c>
      <c r="B14" s="105">
        <f>SUM(C14:P14)</f>
        <v>696</v>
      </c>
      <c r="C14" s="105" t="s">
        <v>10</v>
      </c>
      <c r="D14" s="105" t="s">
        <v>10</v>
      </c>
      <c r="E14" s="105" t="s">
        <v>10</v>
      </c>
      <c r="F14" s="105">
        <v>38</v>
      </c>
      <c r="G14" s="105">
        <v>1</v>
      </c>
      <c r="H14" s="105">
        <v>1</v>
      </c>
      <c r="I14" s="105">
        <v>101</v>
      </c>
      <c r="J14" s="105">
        <v>4</v>
      </c>
      <c r="K14" s="104">
        <v>10</v>
      </c>
      <c r="L14" s="104">
        <v>502</v>
      </c>
      <c r="M14" s="104">
        <v>31</v>
      </c>
      <c r="N14" s="105" t="s">
        <v>10</v>
      </c>
      <c r="O14" s="105" t="s">
        <v>10</v>
      </c>
      <c r="P14" s="104">
        <v>8</v>
      </c>
      <c r="Q14" s="121">
        <v>90</v>
      </c>
      <c r="R14" s="65" t="s">
        <v>199</v>
      </c>
    </row>
    <row r="15" spans="1:21" s="32" customFormat="1" ht="29.25" customHeight="1" x14ac:dyDescent="0.2">
      <c r="A15" s="181" t="s">
        <v>251</v>
      </c>
      <c r="B15" s="105">
        <f>SUM(C15:P15)</f>
        <v>744</v>
      </c>
      <c r="C15" s="105">
        <v>1</v>
      </c>
      <c r="D15" s="105" t="s">
        <v>10</v>
      </c>
      <c r="E15" s="105" t="s">
        <v>10</v>
      </c>
      <c r="F15" s="105">
        <v>47</v>
      </c>
      <c r="G15" s="105">
        <v>3</v>
      </c>
      <c r="H15" s="105">
        <v>1</v>
      </c>
      <c r="I15" s="105">
        <v>125</v>
      </c>
      <c r="J15" s="105">
        <v>7</v>
      </c>
      <c r="K15" s="104">
        <v>1</v>
      </c>
      <c r="L15" s="104">
        <v>507</v>
      </c>
      <c r="M15" s="104">
        <v>45</v>
      </c>
      <c r="N15" s="105" t="s">
        <v>10</v>
      </c>
      <c r="O15" s="105" t="s">
        <v>10</v>
      </c>
      <c r="P15" s="104">
        <v>7</v>
      </c>
      <c r="Q15" s="121">
        <v>91</v>
      </c>
      <c r="R15" s="65" t="s">
        <v>200</v>
      </c>
    </row>
    <row r="16" spans="1:21" s="32" customFormat="1" ht="29.25" customHeight="1" x14ac:dyDescent="0.2">
      <c r="A16" s="181" t="s">
        <v>252</v>
      </c>
      <c r="B16" s="105">
        <f>SUM(C16:P16)</f>
        <v>768</v>
      </c>
      <c r="C16" s="105" t="s">
        <v>10</v>
      </c>
      <c r="D16" s="105" t="s">
        <v>10</v>
      </c>
      <c r="E16" s="105" t="s">
        <v>10</v>
      </c>
      <c r="F16" s="105">
        <v>67</v>
      </c>
      <c r="G16" s="105">
        <v>8</v>
      </c>
      <c r="H16" s="105">
        <v>4</v>
      </c>
      <c r="I16" s="105">
        <v>102</v>
      </c>
      <c r="J16" s="105">
        <v>3</v>
      </c>
      <c r="K16" s="104">
        <v>3</v>
      </c>
      <c r="L16" s="104">
        <v>510</v>
      </c>
      <c r="M16" s="104">
        <v>56</v>
      </c>
      <c r="N16" s="105" t="s">
        <v>10</v>
      </c>
      <c r="O16" s="105" t="s">
        <v>10</v>
      </c>
      <c r="P16" s="104">
        <v>15</v>
      </c>
      <c r="Q16" s="121">
        <v>60</v>
      </c>
      <c r="R16" s="65" t="s">
        <v>201</v>
      </c>
    </row>
    <row r="17" spans="1:18" s="32" customFormat="1" ht="29.25" customHeight="1" x14ac:dyDescent="0.2">
      <c r="A17" s="181" t="s">
        <v>253</v>
      </c>
      <c r="B17" s="105">
        <f>SUM(C17:P17)</f>
        <v>802</v>
      </c>
      <c r="C17" s="105">
        <v>1</v>
      </c>
      <c r="D17" s="105" t="s">
        <v>10</v>
      </c>
      <c r="E17" s="105" t="s">
        <v>10</v>
      </c>
      <c r="F17" s="105">
        <v>66</v>
      </c>
      <c r="G17" s="105">
        <v>7</v>
      </c>
      <c r="H17" s="105">
        <v>2</v>
      </c>
      <c r="I17" s="105">
        <v>124</v>
      </c>
      <c r="J17" s="105">
        <v>4</v>
      </c>
      <c r="K17" s="104">
        <v>4</v>
      </c>
      <c r="L17" s="104">
        <v>536</v>
      </c>
      <c r="M17" s="104">
        <v>48</v>
      </c>
      <c r="N17" s="105" t="s">
        <v>10</v>
      </c>
      <c r="O17" s="105" t="s">
        <v>10</v>
      </c>
      <c r="P17" s="104">
        <v>10</v>
      </c>
      <c r="Q17" s="121">
        <v>90</v>
      </c>
      <c r="R17" s="65" t="s">
        <v>202</v>
      </c>
    </row>
    <row r="18" spans="1:18" s="32" customFormat="1" ht="29.25" customHeight="1" x14ac:dyDescent="0.2">
      <c r="A18" s="181" t="s">
        <v>254</v>
      </c>
      <c r="B18" s="105">
        <f t="shared" ref="B18:B24" si="2">SUM(C18:P18)</f>
        <v>823</v>
      </c>
      <c r="C18" s="105" t="s">
        <v>10</v>
      </c>
      <c r="D18" s="105" t="s">
        <v>10</v>
      </c>
      <c r="E18" s="105" t="s">
        <v>10</v>
      </c>
      <c r="F18" s="105">
        <v>67</v>
      </c>
      <c r="G18" s="105">
        <v>5</v>
      </c>
      <c r="H18" s="105">
        <v>3</v>
      </c>
      <c r="I18" s="105">
        <v>113</v>
      </c>
      <c r="J18" s="105">
        <v>4</v>
      </c>
      <c r="K18" s="104">
        <v>11</v>
      </c>
      <c r="L18" s="104">
        <v>572</v>
      </c>
      <c r="M18" s="104">
        <v>39</v>
      </c>
      <c r="N18" s="105" t="s">
        <v>10</v>
      </c>
      <c r="O18" s="105" t="s">
        <v>10</v>
      </c>
      <c r="P18" s="104">
        <v>9</v>
      </c>
      <c r="Q18" s="121">
        <v>90</v>
      </c>
      <c r="R18" s="65" t="s">
        <v>203</v>
      </c>
    </row>
    <row r="19" spans="1:18" s="32" customFormat="1" ht="29.25" customHeight="1" x14ac:dyDescent="0.2">
      <c r="A19" s="181" t="s">
        <v>255</v>
      </c>
      <c r="B19" s="105">
        <f t="shared" si="2"/>
        <v>977</v>
      </c>
      <c r="C19" s="105">
        <v>2</v>
      </c>
      <c r="D19" s="105" t="s">
        <v>10</v>
      </c>
      <c r="E19" s="105" t="s">
        <v>10</v>
      </c>
      <c r="F19" s="105">
        <v>52</v>
      </c>
      <c r="G19" s="105">
        <v>11</v>
      </c>
      <c r="H19" s="105">
        <v>3</v>
      </c>
      <c r="I19" s="105">
        <v>132</v>
      </c>
      <c r="J19" s="105">
        <v>5</v>
      </c>
      <c r="K19" s="104">
        <v>6</v>
      </c>
      <c r="L19" s="104">
        <v>705</v>
      </c>
      <c r="M19" s="104">
        <v>48</v>
      </c>
      <c r="N19" s="105" t="s">
        <v>10</v>
      </c>
      <c r="O19" s="105" t="s">
        <v>10</v>
      </c>
      <c r="P19" s="104">
        <v>13</v>
      </c>
      <c r="Q19" s="121">
        <v>120</v>
      </c>
      <c r="R19" s="65" t="s">
        <v>204</v>
      </c>
    </row>
    <row r="20" spans="1:18" s="32" customFormat="1" ht="29.25" customHeight="1" x14ac:dyDescent="0.2">
      <c r="A20" s="181" t="s">
        <v>256</v>
      </c>
      <c r="B20" s="105">
        <f t="shared" si="2"/>
        <v>1060</v>
      </c>
      <c r="C20" s="105" t="s">
        <v>10</v>
      </c>
      <c r="D20" s="105" t="s">
        <v>10</v>
      </c>
      <c r="E20" s="105" t="s">
        <v>10</v>
      </c>
      <c r="F20" s="105">
        <v>55</v>
      </c>
      <c r="G20" s="105">
        <v>10</v>
      </c>
      <c r="H20" s="105">
        <v>3</v>
      </c>
      <c r="I20" s="105">
        <v>121</v>
      </c>
      <c r="J20" s="105">
        <v>4</v>
      </c>
      <c r="K20" s="104">
        <v>6</v>
      </c>
      <c r="L20" s="104">
        <v>787</v>
      </c>
      <c r="M20" s="104">
        <v>63</v>
      </c>
      <c r="N20" s="105" t="s">
        <v>10</v>
      </c>
      <c r="O20" s="105" t="s">
        <v>10</v>
      </c>
      <c r="P20" s="104">
        <v>11</v>
      </c>
      <c r="Q20" s="121">
        <v>125</v>
      </c>
      <c r="R20" s="65" t="s">
        <v>205</v>
      </c>
    </row>
    <row r="21" spans="1:18" s="32" customFormat="1" ht="29.25" customHeight="1" x14ac:dyDescent="0.2">
      <c r="A21" s="181" t="s">
        <v>257</v>
      </c>
      <c r="B21" s="105">
        <f t="shared" si="2"/>
        <v>803</v>
      </c>
      <c r="C21" s="105">
        <v>2</v>
      </c>
      <c r="D21" s="105" t="s">
        <v>10</v>
      </c>
      <c r="E21" s="105" t="s">
        <v>10</v>
      </c>
      <c r="F21" s="105">
        <v>48</v>
      </c>
      <c r="G21" s="105">
        <v>5</v>
      </c>
      <c r="H21" s="105">
        <v>3</v>
      </c>
      <c r="I21" s="105">
        <v>119</v>
      </c>
      <c r="J21" s="105">
        <v>9</v>
      </c>
      <c r="K21" s="104">
        <v>7</v>
      </c>
      <c r="L21" s="104">
        <v>567</v>
      </c>
      <c r="M21" s="104">
        <v>38</v>
      </c>
      <c r="N21" s="105" t="s">
        <v>10</v>
      </c>
      <c r="O21" s="105" t="s">
        <v>10</v>
      </c>
      <c r="P21" s="104">
        <v>5</v>
      </c>
      <c r="Q21" s="121">
        <v>95</v>
      </c>
      <c r="R21" s="65" t="s">
        <v>206</v>
      </c>
    </row>
    <row r="22" spans="1:18" s="32" customFormat="1" ht="29.25" customHeight="1" x14ac:dyDescent="0.2">
      <c r="A22" s="181" t="s">
        <v>258</v>
      </c>
      <c r="B22" s="105">
        <f t="shared" si="2"/>
        <v>840</v>
      </c>
      <c r="C22" s="105">
        <v>5</v>
      </c>
      <c r="D22" s="105" t="s">
        <v>10</v>
      </c>
      <c r="E22" s="105" t="s">
        <v>10</v>
      </c>
      <c r="F22" s="105">
        <v>66</v>
      </c>
      <c r="G22" s="105">
        <v>5</v>
      </c>
      <c r="H22" s="105">
        <v>2</v>
      </c>
      <c r="I22" s="105">
        <v>141</v>
      </c>
      <c r="J22" s="105">
        <v>3</v>
      </c>
      <c r="K22" s="104">
        <v>10</v>
      </c>
      <c r="L22" s="104">
        <v>546</v>
      </c>
      <c r="M22" s="104">
        <v>48</v>
      </c>
      <c r="N22" s="105" t="s">
        <v>10</v>
      </c>
      <c r="O22" s="105" t="s">
        <v>10</v>
      </c>
      <c r="P22" s="104">
        <v>14</v>
      </c>
      <c r="Q22" s="121">
        <v>105</v>
      </c>
      <c r="R22" s="65" t="s">
        <v>207</v>
      </c>
    </row>
    <row r="23" spans="1:18" s="32" customFormat="1" ht="29.25" customHeight="1" x14ac:dyDescent="0.2">
      <c r="A23" s="181" t="s">
        <v>259</v>
      </c>
      <c r="B23" s="105">
        <f t="shared" si="2"/>
        <v>803</v>
      </c>
      <c r="C23" s="105">
        <v>5</v>
      </c>
      <c r="D23" s="105" t="s">
        <v>10</v>
      </c>
      <c r="E23" s="105" t="s">
        <v>10</v>
      </c>
      <c r="F23" s="105">
        <v>53</v>
      </c>
      <c r="G23" s="105">
        <v>7</v>
      </c>
      <c r="H23" s="105">
        <v>1</v>
      </c>
      <c r="I23" s="105">
        <v>138</v>
      </c>
      <c r="J23" s="105">
        <v>3</v>
      </c>
      <c r="K23" s="104">
        <v>9</v>
      </c>
      <c r="L23" s="104">
        <v>536</v>
      </c>
      <c r="M23" s="104">
        <v>43</v>
      </c>
      <c r="N23" s="105" t="s">
        <v>10</v>
      </c>
      <c r="O23" s="105" t="s">
        <v>10</v>
      </c>
      <c r="P23" s="104">
        <v>8</v>
      </c>
      <c r="Q23" s="121">
        <v>91</v>
      </c>
      <c r="R23" s="65" t="s">
        <v>208</v>
      </c>
    </row>
    <row r="24" spans="1:18" s="32" customFormat="1" ht="29.25" customHeight="1" x14ac:dyDescent="0.2">
      <c r="A24" s="181" t="s">
        <v>260</v>
      </c>
      <c r="B24" s="105">
        <f t="shared" si="2"/>
        <v>934</v>
      </c>
      <c r="C24" s="105">
        <v>3</v>
      </c>
      <c r="D24" s="105" t="s">
        <v>10</v>
      </c>
      <c r="E24" s="105" t="s">
        <v>10</v>
      </c>
      <c r="F24" s="105">
        <v>62</v>
      </c>
      <c r="G24" s="105">
        <v>4</v>
      </c>
      <c r="H24" s="105">
        <v>3</v>
      </c>
      <c r="I24" s="105">
        <v>148</v>
      </c>
      <c r="J24" s="105">
        <v>5</v>
      </c>
      <c r="K24" s="104">
        <v>3</v>
      </c>
      <c r="L24" s="104">
        <v>649</v>
      </c>
      <c r="M24" s="104">
        <v>47</v>
      </c>
      <c r="N24" s="105" t="s">
        <v>10</v>
      </c>
      <c r="O24" s="105" t="s">
        <v>10</v>
      </c>
      <c r="P24" s="104">
        <v>10</v>
      </c>
      <c r="Q24" s="121">
        <v>96</v>
      </c>
      <c r="R24" s="65" t="s">
        <v>209</v>
      </c>
    </row>
    <row r="25" spans="1:18" s="32" customFormat="1" ht="15.75" customHeight="1" thickBot="1" x14ac:dyDescent="0.25">
      <c r="A25" s="45" t="s">
        <v>11</v>
      </c>
      <c r="B25" s="36"/>
      <c r="C25" s="36"/>
      <c r="D25" s="36"/>
      <c r="E25" s="36"/>
      <c r="F25" s="36"/>
      <c r="G25" s="36"/>
      <c r="H25" s="36" t="s">
        <v>11</v>
      </c>
      <c r="I25" s="36"/>
      <c r="J25" s="36"/>
      <c r="K25" s="36"/>
      <c r="L25" s="36"/>
      <c r="M25" s="36"/>
      <c r="N25" s="36"/>
      <c r="O25" s="36"/>
      <c r="P25" s="36"/>
      <c r="Q25" s="122"/>
      <c r="R25" s="64"/>
    </row>
    <row r="26" spans="1:18" ht="29.25" customHeight="1" x14ac:dyDescent="0.2">
      <c r="A26" s="1" t="s">
        <v>142</v>
      </c>
    </row>
  </sheetData>
  <mergeCells count="18">
    <mergeCell ref="B4:B5"/>
    <mergeCell ref="C4:C5"/>
    <mergeCell ref="D4:D5"/>
    <mergeCell ref="E4:E5"/>
    <mergeCell ref="A1:Q1"/>
    <mergeCell ref="Q2:R2"/>
    <mergeCell ref="A3:A5"/>
    <mergeCell ref="B3:P3"/>
    <mergeCell ref="Q3:Q5"/>
    <mergeCell ref="L4:L5"/>
    <mergeCell ref="M4:P4"/>
    <mergeCell ref="F4:F5"/>
    <mergeCell ref="G4:G5"/>
    <mergeCell ref="H4:H5"/>
    <mergeCell ref="I4:I5"/>
    <mergeCell ref="J4:J5"/>
    <mergeCell ref="K4:K5"/>
    <mergeCell ref="R3:R5"/>
  </mergeCells>
  <phoneticPr fontId="3"/>
  <pageMargins left="0.70866141732283472" right="0.39370078740157483" top="0.98425196850393704" bottom="0.59055118110236227" header="0.51181102362204722" footer="0.51181102362204722"/>
  <pageSetup paperSize="9" firstPageNumber="168" orientation="portrait" useFirstPageNumber="1" horizontalDpi="400" verticalDpi="400" r:id="rId1"/>
  <headerFooter alignWithMargins="0">
    <oddHeader>&amp;L〔13〕治安・災害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13-1</vt:lpstr>
      <vt:lpstr>13-2</vt:lpstr>
      <vt:lpstr>13-3</vt:lpstr>
      <vt:lpstr>13-4</vt:lpstr>
      <vt:lpstr>13-5・6</vt:lpstr>
      <vt:lpstr>13-7</vt:lpstr>
      <vt:lpstr>13-8</vt:lpstr>
      <vt:lpstr>13-9</vt:lpstr>
      <vt:lpstr>'13-1'!Print_Area</vt:lpstr>
      <vt:lpstr>'13-2'!Print_Area</vt:lpstr>
      <vt:lpstr>'13-3'!Print_Area</vt:lpstr>
      <vt:lpstr>'13-4'!Print_Area</vt:lpstr>
      <vt:lpstr>'13-5・6'!Print_Area</vt:lpstr>
      <vt:lpstr>'13-7'!Print_Area</vt:lpstr>
      <vt:lpstr>'13-8'!Print_Area</vt:lpstr>
      <vt:lpstr>'13-9'!Print_Area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2026-01-19T06:32:15Z</dcterms:modified>
</cp:coreProperties>
</file>