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.26\共有課\管財統計課\吉田\【02】統計書\HP\"/>
    </mc:Choice>
  </mc:AlternateContent>
  <bookViews>
    <workbookView xWindow="0" yWindow="0" windowWidth="28800" windowHeight="12315" activeTab="15"/>
  </bookViews>
  <sheets>
    <sheet name="4-1" sheetId="1" r:id="rId1"/>
    <sheet name="4-2" sheetId="2" r:id="rId2"/>
    <sheet name="4-3" sheetId="3" r:id="rId3"/>
    <sheet name="4-4" sheetId="4" r:id="rId4"/>
    <sheet name="5-1その1" sheetId="5" r:id="rId5"/>
    <sheet name="5-1その2" sheetId="6" r:id="rId6"/>
    <sheet name="5-2" sheetId="7" r:id="rId7"/>
    <sheet name="5-3" sheetId="8" r:id="rId8"/>
    <sheet name="5-4" sheetId="9" r:id="rId9"/>
    <sheet name="6-1.2" sheetId="10" r:id="rId10"/>
    <sheet name="6-3" sheetId="11" r:id="rId11"/>
    <sheet name="6-4" sheetId="17" r:id="rId12"/>
    <sheet name="6-5" sheetId="13" r:id="rId13"/>
    <sheet name="6-6 " sheetId="18" r:id="rId14"/>
    <sheet name="6-7" sheetId="15" r:id="rId15"/>
    <sheet name="6-8" sheetId="16" r:id="rId16"/>
  </sheets>
  <definedNames>
    <definedName name="_xlnm.Print_Area" localSheetId="1">'4-2'!$A$1:$U$34</definedName>
    <definedName name="_xlnm.Print_Area" localSheetId="4">'5-1その1'!$A$1:$AA$52</definedName>
    <definedName name="_xlnm.Print_Area" localSheetId="6">'5-2'!$A$1:$G$38</definedName>
    <definedName name="_xlnm.Print_Area" localSheetId="7">'5-3'!$A$1:$H$69</definedName>
    <definedName name="_xlnm.Print_Area" localSheetId="8">'5-4'!$A$1:$R$55</definedName>
    <definedName name="_xlnm.Print_Area" localSheetId="10">'6-3'!$A$1:$M$13</definedName>
    <definedName name="_xlnm.Print_Area" localSheetId="11">'6-4'!$A$1:$N$15</definedName>
    <definedName name="_xlnm.Print_Area" localSheetId="12">'6-5'!$A$1:$J$17</definedName>
    <definedName name="_xlnm.Print_Area" localSheetId="13">'6-6 '!$A$1:$J$23</definedName>
    <definedName name="_xlnm.Print_Area" localSheetId="15">'6-8'!$A$1:$O$54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6" i="9" l="1"/>
  <c r="U46" i="9"/>
  <c r="T46" i="9"/>
  <c r="V41" i="9"/>
  <c r="U41" i="9"/>
  <c r="T41" i="9"/>
  <c r="V38" i="9"/>
  <c r="U38" i="9"/>
  <c r="T38" i="9"/>
  <c r="V33" i="9"/>
  <c r="U33" i="9"/>
  <c r="T33" i="9"/>
  <c r="V28" i="9"/>
  <c r="U28" i="9"/>
  <c r="T28" i="9"/>
  <c r="V23" i="9"/>
  <c r="U23" i="9"/>
  <c r="T23" i="9"/>
  <c r="T12" i="9"/>
  <c r="T10" i="9"/>
  <c r="AC12" i="5"/>
  <c r="K58" i="3" l="1"/>
  <c r="J58" i="3"/>
  <c r="I58" i="3"/>
  <c r="W31" i="2"/>
  <c r="V31" i="2"/>
  <c r="W30" i="2"/>
  <c r="V30" i="2"/>
  <c r="W29" i="2"/>
  <c r="V29" i="2"/>
  <c r="W28" i="2"/>
  <c r="V28" i="2"/>
  <c r="W27" i="2"/>
  <c r="V27" i="2"/>
  <c r="W26" i="2"/>
  <c r="V26" i="2"/>
  <c r="W25" i="2"/>
  <c r="V25" i="2"/>
  <c r="W24" i="2"/>
  <c r="V24" i="2"/>
  <c r="W23" i="2"/>
  <c r="V23" i="2"/>
  <c r="W22" i="2"/>
  <c r="V22" i="2"/>
  <c r="W21" i="2"/>
  <c r="V21" i="2"/>
  <c r="W20" i="2"/>
  <c r="V20" i="2"/>
  <c r="W19" i="2"/>
  <c r="V19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W17" i="2"/>
  <c r="V17" i="2"/>
  <c r="W16" i="2"/>
  <c r="V16" i="2"/>
  <c r="Z15" i="2"/>
  <c r="Y15" i="2"/>
  <c r="W15" i="2"/>
  <c r="V15" i="2"/>
  <c r="Z14" i="2"/>
  <c r="Y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W13" i="2"/>
  <c r="V13" i="2"/>
  <c r="G9" i="2"/>
  <c r="F9" i="2"/>
</calcChain>
</file>

<file path=xl/comments1.xml><?xml version="1.0" encoding="utf-8"?>
<comments xmlns="http://schemas.openxmlformats.org/spreadsheetml/2006/main">
  <authors>
    <author>作成者</author>
  </authors>
  <commentList>
    <comment ref="J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0.1以下である。</t>
        </r>
      </text>
    </comment>
    <comment ref="J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0.1以下である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P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0.3</t>
        </r>
      </text>
    </comment>
  </commentList>
</comments>
</file>

<file path=xl/sharedStrings.xml><?xml version="1.0" encoding="utf-8"?>
<sst xmlns="http://schemas.openxmlformats.org/spreadsheetml/2006/main" count="3258" uniqueCount="774">
  <si>
    <t>4-1.事　　業　　所　  の　　推　　移　</t>
    <rPh sb="4" eb="5">
      <t>コト</t>
    </rPh>
    <rPh sb="7" eb="8">
      <t>ギョウ</t>
    </rPh>
    <rPh sb="10" eb="11">
      <t>トコロ</t>
    </rPh>
    <rPh sb="17" eb="18">
      <t>スイ</t>
    </rPh>
    <rPh sb="20" eb="21">
      <t>ウツリ</t>
    </rPh>
    <phoneticPr fontId="4"/>
  </si>
  <si>
    <t>年次</t>
    <rPh sb="0" eb="2">
      <t>ネンジ</t>
    </rPh>
    <phoneticPr fontId="4"/>
  </si>
  <si>
    <t>総　　数</t>
    <rPh sb="0" eb="1">
      <t>フサ</t>
    </rPh>
    <rPh sb="3" eb="4">
      <t>カズ</t>
    </rPh>
    <phoneticPr fontId="4"/>
  </si>
  <si>
    <t>農林漁業</t>
    <rPh sb="0" eb="2">
      <t>ノウリン</t>
    </rPh>
    <rPh sb="2" eb="4">
      <t>ギョギョウ</t>
    </rPh>
    <phoneticPr fontId="4"/>
  </si>
  <si>
    <t>鉱業，採石業
砂利採取業</t>
    <rPh sb="0" eb="2">
      <t>コウギョウ</t>
    </rPh>
    <rPh sb="3" eb="5">
      <t>サイセキ</t>
    </rPh>
    <rPh sb="5" eb="6">
      <t>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</si>
  <si>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</si>
  <si>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</si>
  <si>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
熱供給
水道業</t>
    <rPh sb="0" eb="2">
      <t>デンキ</t>
    </rPh>
    <phoneticPr fontId="4"/>
  </si>
  <si>
    <t>情報通信業</t>
    <rPh sb="0" eb="1">
      <t>ジョウ</t>
    </rPh>
    <rPh sb="1" eb="2">
      <t>ホウ</t>
    </rPh>
    <rPh sb="2" eb="5">
      <t>ツウシンギョウ</t>
    </rPh>
    <phoneticPr fontId="4"/>
  </si>
  <si>
    <t>運輸業
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</si>
  <si>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
小売業</t>
    <rPh sb="0" eb="2">
      <t>オロシウリ</t>
    </rPh>
    <rPh sb="2" eb="3">
      <t>ギョウ</t>
    </rPh>
    <rPh sb="4" eb="7">
      <t>コウリギョウ</t>
    </rPh>
    <phoneticPr fontId="4"/>
  </si>
  <si>
    <t>金融業
保険業</t>
    <rPh sb="0" eb="2">
      <t>キンユウ</t>
    </rPh>
    <rPh sb="2" eb="3">
      <t>ギョウ</t>
    </rPh>
    <rPh sb="4" eb="7">
      <t>ホケンギョウ</t>
    </rPh>
    <phoneticPr fontId="4"/>
  </si>
  <si>
    <t>不動産業
物品賃貸業</t>
    <rPh sb="0" eb="3">
      <t>フドウサン</t>
    </rPh>
    <rPh sb="3" eb="4">
      <t>ギョウ</t>
    </rPh>
    <phoneticPr fontId="4"/>
  </si>
  <si>
    <t>学術研究・
専門技術
サービス業</t>
    <rPh sb="0" eb="2">
      <t>ガクジュツ</t>
    </rPh>
    <rPh sb="2" eb="4">
      <t>ケンキュウ</t>
    </rPh>
    <rPh sb="6" eb="8">
      <t>センモン</t>
    </rPh>
    <phoneticPr fontId="4"/>
  </si>
  <si>
    <t>宿泊業
飲食サービス業</t>
    <rPh sb="0" eb="2">
      <t>シュクハク</t>
    </rPh>
    <rPh sb="2" eb="3">
      <t>ギョウ</t>
    </rPh>
    <rPh sb="4" eb="6">
      <t>インショク</t>
    </rPh>
    <phoneticPr fontId="4"/>
  </si>
  <si>
    <t>生活関連
サービス業・
娯楽業</t>
    <rPh sb="0" eb="2">
      <t>セイカツ</t>
    </rPh>
    <rPh sb="2" eb="4">
      <t>カンレン</t>
    </rPh>
    <phoneticPr fontId="4"/>
  </si>
  <si>
    <t>教育
学習支援業</t>
    <rPh sb="0" eb="2">
      <t>キョウイク</t>
    </rPh>
    <rPh sb="3" eb="5">
      <t>ガクシュウ</t>
    </rPh>
    <phoneticPr fontId="4"/>
  </si>
  <si>
    <t>医療・福祉</t>
    <rPh sb="0" eb="2">
      <t>イリョウ</t>
    </rPh>
    <rPh sb="3" eb="5">
      <t>フクシ</t>
    </rPh>
    <phoneticPr fontId="4"/>
  </si>
  <si>
    <t>複合サー
ビス事業</t>
    <rPh sb="0" eb="2">
      <t>フクゴウ</t>
    </rPh>
    <phoneticPr fontId="4"/>
  </si>
  <si>
    <r>
      <rPr>
        <sz val="7"/>
        <rFont val="ＭＳ 明朝"/>
        <family val="1"/>
        <charset val="128"/>
      </rPr>
      <t>サービス業</t>
    </r>
    <r>
      <rPr>
        <sz val="6"/>
        <rFont val="ＭＳ 明朝"/>
        <family val="1"/>
        <charset val="128"/>
      </rPr>
      <t xml:space="preserve">
（他に分類されないもの）</t>
    </r>
    <rPh sb="4" eb="5">
      <t>ギョウ</t>
    </rPh>
    <rPh sb="7" eb="8">
      <t>タ</t>
    </rPh>
    <rPh sb="9" eb="11">
      <t>ブンルイ</t>
    </rPh>
    <phoneticPr fontId="4"/>
  </si>
  <si>
    <r>
      <rPr>
        <sz val="7"/>
        <rFont val="ＭＳ 明朝"/>
        <family val="1"/>
        <charset val="128"/>
      </rPr>
      <t>公務</t>
    </r>
    <r>
      <rPr>
        <sz val="6"/>
        <rFont val="ＭＳ 明朝"/>
        <family val="1"/>
        <charset val="128"/>
      </rPr>
      <t xml:space="preserve">
(他に分類されるものを除く)</t>
    </r>
    <rPh sb="0" eb="1">
      <t>オオヤケ</t>
    </rPh>
    <rPh sb="1" eb="2">
      <t>ツトム</t>
    </rPh>
    <rPh sb="4" eb="5">
      <t>タ</t>
    </rPh>
    <rPh sb="6" eb="8">
      <t>ブンルイ</t>
    </rPh>
    <rPh sb="14" eb="15">
      <t>ノゾ</t>
    </rPh>
    <phoneticPr fontId="4"/>
  </si>
  <si>
    <t>事業
所数</t>
    <phoneticPr fontId="7"/>
  </si>
  <si>
    <t>従業
者数</t>
    <phoneticPr fontId="7"/>
  </si>
  <si>
    <t>平成21年</t>
    <rPh sb="0" eb="2">
      <t>ヘイセイ</t>
    </rPh>
    <rPh sb="4" eb="5">
      <t>ネン</t>
    </rPh>
    <phoneticPr fontId="7"/>
  </si>
  <si>
    <t>-</t>
  </si>
  <si>
    <t>平成24年</t>
    <rPh sb="0" eb="2">
      <t>ヘイセイ</t>
    </rPh>
    <rPh sb="4" eb="5">
      <t>ネン</t>
    </rPh>
    <phoneticPr fontId="7"/>
  </si>
  <si>
    <t>…</t>
  </si>
  <si>
    <t>平成26年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</si>
  <si>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</si>
  <si>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 xml:space="preserve">  備考：平成21年、26年の数値については経済センサス-基礎調査、平成24年、28年の数値については経済センサス‐　活動調査の結果である。</t>
    <rPh sb="2" eb="4">
      <t>ビコウ</t>
    </rPh>
    <rPh sb="5" eb="7">
      <t>ヘイセイ</t>
    </rPh>
    <rPh sb="9" eb="10">
      <t>ネン</t>
    </rPh>
    <rPh sb="13" eb="14">
      <t>ネン</t>
    </rPh>
    <rPh sb="15" eb="17">
      <t>スウチ</t>
    </rPh>
    <rPh sb="22" eb="24">
      <t>ケイザイ</t>
    </rPh>
    <rPh sb="29" eb="31">
      <t>キソ</t>
    </rPh>
    <rPh sb="31" eb="32">
      <t>チョウ</t>
    </rPh>
    <rPh sb="32" eb="33">
      <t>サ</t>
    </rPh>
    <rPh sb="34" eb="36">
      <t>ヘイセイ</t>
    </rPh>
    <rPh sb="42" eb="43">
      <t>ネン</t>
    </rPh>
    <rPh sb="64" eb="66">
      <t>ケッカ</t>
    </rPh>
    <phoneticPr fontId="4"/>
  </si>
  <si>
    <t>　　　　経済センサス‐活動調査は国、地方公共団体は調査対象外。</t>
    <rPh sb="4" eb="6">
      <t>ケイザイ</t>
    </rPh>
    <rPh sb="11" eb="13">
      <t>カツドウ</t>
    </rPh>
    <rPh sb="13" eb="15">
      <t>チョウサ</t>
    </rPh>
    <rPh sb="16" eb="17">
      <t>クニ</t>
    </rPh>
    <rPh sb="18" eb="20">
      <t>チホウ</t>
    </rPh>
    <rPh sb="20" eb="21">
      <t>コウ</t>
    </rPh>
    <rPh sb="21" eb="22">
      <t>トモ</t>
    </rPh>
    <rPh sb="22" eb="23">
      <t>ダン</t>
    </rPh>
    <rPh sb="23" eb="24">
      <t>カラダ</t>
    </rPh>
    <rPh sb="25" eb="27">
      <t>チョウサ</t>
    </rPh>
    <rPh sb="27" eb="29">
      <t>タイショウ</t>
    </rPh>
    <rPh sb="29" eb="30">
      <t>ガイ</t>
    </rPh>
    <phoneticPr fontId="4"/>
  </si>
  <si>
    <t xml:space="preserve">  資料：総務省統計局「経済センサス‐基礎調査結果」、「経済センサス‐活動調査結果」</t>
    <rPh sb="5" eb="8">
      <t>ソウムショウ</t>
    </rPh>
    <rPh sb="8" eb="11">
      <t>トウケイキョク</t>
    </rPh>
    <rPh sb="12" eb="14">
      <t>ケイザイ</t>
    </rPh>
    <rPh sb="19" eb="21">
      <t>キソ</t>
    </rPh>
    <rPh sb="21" eb="23">
      <t>チョウサ</t>
    </rPh>
    <rPh sb="23" eb="25">
      <t>ケッカ</t>
    </rPh>
    <rPh sb="28" eb="30">
      <t>ケイザイ</t>
    </rPh>
    <rPh sb="35" eb="37">
      <t>カツドウ</t>
    </rPh>
    <rPh sb="37" eb="39">
      <t>チョウサ</t>
    </rPh>
    <rPh sb="39" eb="41">
      <t>ケッカ</t>
    </rPh>
    <phoneticPr fontId="4"/>
  </si>
  <si>
    <t>年　次　・　産　業　分　類</t>
    <rPh sb="0" eb="1">
      <t>トシ</t>
    </rPh>
    <rPh sb="2" eb="3">
      <t>ツギ</t>
    </rPh>
    <rPh sb="6" eb="7">
      <t>サン</t>
    </rPh>
    <rPh sb="8" eb="9">
      <t>ギョウ</t>
    </rPh>
    <rPh sb="10" eb="11">
      <t>ブン</t>
    </rPh>
    <rPh sb="12" eb="13">
      <t>タグイ</t>
    </rPh>
    <phoneticPr fontId="4"/>
  </si>
  <si>
    <t>総　　　数</t>
    <rPh sb="0" eb="1">
      <t>フサ</t>
    </rPh>
    <rPh sb="4" eb="5">
      <t>カズ</t>
    </rPh>
    <phoneticPr fontId="4"/>
  </si>
  <si>
    <t>民　　　　　　　　　　　　　　　　　　　　　　　　　　　　　営</t>
    <rPh sb="0" eb="1">
      <t>タミ</t>
    </rPh>
    <rPh sb="30" eb="31">
      <t>エイ</t>
    </rPh>
    <phoneticPr fontId="4"/>
  </si>
  <si>
    <t>国，地方公共団体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4"/>
  </si>
  <si>
    <t>年次
産業分類</t>
    <rPh sb="0" eb="1">
      <t>トシ</t>
    </rPh>
    <rPh sb="1" eb="2">
      <t>ツギ</t>
    </rPh>
    <rPh sb="3" eb="4">
      <t>サン</t>
    </rPh>
    <rPh sb="4" eb="5">
      <t>ギョウ</t>
    </rPh>
    <rPh sb="5" eb="6">
      <t>ブン</t>
    </rPh>
    <rPh sb="6" eb="7">
      <t>タグイ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</si>
  <si>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</si>
  <si>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</si>
  <si>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1　～　4　人</t>
    <rPh sb="6" eb="7">
      <t>ニン</t>
    </rPh>
    <phoneticPr fontId="4"/>
  </si>
  <si>
    <t>5　～　9　人</t>
    <rPh sb="6" eb="7">
      <t>ニン</t>
    </rPh>
    <phoneticPr fontId="4"/>
  </si>
  <si>
    <t>10　～　19　人</t>
    <rPh sb="8" eb="9">
      <t>ニン</t>
    </rPh>
    <phoneticPr fontId="4"/>
  </si>
  <si>
    <t>20　～　29　人</t>
    <rPh sb="8" eb="9">
      <t>ニン</t>
    </rPh>
    <phoneticPr fontId="4"/>
  </si>
  <si>
    <t>30　人　以　上</t>
    <rPh sb="3" eb="4">
      <t>ニン</t>
    </rPh>
    <rPh sb="5" eb="6">
      <t>イ</t>
    </rPh>
    <rPh sb="7" eb="8">
      <t>ウエ</t>
    </rPh>
    <phoneticPr fontId="4"/>
  </si>
  <si>
    <t>派遣・下請け従業者のみ</t>
    <rPh sb="0" eb="2">
      <t>ハケン</t>
    </rPh>
    <rPh sb="3" eb="5">
      <t>シタウ</t>
    </rPh>
    <rPh sb="6" eb="9">
      <t>ジュウギョウシャ</t>
    </rPh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</si>
  <si>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</si>
  <si>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従業
者数</t>
    <rPh sb="0" eb="2">
      <t>ジュウギョウ</t>
    </rPh>
    <rPh sb="3" eb="4">
      <t>シャ</t>
    </rPh>
    <rPh sb="4" eb="5">
      <t>スウ</t>
    </rPh>
    <phoneticPr fontId="4"/>
  </si>
  <si>
    <t>平成21年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</si>
  <si>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</si>
  <si>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</si>
  <si>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</si>
  <si>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第一次産業</t>
    <rPh sb="0" eb="1">
      <t>ダイ</t>
    </rPh>
    <rPh sb="1" eb="2">
      <t>イチ</t>
    </rPh>
    <rPh sb="2" eb="3">
      <t>ジ</t>
    </rPh>
    <rPh sb="3" eb="5">
      <t>サンギョウ</t>
    </rPh>
    <phoneticPr fontId="4"/>
  </si>
  <si>
    <t>第二次産業</t>
    <rPh sb="0" eb="1">
      <t>ダイ</t>
    </rPh>
    <rPh sb="1" eb="2">
      <t>ニ</t>
    </rPh>
    <rPh sb="2" eb="3">
      <t>ジ</t>
    </rPh>
    <rPh sb="3" eb="5">
      <t>サンギョウ</t>
    </rPh>
    <phoneticPr fontId="4"/>
  </si>
  <si>
    <t>第ニ次産業</t>
    <rPh sb="0" eb="1">
      <t>ダイ</t>
    </rPh>
    <rPh sb="2" eb="3">
      <t>ジ</t>
    </rPh>
    <rPh sb="3" eb="5">
      <t>サンギョウ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</si>
  <si>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</si>
  <si>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鉱業等</t>
    <rPh sb="0" eb="2">
      <t>コウギョウ</t>
    </rPh>
    <rPh sb="2" eb="3">
      <t>ナド</t>
    </rPh>
    <phoneticPr fontId="4"/>
  </si>
  <si>
    <t>第三次産業</t>
    <rPh sb="0" eb="1">
      <t>ダイ</t>
    </rPh>
    <rPh sb="1" eb="2">
      <t>3</t>
    </rPh>
    <rPh sb="2" eb="3">
      <t>ジ</t>
    </rPh>
    <rPh sb="3" eb="5">
      <t>サンギョウ</t>
    </rPh>
    <phoneticPr fontId="4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</si>
  <si>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</si>
  <si>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電気・ガス</t>
    <rPh sb="0" eb="2">
      <t>デンキ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</si>
  <si>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</si>
  <si>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運輸・郵便</t>
    <rPh sb="0" eb="2">
      <t>ウンユ</t>
    </rPh>
    <rPh sb="3" eb="5">
      <t>ユウビン</t>
    </rPh>
    <phoneticPr fontId="4"/>
  </si>
  <si>
    <t>卸売業・小売業</t>
    <rPh sb="0" eb="2">
      <t>オロシウリ</t>
    </rPh>
    <rPh sb="2" eb="3">
      <t>ギョウ</t>
    </rPh>
    <rPh sb="4" eb="7">
      <t>コウリギョウ</t>
    </rPh>
    <phoneticPr fontId="4"/>
  </si>
  <si>
    <t>卸売・小売</t>
    <rPh sb="0" eb="2">
      <t>オロシウリ</t>
    </rPh>
    <rPh sb="3" eb="5">
      <t>コウリ</t>
    </rPh>
    <phoneticPr fontId="4"/>
  </si>
  <si>
    <t>金融業・保険業</t>
    <rPh sb="0" eb="2">
      <t>キンユウ</t>
    </rPh>
    <rPh sb="2" eb="3">
      <t>ギョウ</t>
    </rPh>
    <rPh sb="4" eb="7">
      <t>ホケンギョウ</t>
    </rPh>
    <phoneticPr fontId="4"/>
  </si>
  <si>
    <t>金融・保険</t>
    <rPh sb="0" eb="2">
      <t>キンユウ</t>
    </rPh>
    <rPh sb="3" eb="5">
      <t>ホケン</t>
    </rPh>
    <phoneticPr fontId="4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</si>
  <si>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</si>
  <si>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不動産業</t>
    <rPh sb="0" eb="3">
      <t>フドウサン</t>
    </rPh>
    <rPh sb="3" eb="4">
      <t>ギョウ</t>
    </rPh>
    <phoneticPr fontId="4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</si>
  <si>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</si>
  <si>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学術研究</t>
    <rPh sb="0" eb="2">
      <t>ガクジュツ</t>
    </rPh>
    <rPh sb="2" eb="4">
      <t>ケンキュウ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</si>
  <si>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</si>
  <si>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宿泊業</t>
    <rPh sb="0" eb="2">
      <t>シュクハク</t>
    </rPh>
    <rPh sb="2" eb="3">
      <t>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</si>
  <si>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</si>
  <si>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生活・娯楽</t>
    <rPh sb="0" eb="2">
      <t>セイカツ</t>
    </rPh>
    <rPh sb="3" eb="5">
      <t>ゴラク</t>
    </rPh>
    <phoneticPr fontId="4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</si>
  <si>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</si>
  <si>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教育</t>
    <rPh sb="0" eb="2">
      <t>キョウイク</t>
    </rPh>
    <phoneticPr fontId="4"/>
  </si>
  <si>
    <t>複合サービス事業</t>
    <rPh sb="0" eb="2">
      <t>フクゴウ</t>
    </rPh>
    <rPh sb="6" eb="8">
      <t>ジギョウ</t>
    </rPh>
    <phoneticPr fontId="4"/>
  </si>
  <si>
    <t>複合ｻｰﾋﾞｽ</t>
    <rPh sb="0" eb="2">
      <t>フクゴウ</t>
    </rPh>
    <phoneticPr fontId="4"/>
  </si>
  <si>
    <t>サービス業
(他に分類されないもの)</t>
    <rPh sb="4" eb="5">
      <t>ギョウ</t>
    </rPh>
    <rPh sb="7" eb="8">
      <t>タ</t>
    </rPh>
    <rPh sb="9" eb="11">
      <t>ブンルイ</t>
    </rPh>
    <phoneticPr fontId="4"/>
  </si>
  <si>
    <t>ｻｰﾋﾞｽ業</t>
    <rPh sb="5" eb="6">
      <t>ギョウ</t>
    </rPh>
    <phoneticPr fontId="4"/>
  </si>
  <si>
    <r>
      <t xml:space="preserve">  備考：平成21年、</t>
    </r>
    <r>
      <rPr>
        <sz val="9"/>
        <color indexed="8"/>
        <rFont val="ＭＳ 明朝"/>
        <family val="1"/>
        <charset val="128"/>
      </rPr>
      <t>26年</t>
    </r>
    <r>
      <rPr>
        <sz val="9"/>
        <rFont val="ＭＳ 明朝"/>
        <family val="1"/>
        <charset val="128"/>
      </rPr>
      <t>の数値については経済センサス‐基礎調査、平成24年、28年の数値については経済セン　サス‐活動調査の結果である。</t>
    </r>
    <rPh sb="2" eb="4">
      <t>ビコウ</t>
    </rPh>
    <rPh sb="5" eb="7">
      <t>ヘイセイ</t>
    </rPh>
    <rPh sb="9" eb="10">
      <t>ネン</t>
    </rPh>
    <rPh sb="13" eb="14">
      <t>ネン</t>
    </rPh>
    <rPh sb="15" eb="17">
      <t>スウチ</t>
    </rPh>
    <rPh sb="22" eb="24">
      <t>ケイザイ</t>
    </rPh>
    <rPh sb="29" eb="30">
      <t>モト</t>
    </rPh>
    <rPh sb="30" eb="31">
      <t>イシズエ</t>
    </rPh>
    <rPh sb="31" eb="33">
      <t>チョウサ</t>
    </rPh>
    <rPh sb="42" eb="43">
      <t>ネン</t>
    </rPh>
    <rPh sb="64" eb="66">
      <t>ケッカ</t>
    </rPh>
    <phoneticPr fontId="4"/>
  </si>
  <si>
    <t>　　　　経済センサス‐活動調査は国、地方公共団体は調査対象外。また、従業者数には常用雇用者以外の者を　含む。</t>
    <rPh sb="4" eb="6">
      <t>ケイザイ</t>
    </rPh>
    <rPh sb="11" eb="13">
      <t>カツドウ</t>
    </rPh>
    <rPh sb="13" eb="15">
      <t>チョウサ</t>
    </rPh>
    <rPh sb="16" eb="17">
      <t>クニ</t>
    </rPh>
    <rPh sb="18" eb="20">
      <t>チホウ</t>
    </rPh>
    <rPh sb="20" eb="21">
      <t>コウ</t>
    </rPh>
    <rPh sb="21" eb="22">
      <t>トモ</t>
    </rPh>
    <rPh sb="22" eb="24">
      <t>ダンタイ</t>
    </rPh>
    <rPh sb="25" eb="27">
      <t>チョウサ</t>
    </rPh>
    <rPh sb="27" eb="29">
      <t>タイショウ</t>
    </rPh>
    <rPh sb="29" eb="30">
      <t>ガイ</t>
    </rPh>
    <phoneticPr fontId="4"/>
  </si>
  <si>
    <t xml:space="preserve">  資料：総務省統計局「経済センサス‐基礎調査結果」、「経済センサス‐活動調査結果」</t>
    <phoneticPr fontId="4"/>
  </si>
  <si>
    <t>産業分類</t>
    <phoneticPr fontId="7"/>
  </si>
  <si>
    <t>事業所数</t>
  </si>
  <si>
    <t>従業者数
【人】</t>
    <phoneticPr fontId="7"/>
  </si>
  <si>
    <t>　うち
　常用雇用者</t>
    <phoneticPr fontId="7"/>
  </si>
  <si>
    <t>総数</t>
    <rPh sb="0" eb="2">
      <t>ソウスウ</t>
    </rPh>
    <phoneticPr fontId="7"/>
  </si>
  <si>
    <t>運輸業・郵便業</t>
  </si>
  <si>
    <t>農業・林業・漁業</t>
    <rPh sb="6" eb="8">
      <t>ギョギョウ</t>
    </rPh>
    <phoneticPr fontId="7"/>
  </si>
  <si>
    <t>鉄道業</t>
  </si>
  <si>
    <t>x</t>
  </si>
  <si>
    <t>農業</t>
  </si>
  <si>
    <t>道路旅客運送業</t>
  </si>
  <si>
    <t>林業</t>
  </si>
  <si>
    <t>x</t>
    <phoneticPr fontId="7"/>
  </si>
  <si>
    <t>道路貨物運送業</t>
  </si>
  <si>
    <t>漁業（水産養殖業を除く）</t>
  </si>
  <si>
    <t>水運業</t>
  </si>
  <si>
    <t>水産養殖業</t>
  </si>
  <si>
    <t>航空運輸業</t>
  </si>
  <si>
    <t>鉱業・採石業・砂利採取業</t>
  </si>
  <si>
    <t>倉庫業</t>
  </si>
  <si>
    <t>運輸に附帯するサービス業</t>
  </si>
  <si>
    <t>建設業</t>
  </si>
  <si>
    <t>郵便業（信書便事業を含む）</t>
  </si>
  <si>
    <t>総合工事業</t>
  </si>
  <si>
    <t>卸売業・小売業</t>
  </si>
  <si>
    <t>職別工事業（設備工事業を除く）</t>
  </si>
  <si>
    <t>各種商品卸売業</t>
  </si>
  <si>
    <t>設備工事業</t>
  </si>
  <si>
    <t>繊維・衣服等卸売業</t>
  </si>
  <si>
    <t>製造業</t>
  </si>
  <si>
    <t>飲食料品卸売業</t>
  </si>
  <si>
    <t>食料品製造業</t>
  </si>
  <si>
    <t>建築材料・鉱物・金属材料等卸売業</t>
  </si>
  <si>
    <t>飲料・たばこ・飼料製造業</t>
  </si>
  <si>
    <t>機械器具卸売業</t>
  </si>
  <si>
    <t>繊維工業</t>
  </si>
  <si>
    <t>その他の卸売業</t>
  </si>
  <si>
    <t>木材・木製品製造業（家具を除く）</t>
  </si>
  <si>
    <t>各種商品小売業</t>
  </si>
  <si>
    <t>家具・装備品製造業</t>
  </si>
  <si>
    <t>織物・衣服・身の回り品小売業</t>
  </si>
  <si>
    <t>パルプ・紙・紙加工品製造業</t>
  </si>
  <si>
    <t>飲食料品小売業</t>
  </si>
  <si>
    <t>印刷・同関連業</t>
  </si>
  <si>
    <t>機械器具小売業</t>
  </si>
  <si>
    <t>化学工業</t>
  </si>
  <si>
    <t>その他の小売業</t>
  </si>
  <si>
    <t>石油製品・石炭製品製造業</t>
  </si>
  <si>
    <t>無店舗小売業</t>
  </si>
  <si>
    <t>プラスチック製品製造業（別掲を除く）</t>
  </si>
  <si>
    <t>金融業・保険業</t>
  </si>
  <si>
    <t>ゴム製品製造業</t>
  </si>
  <si>
    <t>銀行業</t>
  </si>
  <si>
    <t>なめし革・同製品・毛皮製造業</t>
  </si>
  <si>
    <t>協同組織金融業</t>
  </si>
  <si>
    <t>窯業・土石製品製造業</t>
  </si>
  <si>
    <t>貸金業・クレジットカード業等非預金信用機関</t>
  </si>
  <si>
    <t>鉄鋼業</t>
  </si>
  <si>
    <t>金融商品取引業・商品先物取引業</t>
  </si>
  <si>
    <t>非鉄金属製造業</t>
  </si>
  <si>
    <t>補助的金融業等</t>
  </si>
  <si>
    <t>金属製品製造業</t>
  </si>
  <si>
    <t>保険業（保険媒介代理業・保険サービス業を含む）</t>
  </si>
  <si>
    <t>はん用機械器具製造業</t>
  </si>
  <si>
    <t>学術研究・専門・技術サービス業</t>
  </si>
  <si>
    <t>生産用機械器具製造業</t>
  </si>
  <si>
    <t>学術・開発研究機関</t>
  </si>
  <si>
    <t>業務用機械器具製造業</t>
  </si>
  <si>
    <t>専門サービス業（他に分類されないもの）</t>
    <phoneticPr fontId="7"/>
  </si>
  <si>
    <t>電子部品・デバイス・電子回路製造業</t>
  </si>
  <si>
    <t>広告業</t>
  </si>
  <si>
    <t>電気機械器具製造業</t>
  </si>
  <si>
    <t>技術サービス業（他に分類されないもの）</t>
    <phoneticPr fontId="7"/>
  </si>
  <si>
    <t>情報通信機械器具製造業</t>
  </si>
  <si>
    <t>宿泊業・飲食サービス業</t>
  </si>
  <si>
    <t>輸送用機械器具製造業</t>
  </si>
  <si>
    <t>宿泊業</t>
  </si>
  <si>
    <t>その他の製造業</t>
  </si>
  <si>
    <t>飲食店</t>
  </si>
  <si>
    <t>電気・ガス・熱供給・水道業</t>
  </si>
  <si>
    <t>持ち帰り・配達飲食サービス業</t>
  </si>
  <si>
    <t>電気業</t>
  </si>
  <si>
    <t>生活関連サービス業・娯楽業</t>
  </si>
  <si>
    <t>ガス業</t>
  </si>
  <si>
    <t>洗濯・理容・美容・浴場業</t>
  </si>
  <si>
    <t>熱供給業</t>
  </si>
  <si>
    <t>その他の生活関連サービス業</t>
  </si>
  <si>
    <t>水道業</t>
  </si>
  <si>
    <t>娯楽業</t>
  </si>
  <si>
    <t>情報通信業</t>
  </si>
  <si>
    <t>教育・学習支援業</t>
  </si>
  <si>
    <t>通信業</t>
  </si>
  <si>
    <t>学校教育</t>
  </si>
  <si>
    <t>放送業</t>
  </si>
  <si>
    <t>その他の教育・学習支援業</t>
  </si>
  <si>
    <t>情報サービス業</t>
  </si>
  <si>
    <t>医療・福祉</t>
  </si>
  <si>
    <t>インターネット附随サービス業</t>
  </si>
  <si>
    <t>医療業</t>
  </si>
  <si>
    <t>映像・音声・文字情報制作業</t>
  </si>
  <si>
    <t>保健衛生</t>
  </si>
  <si>
    <t>不動産業・物品賃貸業</t>
  </si>
  <si>
    <t>社会保険・社会福祉・介護事業</t>
  </si>
  <si>
    <t>不動産取引業</t>
  </si>
  <si>
    <t>複合サービス事業</t>
  </si>
  <si>
    <t>不動産賃貸業・管理業</t>
  </si>
  <si>
    <t>郵便局</t>
  </si>
  <si>
    <t>物品賃貸業</t>
  </si>
  <si>
    <t>協同組合（他に分類されないもの）</t>
  </si>
  <si>
    <t>サービス事業(他に分類されないもの)</t>
    <rPh sb="7" eb="8">
      <t>ホカ</t>
    </rPh>
    <rPh sb="9" eb="11">
      <t>ブンルイ</t>
    </rPh>
    <phoneticPr fontId="7"/>
  </si>
  <si>
    <t xml:space="preserve">  資料：総務省統計局「経済センサス‐活動調査結果」</t>
    <rPh sb="19" eb="21">
      <t>カツドウ</t>
    </rPh>
    <phoneticPr fontId="7"/>
  </si>
  <si>
    <t xml:space="preserve"> 　4-4.産業（大分類）、地区別  事業所数及び従業者数　　その１</t>
    <rPh sb="6" eb="8">
      <t>サンギョウ</t>
    </rPh>
    <rPh sb="9" eb="12">
      <t>ダイブンルイ</t>
    </rPh>
    <rPh sb="14" eb="16">
      <t>チク</t>
    </rPh>
    <rPh sb="16" eb="17">
      <t>ベツ</t>
    </rPh>
    <rPh sb="19" eb="21">
      <t>ジギョウ</t>
    </rPh>
    <rPh sb="21" eb="22">
      <t>ショ</t>
    </rPh>
    <rPh sb="22" eb="23">
      <t>スウ</t>
    </rPh>
    <rPh sb="23" eb="24">
      <t>オヨ</t>
    </rPh>
    <rPh sb="25" eb="28">
      <t>ジュウギョウシャ</t>
    </rPh>
    <rPh sb="28" eb="29">
      <t>スウ</t>
    </rPh>
    <phoneticPr fontId="4"/>
  </si>
  <si>
    <t>　</t>
    <phoneticPr fontId="4"/>
  </si>
  <si>
    <t>　本表は、平成28年6月1日現在で実施した経済　</t>
    <phoneticPr fontId="7"/>
  </si>
  <si>
    <t>　センサス‐活動調査の結果を掲げたものである。　</t>
    <phoneticPr fontId="7"/>
  </si>
  <si>
    <t>地区名</t>
    <rPh sb="0" eb="3">
      <t>チクメイ</t>
    </rPh>
    <phoneticPr fontId="7"/>
  </si>
  <si>
    <t>総数</t>
    <phoneticPr fontId="7"/>
  </si>
  <si>
    <t>農林漁業</t>
    <phoneticPr fontId="7"/>
  </si>
  <si>
    <t>鉱業採石業
砂利採取業</t>
    <phoneticPr fontId="7"/>
  </si>
  <si>
    <t>建設業</t>
    <phoneticPr fontId="7"/>
  </si>
  <si>
    <t>製造業</t>
    <phoneticPr fontId="7"/>
  </si>
  <si>
    <t>電気・ガス
熱供給
水道業</t>
    <phoneticPr fontId="7"/>
  </si>
  <si>
    <t>情報通信業</t>
    <phoneticPr fontId="7"/>
  </si>
  <si>
    <t>運輸業
郵便業</t>
    <phoneticPr fontId="7"/>
  </si>
  <si>
    <t>卸売業
小売業</t>
    <phoneticPr fontId="7"/>
  </si>
  <si>
    <t>金融業
保険業</t>
    <phoneticPr fontId="7"/>
  </si>
  <si>
    <t>不動産業
物品賃貸業</t>
    <phoneticPr fontId="7"/>
  </si>
  <si>
    <t>学術研究
専門技術
サービス業</t>
    <phoneticPr fontId="7"/>
  </si>
  <si>
    <t>宿泊業
飲食サー
ビス業</t>
    <phoneticPr fontId="7"/>
  </si>
  <si>
    <t>生活関連
サービス業
娯楽業</t>
    <phoneticPr fontId="7"/>
  </si>
  <si>
    <t>教育
学習支援業</t>
    <phoneticPr fontId="7"/>
  </si>
  <si>
    <t>医療福祉</t>
  </si>
  <si>
    <t>複合サービス
事業</t>
    <phoneticPr fontId="7"/>
  </si>
  <si>
    <t>サービス業
（他に分類されないもの）</t>
    <phoneticPr fontId="7"/>
  </si>
  <si>
    <t>従業者数</t>
  </si>
  <si>
    <t>一番町</t>
  </si>
  <si>
    <t>栄町</t>
  </si>
  <si>
    <t>沖町</t>
  </si>
  <si>
    <t>下島町</t>
  </si>
  <si>
    <t>-</t>
    <phoneticPr fontId="7"/>
  </si>
  <si>
    <t>下馬伏町</t>
  </si>
  <si>
    <t>垣内町</t>
  </si>
  <si>
    <t>岸和田１丁目</t>
  </si>
  <si>
    <t>岸和田１</t>
  </si>
  <si>
    <t>岸和田２丁目</t>
  </si>
  <si>
    <t>岸和田２</t>
  </si>
  <si>
    <t>岸和田３丁目</t>
  </si>
  <si>
    <t>岸和田３</t>
  </si>
  <si>
    <t>岸和田４丁目</t>
  </si>
  <si>
    <t>岸和田４</t>
  </si>
  <si>
    <t>宮前町</t>
  </si>
  <si>
    <t>宮野町</t>
  </si>
  <si>
    <t>桑才新町</t>
  </si>
  <si>
    <t>月出町</t>
  </si>
  <si>
    <t>元町</t>
  </si>
  <si>
    <t>古川町</t>
  </si>
  <si>
    <t>五月田町</t>
  </si>
  <si>
    <t>御堂町</t>
  </si>
  <si>
    <t>向島町</t>
  </si>
  <si>
    <t>幸福町</t>
  </si>
  <si>
    <t>江端町</t>
  </si>
  <si>
    <t>四宮１丁目</t>
  </si>
  <si>
    <t>四宮１</t>
  </si>
  <si>
    <t>四宮２丁目</t>
  </si>
  <si>
    <t>四宮２</t>
  </si>
  <si>
    <t>四宮３丁目</t>
  </si>
  <si>
    <t>四宮３</t>
  </si>
  <si>
    <t>四宮４丁目</t>
  </si>
  <si>
    <t>四宮４</t>
  </si>
  <si>
    <t>四宮５丁目</t>
  </si>
  <si>
    <t>四宮５</t>
  </si>
  <si>
    <t>四宮６丁目</t>
  </si>
  <si>
    <t>四宮６</t>
  </si>
  <si>
    <t>寿町</t>
  </si>
  <si>
    <t>舟田町</t>
  </si>
  <si>
    <t>小路町</t>
  </si>
  <si>
    <t>松生町</t>
  </si>
  <si>
    <t>松葉町</t>
  </si>
  <si>
    <t>上島町</t>
  </si>
  <si>
    <t>上野口町</t>
  </si>
  <si>
    <t>城垣町</t>
  </si>
  <si>
    <t>常称寺町</t>
  </si>
  <si>
    <t>常盤町</t>
  </si>
  <si>
    <t>新橋町</t>
  </si>
  <si>
    <t>深田町</t>
  </si>
  <si>
    <t>石原町</t>
  </si>
  <si>
    <t>千石西町</t>
  </si>
  <si>
    <t>千石東町</t>
  </si>
  <si>
    <t>泉町</t>
  </si>
  <si>
    <t xml:space="preserve"> 　4-4.産業（大分類）、地区別  事業所数及び従業者数　　その２</t>
    <rPh sb="6" eb="8">
      <t>サンギョウ</t>
    </rPh>
    <rPh sb="9" eb="12">
      <t>ダイブンルイ</t>
    </rPh>
    <rPh sb="14" eb="16">
      <t>チク</t>
    </rPh>
    <rPh sb="16" eb="17">
      <t>ベツ</t>
    </rPh>
    <rPh sb="19" eb="21">
      <t>ジギョウ</t>
    </rPh>
    <rPh sb="21" eb="22">
      <t>ショ</t>
    </rPh>
    <rPh sb="22" eb="23">
      <t>スウ</t>
    </rPh>
    <rPh sb="23" eb="24">
      <t>オヨ</t>
    </rPh>
    <rPh sb="25" eb="28">
      <t>ジュウギョウシャ</t>
    </rPh>
    <rPh sb="28" eb="29">
      <t>スウ</t>
    </rPh>
    <phoneticPr fontId="4"/>
  </si>
  <si>
    <t>巣本町</t>
    <phoneticPr fontId="7"/>
  </si>
  <si>
    <t>巣本町</t>
  </si>
  <si>
    <t>速見町</t>
    <phoneticPr fontId="7"/>
  </si>
  <si>
    <t>速見町</t>
  </si>
  <si>
    <t>打越町</t>
  </si>
  <si>
    <t>大橋町</t>
  </si>
  <si>
    <t>大字横地</t>
  </si>
  <si>
    <t>大字桑才</t>
  </si>
  <si>
    <t>三ツ島１丁目</t>
  </si>
  <si>
    <t>三ツ島１</t>
  </si>
  <si>
    <t>三ツ島２丁目</t>
  </si>
  <si>
    <t>三ツ島２</t>
  </si>
  <si>
    <t>三ツ島３丁目</t>
  </si>
  <si>
    <t>三ツ島３</t>
  </si>
  <si>
    <t>三ツ島４丁目</t>
  </si>
  <si>
    <t>三ツ島４</t>
  </si>
  <si>
    <t>三ツ島５丁目</t>
  </si>
  <si>
    <t>三ツ島５</t>
  </si>
  <si>
    <t>三ツ島６丁目</t>
  </si>
  <si>
    <t>三ツ島６</t>
  </si>
  <si>
    <t>大字三番</t>
  </si>
  <si>
    <t>大字打越</t>
  </si>
  <si>
    <t>大字薭島</t>
    <rPh sb="2" eb="3">
      <t>ヒエ</t>
    </rPh>
    <phoneticPr fontId="7"/>
  </si>
  <si>
    <t>大字北島</t>
  </si>
  <si>
    <t>大字門真</t>
  </si>
  <si>
    <t>大字野口</t>
  </si>
  <si>
    <t>大倉町</t>
  </si>
  <si>
    <t>大池町</t>
  </si>
  <si>
    <t>中町</t>
  </si>
  <si>
    <t>朝日町</t>
  </si>
  <si>
    <t>殿島町</t>
  </si>
  <si>
    <t>島頭１丁目</t>
  </si>
  <si>
    <t>島頭１</t>
  </si>
  <si>
    <t>島頭２丁目</t>
  </si>
  <si>
    <t>島頭２</t>
  </si>
  <si>
    <t>島頭３丁目</t>
  </si>
  <si>
    <t>島頭３</t>
  </si>
  <si>
    <t>島頭４丁目</t>
  </si>
  <si>
    <t>島頭４</t>
  </si>
  <si>
    <t>東江端町</t>
  </si>
  <si>
    <t>東田町</t>
  </si>
  <si>
    <t>堂山町</t>
  </si>
  <si>
    <t>南野口町</t>
  </si>
  <si>
    <t>浜町</t>
  </si>
  <si>
    <t>北岸和田１丁目</t>
  </si>
  <si>
    <t>北岸和田１</t>
  </si>
  <si>
    <t>北岸和田２丁目</t>
  </si>
  <si>
    <t>北岸和田２</t>
  </si>
  <si>
    <t>北岸和田３丁目</t>
  </si>
  <si>
    <t>北岸和田３</t>
  </si>
  <si>
    <t>北巣本町</t>
  </si>
  <si>
    <t>北島町</t>
  </si>
  <si>
    <t>本町</t>
  </si>
  <si>
    <t>末広町</t>
  </si>
  <si>
    <t>野里町</t>
  </si>
  <si>
    <t>柳町</t>
  </si>
  <si>
    <t>柳田町</t>
  </si>
  <si>
    <t>脇田町</t>
  </si>
  <si>
    <t>4-2.産業（大分類）、経営組織、従業者規模別事業所数及び従業者数</t>
    <rPh sb="7" eb="10">
      <t>ダイブンルイ</t>
    </rPh>
    <phoneticPr fontId="7"/>
  </si>
  <si>
    <r>
      <t>　　　　　　　　　　　　　　　　　　　　　　　　本表の調査日は、平成21年7月1日、平成24年2月1日、</t>
    </r>
    <r>
      <rPr>
        <sz val="10"/>
        <color indexed="8"/>
        <rFont val="ＭＳ 明朝"/>
        <family val="1"/>
        <charset val="128"/>
      </rPr>
      <t>平成26年7月1日、平成28年6月1日</t>
    </r>
    <r>
      <rPr>
        <sz val="10"/>
        <rFont val="ＭＳ 明朝"/>
        <family val="1"/>
        <charset val="128"/>
      </rPr>
      <t>現在である。</t>
    </r>
    <rPh sb="32" eb="34">
      <t>ヘイセイ</t>
    </rPh>
    <rPh sb="36" eb="37">
      <t>ネン</t>
    </rPh>
    <rPh sb="38" eb="39">
      <t>ツキ</t>
    </rPh>
    <rPh sb="40" eb="41">
      <t>ヒ</t>
    </rPh>
    <rPh sb="42" eb="44">
      <t>ヘイセイ</t>
    </rPh>
    <rPh sb="46" eb="47">
      <t>ネン</t>
    </rPh>
    <rPh sb="48" eb="49">
      <t>ツキ</t>
    </rPh>
    <rPh sb="50" eb="51">
      <t>ヒ</t>
    </rPh>
    <rPh sb="52" eb="54">
      <t>ヘイセイ</t>
    </rPh>
    <rPh sb="56" eb="57">
      <t>ネン</t>
    </rPh>
    <rPh sb="58" eb="59">
      <t>ガツ</t>
    </rPh>
    <rPh sb="60" eb="61">
      <t>ニチ</t>
    </rPh>
    <phoneticPr fontId="4"/>
  </si>
  <si>
    <t>本表の調査日は、平成21年7月1日、平成24年2月1日、 平成26年7月1日、平成28年6月1日現在である。</t>
    <rPh sb="0" eb="1">
      <t>ホン</t>
    </rPh>
    <rPh sb="1" eb="2">
      <t>ヒョウ</t>
    </rPh>
    <rPh sb="3" eb="6">
      <t>チョウサビ</t>
    </rPh>
    <rPh sb="8" eb="10">
      <t>ヘイセイ</t>
    </rPh>
    <rPh sb="12" eb="13">
      <t>ネン</t>
    </rPh>
    <rPh sb="14" eb="15">
      <t>ツキ</t>
    </rPh>
    <rPh sb="16" eb="17">
      <t>ヒ</t>
    </rPh>
    <rPh sb="18" eb="20">
      <t>ヘイセイ</t>
    </rPh>
    <rPh sb="22" eb="23">
      <t>ネン</t>
    </rPh>
    <rPh sb="24" eb="25">
      <t>ガツ</t>
    </rPh>
    <rPh sb="26" eb="27">
      <t>ニチ</t>
    </rPh>
    <phoneticPr fontId="4"/>
  </si>
  <si>
    <t>4-3.産業（中分類）別事業所数及び従業者数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3">
      <t>ゴト</t>
    </rPh>
    <rPh sb="13" eb="14">
      <t>ギョウ</t>
    </rPh>
    <rPh sb="14" eb="15">
      <t>ジョ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4"/>
  </si>
  <si>
    <t>　本表は、平成28年６月１日現在で実施した経済センサス‐活動調査の結果を掲げたものである。</t>
    <rPh sb="1" eb="2">
      <t>ホン</t>
    </rPh>
    <rPh sb="2" eb="3">
      <t>ヒョウ</t>
    </rPh>
    <rPh sb="5" eb="7">
      <t>ヘイセイ</t>
    </rPh>
    <rPh sb="9" eb="10">
      <t>ネン</t>
    </rPh>
    <rPh sb="11" eb="12">
      <t>ガツ</t>
    </rPh>
    <rPh sb="13" eb="14">
      <t>ニチ</t>
    </rPh>
    <rPh sb="14" eb="16">
      <t>ゲンザイ</t>
    </rPh>
    <rPh sb="17" eb="19">
      <t>ジッシ</t>
    </rPh>
    <rPh sb="21" eb="23">
      <t>ケイザイ</t>
    </rPh>
    <rPh sb="28" eb="30">
      <t>カツドウ</t>
    </rPh>
    <rPh sb="30" eb="32">
      <t>チョウサ</t>
    </rPh>
    <rPh sb="33" eb="35">
      <t>ケッカ</t>
    </rPh>
    <rPh sb="36" eb="37">
      <t>カカ</t>
    </rPh>
    <phoneticPr fontId="4"/>
  </si>
  <si>
    <t>　本表は、平成28年6月1日現在で実施した経済センサス‐活動調査の結果を掲げたものである。</t>
    <phoneticPr fontId="7"/>
  </si>
  <si>
    <t>5-1.工　　業　　の　　</t>
    <rPh sb="4" eb="5">
      <t>コウ</t>
    </rPh>
    <rPh sb="7" eb="8">
      <t>ギョウ</t>
    </rPh>
    <phoneticPr fontId="4"/>
  </si>
  <si>
    <t xml:space="preserve">  概　　況　　　そ　の　1</t>
    <phoneticPr fontId="4"/>
  </si>
  <si>
    <t xml:space="preserve"> </t>
    <phoneticPr fontId="4"/>
  </si>
  <si>
    <t>単位：万円</t>
    <phoneticPr fontId="4"/>
  </si>
  <si>
    <t>産業分類・従業者規模</t>
    <rPh sb="0" eb="2">
      <t>サンギョウ</t>
    </rPh>
    <rPh sb="2" eb="4">
      <t>ブンルイ</t>
    </rPh>
    <rPh sb="5" eb="8">
      <t>ジュウギョウシャ</t>
    </rPh>
    <rPh sb="8" eb="10">
      <t>キボ</t>
    </rPh>
    <phoneticPr fontId="4"/>
  </si>
  <si>
    <t>事
業
所
数</t>
    <rPh sb="0" eb="1">
      <t>ジギョウショ</t>
    </rPh>
    <phoneticPr fontId="4"/>
  </si>
  <si>
    <t>　　従　　業　　者　　数</t>
    <rPh sb="2" eb="3">
      <t>ジュウ</t>
    </rPh>
    <rPh sb="5" eb="6">
      <t>ギョウ</t>
    </rPh>
    <rPh sb="8" eb="9">
      <t>モノ</t>
    </rPh>
    <rPh sb="11" eb="12">
      <t>スウ</t>
    </rPh>
    <phoneticPr fontId="4"/>
  </si>
  <si>
    <t>現金給与
総額</t>
    <rPh sb="0" eb="2">
      <t>ゲンキン</t>
    </rPh>
    <rPh sb="2" eb="4">
      <t>キュウヨ</t>
    </rPh>
    <phoneticPr fontId="4"/>
  </si>
  <si>
    <t>原材料
使用額等
総額</t>
    <rPh sb="0" eb="1">
      <t>ゲン</t>
    </rPh>
    <rPh sb="1" eb="3">
      <t>ザイリョウ</t>
    </rPh>
    <phoneticPr fontId="4"/>
  </si>
  <si>
    <t>製　　造　　品　　出　　荷　　額　　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</si>
  <si>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総　　　　数</t>
    <rPh sb="0" eb="1">
      <t>フサ</t>
    </rPh>
    <rPh sb="5" eb="6">
      <t>カズ</t>
    </rPh>
    <phoneticPr fontId="4"/>
  </si>
  <si>
    <t>常用労働者</t>
    <rPh sb="0" eb="2">
      <t>ジョウヨウ</t>
    </rPh>
    <rPh sb="2" eb="5">
      <t>ロウドウシャ</t>
    </rPh>
    <phoneticPr fontId="4"/>
  </si>
  <si>
    <t>個人事業主
及び
無給家族
従業者</t>
    <rPh sb="0" eb="2">
      <t>コジン</t>
    </rPh>
    <rPh sb="2" eb="4">
      <t>ジギョウ</t>
    </rPh>
    <rPh sb="4" eb="5">
      <t>ヌシ</t>
    </rPh>
    <rPh sb="6" eb="7">
      <t>オヨ</t>
    </rPh>
    <phoneticPr fontId="4"/>
  </si>
  <si>
    <t>臨　時
雇用者</t>
    <rPh sb="0" eb="1">
      <t>リン</t>
    </rPh>
    <rPh sb="2" eb="3">
      <t>トキ</t>
    </rPh>
    <rPh sb="4" eb="7">
      <t>コヨウシャ</t>
    </rPh>
    <phoneticPr fontId="4"/>
  </si>
  <si>
    <t>総額</t>
    <rPh sb="0" eb="1">
      <t>フサ</t>
    </rPh>
    <rPh sb="1" eb="2">
      <t>ガク</t>
    </rPh>
    <phoneticPr fontId="4"/>
  </si>
  <si>
    <t>雇　　用　　者</t>
    <rPh sb="0" eb="1">
      <t>ヤトイ</t>
    </rPh>
    <rPh sb="3" eb="4">
      <t>ヨウ</t>
    </rPh>
    <rPh sb="6" eb="7">
      <t>モノ</t>
    </rPh>
    <phoneticPr fontId="4"/>
  </si>
  <si>
    <t>出向･派遣
受入者数</t>
    <rPh sb="0" eb="2">
      <t>シュッコウ</t>
    </rPh>
    <rPh sb="3" eb="5">
      <t>ハケン</t>
    </rPh>
    <phoneticPr fontId="4"/>
  </si>
  <si>
    <t>その他収入額</t>
    <rPh sb="2" eb="3">
      <t>タ</t>
    </rPh>
    <rPh sb="3" eb="5">
      <t>シュウニュウ</t>
    </rPh>
    <rPh sb="5" eb="6">
      <t>ガク</t>
    </rPh>
    <phoneticPr fontId="4"/>
  </si>
  <si>
    <t>粗付加</t>
    <rPh sb="0" eb="1">
      <t>ソ</t>
    </rPh>
    <rPh sb="1" eb="3">
      <t>フカ</t>
    </rPh>
    <phoneticPr fontId="4"/>
  </si>
  <si>
    <t>正社員
正職員等</t>
    <rPh sb="0" eb="3">
      <t>セイシャイン</t>
    </rPh>
    <rPh sb="4" eb="7">
      <t>セイショクイン</t>
    </rPh>
    <rPh sb="7" eb="8">
      <t>トウ</t>
    </rPh>
    <phoneticPr fontId="4"/>
  </si>
  <si>
    <t>ﾊﾟｰﾄ･ｱﾙﾊﾞｲﾄ等</t>
    <rPh sb="11" eb="12">
      <t>トウ</t>
    </rPh>
    <phoneticPr fontId="4"/>
  </si>
  <si>
    <t>製造品
出荷額</t>
    <rPh sb="0" eb="2">
      <t>セイゾウ</t>
    </rPh>
    <rPh sb="2" eb="3">
      <t>シナ</t>
    </rPh>
    <phoneticPr fontId="4"/>
  </si>
  <si>
    <t>加工賃
収入額</t>
    <rPh sb="0" eb="2">
      <t>カコウ</t>
    </rPh>
    <rPh sb="2" eb="3">
      <t>チン</t>
    </rPh>
    <phoneticPr fontId="4"/>
  </si>
  <si>
    <t>修理料収入</t>
    <rPh sb="0" eb="2">
      <t>シュウリ</t>
    </rPh>
    <rPh sb="2" eb="3">
      <t>リョウ</t>
    </rPh>
    <rPh sb="3" eb="5">
      <t>シュウニュウ</t>
    </rPh>
    <phoneticPr fontId="4"/>
  </si>
  <si>
    <r>
      <rPr>
        <sz val="8"/>
        <rFont val="ＭＳ 明朝"/>
        <family val="1"/>
        <charset val="128"/>
      </rPr>
      <t>転売収入</t>
    </r>
    <r>
      <rPr>
        <sz val="7"/>
        <rFont val="ＭＳ 明朝"/>
        <family val="1"/>
        <charset val="128"/>
      </rPr>
      <t xml:space="preserve">
(仕入商品販売収入)</t>
    </r>
    <rPh sb="0" eb="2">
      <t>テンバイ</t>
    </rPh>
    <rPh sb="2" eb="4">
      <t>シュウニュウ</t>
    </rPh>
    <rPh sb="6" eb="8">
      <t>シイレ</t>
    </rPh>
    <rPh sb="8" eb="10">
      <t>ショウヒン</t>
    </rPh>
    <rPh sb="10" eb="12">
      <t>ハンバイ</t>
    </rPh>
    <rPh sb="12" eb="14">
      <t>シュウニュウ</t>
    </rPh>
    <phoneticPr fontId="4"/>
  </si>
  <si>
    <t>その他</t>
    <rPh sb="2" eb="3">
      <t>タ</t>
    </rPh>
    <phoneticPr fontId="4"/>
  </si>
  <si>
    <t>価値額</t>
    <rPh sb="0" eb="2">
      <t>カチカン</t>
    </rPh>
    <rPh sb="2" eb="3">
      <t>ガク</t>
    </rPh>
    <phoneticPr fontId="4"/>
  </si>
  <si>
    <t>従業者規模</t>
    <phoneticPr fontId="7"/>
  </si>
  <si>
    <t>(人)</t>
    <rPh sb="1" eb="2">
      <t>ニン</t>
    </rPh>
    <phoneticPr fontId="4"/>
  </si>
  <si>
    <t>内男（人）</t>
    <rPh sb="0" eb="1">
      <t>ウチ</t>
    </rPh>
    <rPh sb="1" eb="2">
      <t>オトコ</t>
    </rPh>
    <rPh sb="3" eb="4">
      <t>ニン</t>
    </rPh>
    <phoneticPr fontId="4"/>
  </si>
  <si>
    <t>総数</t>
    <rPh sb="0" eb="2">
      <t>ソウスウ</t>
    </rPh>
    <phoneticPr fontId="4"/>
  </si>
  <si>
    <t>総　数</t>
    <phoneticPr fontId="7"/>
  </si>
  <si>
    <t>1～3人</t>
    <rPh sb="3" eb="4">
      <t>ヒト</t>
    </rPh>
    <phoneticPr fontId="4"/>
  </si>
  <si>
    <t>1～3人</t>
  </si>
  <si>
    <t>4～9人</t>
  </si>
  <si>
    <t>10～19人</t>
  </si>
  <si>
    <t>20～29人</t>
  </si>
  <si>
    <t>30～49人</t>
  </si>
  <si>
    <t>50～99人</t>
  </si>
  <si>
    <t>100～199人</t>
  </si>
  <si>
    <t>200～299人</t>
    <rPh sb="7" eb="8">
      <t>ヒト</t>
    </rPh>
    <phoneticPr fontId="4"/>
  </si>
  <si>
    <t>X</t>
  </si>
  <si>
    <t>200～299人</t>
  </si>
  <si>
    <t>300～499人</t>
    <rPh sb="7" eb="8">
      <t>ヒト</t>
    </rPh>
    <phoneticPr fontId="4"/>
  </si>
  <si>
    <t>300～499人</t>
  </si>
  <si>
    <t>500～999人</t>
    <rPh sb="7" eb="8">
      <t>ヒト</t>
    </rPh>
    <phoneticPr fontId="4"/>
  </si>
  <si>
    <t>500～999人</t>
  </si>
  <si>
    <t>1,000人以上</t>
    <rPh sb="5" eb="6">
      <t>ヒト</t>
    </rPh>
    <rPh sb="6" eb="8">
      <t>イジョウ</t>
    </rPh>
    <phoneticPr fontId="4"/>
  </si>
  <si>
    <t>1,000人以上</t>
  </si>
  <si>
    <t>A</t>
    <phoneticPr fontId="7"/>
  </si>
  <si>
    <t>食料品製造業</t>
    <rPh sb="0" eb="2">
      <t>ショクリョウ</t>
    </rPh>
    <rPh sb="2" eb="3">
      <t>ヒン</t>
    </rPh>
    <rPh sb="3" eb="6">
      <t>セイゾウギョウ</t>
    </rPh>
    <phoneticPr fontId="4"/>
  </si>
  <si>
    <t>B</t>
    <phoneticPr fontId="7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</si>
  <si>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</si>
  <si>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C</t>
    <phoneticPr fontId="7"/>
  </si>
  <si>
    <t>繊維工業</t>
    <rPh sb="0" eb="2">
      <t>センイ</t>
    </rPh>
    <rPh sb="2" eb="4">
      <t>コウギョウ</t>
    </rPh>
    <phoneticPr fontId="4"/>
  </si>
  <si>
    <t>D</t>
    <phoneticPr fontId="7"/>
  </si>
  <si>
    <t>木材・木製品製造業(家具を除く)</t>
    <rPh sb="0" eb="2">
      <t>モクザイ</t>
    </rPh>
    <phoneticPr fontId="4"/>
  </si>
  <si>
    <t>E</t>
    <phoneticPr fontId="7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</si>
  <si>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</si>
  <si>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F</t>
    <phoneticPr fontId="7"/>
  </si>
  <si>
    <t>パルプ・紙・紙加工品製造業</t>
    <rPh sb="4" eb="5">
      <t>カミ</t>
    </rPh>
    <rPh sb="6" eb="7">
      <t>カミ</t>
    </rPh>
    <rPh sb="7" eb="9">
      <t>カコウ</t>
    </rPh>
    <rPh sb="9" eb="10">
      <t>ヒン</t>
    </rPh>
    <rPh sb="10" eb="13">
      <t>セイゾウギョウ</t>
    </rPh>
    <phoneticPr fontId="4"/>
  </si>
  <si>
    <t>G</t>
    <phoneticPr fontId="7"/>
  </si>
  <si>
    <t>印刷・同関連業</t>
    <rPh sb="0" eb="2">
      <t>インサツ</t>
    </rPh>
    <rPh sb="3" eb="4">
      <t>ドウ</t>
    </rPh>
    <rPh sb="4" eb="6">
      <t>カンレン</t>
    </rPh>
    <phoneticPr fontId="4"/>
  </si>
  <si>
    <t>H</t>
    <phoneticPr fontId="7"/>
  </si>
  <si>
    <t>化学工業</t>
    <rPh sb="0" eb="2">
      <t>カガク</t>
    </rPh>
    <rPh sb="2" eb="4">
      <t>コウギョウ</t>
    </rPh>
    <phoneticPr fontId="4"/>
  </si>
  <si>
    <t>I</t>
    <phoneticPr fontId="7"/>
  </si>
  <si>
    <t>石油製品・石炭製品製造業</t>
    <rPh sb="0" eb="1">
      <t>セキ</t>
    </rPh>
    <rPh sb="1" eb="2">
      <t>アブラ</t>
    </rPh>
    <rPh sb="2" eb="4">
      <t>セイヒン</t>
    </rPh>
    <rPh sb="5" eb="7">
      <t>セキタン</t>
    </rPh>
    <rPh sb="7" eb="9">
      <t>セイヒン</t>
    </rPh>
    <rPh sb="9" eb="11">
      <t>セイゾウ</t>
    </rPh>
    <rPh sb="11" eb="12">
      <t>ギョウ</t>
    </rPh>
    <phoneticPr fontId="4"/>
  </si>
  <si>
    <t>J</t>
    <phoneticPr fontId="7"/>
  </si>
  <si>
    <t>プラスチック製品製造業</t>
    <rPh sb="6" eb="8">
      <t>セイヒン</t>
    </rPh>
    <rPh sb="8" eb="11">
      <t>セイゾウギョウ</t>
    </rPh>
    <phoneticPr fontId="4"/>
  </si>
  <si>
    <t>K</t>
    <phoneticPr fontId="7"/>
  </si>
  <si>
    <t>ゴム製品製造業</t>
    <rPh sb="2" eb="4">
      <t>セイヒン</t>
    </rPh>
    <rPh sb="4" eb="7">
      <t>セイゾウギョウ</t>
    </rPh>
    <phoneticPr fontId="4"/>
  </si>
  <si>
    <t>L</t>
    <phoneticPr fontId="7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</si>
  <si>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</si>
  <si>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M</t>
    <phoneticPr fontId="7"/>
  </si>
  <si>
    <t>窯業・土石製品製造業</t>
    <rPh sb="0" eb="2">
      <t>ヨウギョウ</t>
    </rPh>
    <rPh sb="3" eb="4">
      <t>ツチ</t>
    </rPh>
    <rPh sb="4" eb="5">
      <t>イシ</t>
    </rPh>
    <rPh sb="5" eb="7">
      <t>セイヒン</t>
    </rPh>
    <rPh sb="7" eb="9">
      <t>セイゾウ</t>
    </rPh>
    <rPh sb="9" eb="10">
      <t>ギョウ</t>
    </rPh>
    <phoneticPr fontId="4"/>
  </si>
  <si>
    <t>N</t>
    <phoneticPr fontId="7"/>
  </si>
  <si>
    <t>鉄鋼業</t>
    <rPh sb="0" eb="1">
      <t>テツ</t>
    </rPh>
    <rPh sb="1" eb="2">
      <t>コウ</t>
    </rPh>
    <rPh sb="2" eb="3">
      <t>ギョウ</t>
    </rPh>
    <phoneticPr fontId="4"/>
  </si>
  <si>
    <t>O</t>
    <phoneticPr fontId="7"/>
  </si>
  <si>
    <t>非鉄金属製造業</t>
    <rPh sb="0" eb="2">
      <t>ヒテツ</t>
    </rPh>
    <rPh sb="2" eb="4">
      <t>キンゾク</t>
    </rPh>
    <rPh sb="4" eb="7">
      <t>セイゾウギョウ</t>
    </rPh>
    <phoneticPr fontId="4"/>
  </si>
  <si>
    <t>P</t>
    <phoneticPr fontId="7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</si>
  <si>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</si>
  <si>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Q</t>
    <phoneticPr fontId="7"/>
  </si>
  <si>
    <t>はん用機械器具製造業</t>
    <rPh sb="2" eb="3">
      <t>ヨウ</t>
    </rPh>
    <rPh sb="3" eb="5">
      <t>キカイ</t>
    </rPh>
    <rPh sb="5" eb="7">
      <t>キグ</t>
    </rPh>
    <rPh sb="6" eb="7">
      <t>キキ</t>
    </rPh>
    <rPh sb="7" eb="10">
      <t>セイゾウギョウ</t>
    </rPh>
    <phoneticPr fontId="4"/>
  </si>
  <si>
    <t>R</t>
    <phoneticPr fontId="7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</si>
  <si>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4"/>
  </si>
  <si>
    <t>S</t>
    <phoneticPr fontId="7"/>
  </si>
  <si>
    <t>業務用機械器具製造業</t>
    <rPh sb="0" eb="3">
      <t>ギョウムヨウ</t>
    </rPh>
    <rPh sb="3" eb="4">
      <t>キ</t>
    </rPh>
    <rPh sb="4" eb="5">
      <t>カイ</t>
    </rPh>
    <rPh sb="5" eb="7">
      <t>キグ</t>
    </rPh>
    <rPh sb="7" eb="10">
      <t>セイゾウギョウ</t>
    </rPh>
    <phoneticPr fontId="4"/>
  </si>
  <si>
    <t>T</t>
    <phoneticPr fontId="7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</si>
  <si>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4"/>
  </si>
  <si>
    <t>U</t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</si>
  <si>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</si>
  <si>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V</t>
    <phoneticPr fontId="7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</si>
  <si>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</si>
  <si>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W</t>
    <phoneticPr fontId="7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</si>
  <si>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4"/>
  </si>
  <si>
    <t>X</t>
    <phoneticPr fontId="7"/>
  </si>
  <si>
    <t>その他の製造業</t>
    <rPh sb="0" eb="3">
      <t>ソノタ</t>
    </rPh>
    <rPh sb="4" eb="7">
      <t>セイゾウギョウ</t>
    </rPh>
    <phoneticPr fontId="4"/>
  </si>
  <si>
    <t>備考：本表は、従業者4人以上の事業所について集計したものである。</t>
    <rPh sb="0" eb="2">
      <t>ビコウ</t>
    </rPh>
    <rPh sb="3" eb="4">
      <t>ホン</t>
    </rPh>
    <rPh sb="4" eb="5">
      <t>ピョウ</t>
    </rPh>
    <rPh sb="7" eb="10">
      <t>ジュウギョウシャ</t>
    </rPh>
    <rPh sb="11" eb="12">
      <t>ヒト</t>
    </rPh>
    <rPh sb="12" eb="14">
      <t>イジョウ</t>
    </rPh>
    <rPh sb="15" eb="18">
      <t>ジギョウショ</t>
    </rPh>
    <rPh sb="22" eb="24">
      <t>シュウケイ</t>
    </rPh>
    <phoneticPr fontId="4"/>
  </si>
  <si>
    <t xml:space="preserve">   従業者数の内訳には送出者が含まれているが、総数には含まれていないため、内訳の合計は総数と一致しない。</t>
    <phoneticPr fontId="7"/>
  </si>
  <si>
    <t>資料：大阪府総務部統計課「大阪の工業」</t>
    <rPh sb="0" eb="2">
      <t>シリョウ</t>
    </rPh>
    <rPh sb="3" eb="6">
      <t>オオサカフ</t>
    </rPh>
    <rPh sb="6" eb="8">
      <t>ソウム</t>
    </rPh>
    <rPh sb="8" eb="9">
      <t>ブ</t>
    </rPh>
    <rPh sb="9" eb="11">
      <t>トウケイ</t>
    </rPh>
    <rPh sb="11" eb="12">
      <t>カ</t>
    </rPh>
    <rPh sb="13" eb="15">
      <t>オオサカ</t>
    </rPh>
    <rPh sb="16" eb="18">
      <t>コウギョウ</t>
    </rPh>
    <phoneticPr fontId="4"/>
  </si>
  <si>
    <t xml:space="preserve">    5-1.工　　業　　の　</t>
    <phoneticPr fontId="4"/>
  </si>
  <si>
    <t>　概　　況　　　そ　の　2</t>
    <phoneticPr fontId="4"/>
  </si>
  <si>
    <t xml:space="preserve">本表は、令和２年6月1日現在で </t>
    <rPh sb="0" eb="1">
      <t>ホン</t>
    </rPh>
    <rPh sb="1" eb="2">
      <t>ヒョウ</t>
    </rPh>
    <rPh sb="4" eb="6">
      <t>レイワ</t>
    </rPh>
    <rPh sb="7" eb="8">
      <t>ネン</t>
    </rPh>
    <rPh sb="8" eb="9">
      <t>ヘイネン</t>
    </rPh>
    <rPh sb="9" eb="10">
      <t>ガツ</t>
    </rPh>
    <rPh sb="11" eb="12">
      <t>ニチ</t>
    </rPh>
    <rPh sb="12" eb="13">
      <t>ウツツ</t>
    </rPh>
    <rPh sb="13" eb="14">
      <t>ザイ</t>
    </rPh>
    <phoneticPr fontId="4"/>
  </si>
  <si>
    <t xml:space="preserve"> 実施した工業統計調査の結果を掲げたものである。</t>
    <phoneticPr fontId="7"/>
  </si>
  <si>
    <t>原 材 料 使 用 額 等（30人以上）</t>
    <rPh sb="0" eb="1">
      <t>ゲン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rPh sb="16" eb="17">
      <t>ヒト</t>
    </rPh>
    <rPh sb="17" eb="19">
      <t>イジョウ</t>
    </rPh>
    <phoneticPr fontId="4"/>
  </si>
  <si>
    <t>製造品・半製品及び</t>
    <rPh sb="0" eb="1">
      <t>セイ</t>
    </rPh>
    <rPh sb="1" eb="2">
      <t>ツク</t>
    </rPh>
    <rPh sb="2" eb="3">
      <t>シナ</t>
    </rPh>
    <rPh sb="4" eb="5">
      <t>ハン</t>
    </rPh>
    <rPh sb="7" eb="8">
      <t>オヨ</t>
    </rPh>
    <phoneticPr fontId="4"/>
  </si>
  <si>
    <t>付加
価値額</t>
    <rPh sb="0" eb="2">
      <t>フカ</t>
    </rPh>
    <phoneticPr fontId="4"/>
  </si>
  <si>
    <t>年間投資
総額</t>
    <rPh sb="0" eb="2">
      <t>ネンカン</t>
    </rPh>
    <rPh sb="2" eb="4">
      <t>トウシ</t>
    </rPh>
    <phoneticPr fontId="4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</si>
  <si>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4"/>
  </si>
  <si>
    <t>原材料
使用額</t>
    <rPh sb="0" eb="1">
      <t>ゲン</t>
    </rPh>
    <rPh sb="1" eb="3">
      <t>ザイリョウ</t>
    </rPh>
    <phoneticPr fontId="4"/>
  </si>
  <si>
    <t>燃料
使用額</t>
    <rPh sb="0" eb="2">
      <t>ネンリョウ</t>
    </rPh>
    <phoneticPr fontId="4"/>
  </si>
  <si>
    <t>電力
使用額</t>
    <rPh sb="0" eb="2">
      <t>デンリョク</t>
    </rPh>
    <phoneticPr fontId="4"/>
  </si>
  <si>
    <t>委託
生産費</t>
    <rPh sb="0" eb="2">
      <t>イタク</t>
    </rPh>
    <phoneticPr fontId="4"/>
  </si>
  <si>
    <t>製造等に
関連する
外注費</t>
    <rPh sb="0" eb="3">
      <t>セイゾウトウ</t>
    </rPh>
    <rPh sb="5" eb="7">
      <t>カンレン</t>
    </rPh>
    <rPh sb="10" eb="13">
      <t>ガイチュウヒ</t>
    </rPh>
    <phoneticPr fontId="4"/>
  </si>
  <si>
    <t>転売した
商品の
仕入額</t>
    <rPh sb="0" eb="2">
      <t>テンバイ</t>
    </rPh>
    <rPh sb="5" eb="7">
      <t>ショウヒン</t>
    </rPh>
    <rPh sb="9" eb="11">
      <t>シイレ</t>
    </rPh>
    <rPh sb="11" eb="12">
      <t>ガク</t>
    </rPh>
    <phoneticPr fontId="4"/>
  </si>
  <si>
    <t>仕掛品在庫額</t>
    <rPh sb="0" eb="2">
      <t>シカ</t>
    </rPh>
    <rPh sb="2" eb="3">
      <t>シナ</t>
    </rPh>
    <rPh sb="3" eb="5">
      <t>ザイコ</t>
    </rPh>
    <rPh sb="5" eb="6">
      <t>ガク</t>
    </rPh>
    <phoneticPr fontId="4"/>
  </si>
  <si>
    <t>生産額</t>
    <rPh sb="0" eb="3">
      <t>セイサンガク</t>
    </rPh>
    <phoneticPr fontId="4"/>
  </si>
  <si>
    <t>年初
現在高</t>
    <rPh sb="0" eb="2">
      <t>ネンショ</t>
    </rPh>
    <phoneticPr fontId="4"/>
  </si>
  <si>
    <t>取 得 額</t>
    <rPh sb="0" eb="1">
      <t>ト</t>
    </rPh>
    <rPh sb="2" eb="3">
      <t>トク</t>
    </rPh>
    <rPh sb="4" eb="5">
      <t>ガク</t>
    </rPh>
    <phoneticPr fontId="4"/>
  </si>
  <si>
    <t>除 却 額</t>
    <rPh sb="0" eb="1">
      <t>ノゾ</t>
    </rPh>
    <rPh sb="2" eb="3">
      <t>ショウキャク</t>
    </rPh>
    <rPh sb="4" eb="5">
      <t>ガク</t>
    </rPh>
    <phoneticPr fontId="4"/>
  </si>
  <si>
    <t>減価
償却額</t>
    <rPh sb="0" eb="2">
      <t>ゲンカ</t>
    </rPh>
    <phoneticPr fontId="4"/>
  </si>
  <si>
    <t>(30人以上)</t>
    <rPh sb="3" eb="4">
      <t>ヒト</t>
    </rPh>
    <rPh sb="4" eb="6">
      <t>イジョウ</t>
    </rPh>
    <phoneticPr fontId="4"/>
  </si>
  <si>
    <t>(30人以上)</t>
    <rPh sb="3" eb="4">
      <t>３０ニン</t>
    </rPh>
    <rPh sb="4" eb="6">
      <t>イジョウ</t>
    </rPh>
    <phoneticPr fontId="4"/>
  </si>
  <si>
    <t>年末在庫額</t>
    <rPh sb="0" eb="2">
      <t>ネンマツ</t>
    </rPh>
    <rPh sb="2" eb="4">
      <t>ザイコ</t>
    </rPh>
    <rPh sb="4" eb="5">
      <t>ガク</t>
    </rPh>
    <phoneticPr fontId="4"/>
  </si>
  <si>
    <t>年間増減額</t>
    <rPh sb="0" eb="2">
      <t>ネンカン</t>
    </rPh>
    <rPh sb="2" eb="4">
      <t>ゾウゲン</t>
    </rPh>
    <rPh sb="4" eb="5">
      <t>ガク</t>
    </rPh>
    <phoneticPr fontId="4"/>
  </si>
  <si>
    <t>4～9人</t>
    <phoneticPr fontId="4"/>
  </si>
  <si>
    <t>10～19人</t>
    <phoneticPr fontId="4"/>
  </si>
  <si>
    <t>20～29人</t>
    <phoneticPr fontId="4"/>
  </si>
  <si>
    <t>30～49人</t>
    <phoneticPr fontId="4"/>
  </si>
  <si>
    <t>50～99人</t>
    <phoneticPr fontId="4"/>
  </si>
  <si>
    <t>100～199人</t>
    <phoneticPr fontId="4"/>
  </si>
  <si>
    <t>A</t>
  </si>
  <si>
    <t>B</t>
  </si>
  <si>
    <t>飲料・たばこ・飼料製造業</t>
    <rPh sb="0" eb="2">
      <t>インリョウ</t>
    </rPh>
    <rPh sb="9" eb="12">
      <t>セイゾウギョウ</t>
    </rPh>
    <phoneticPr fontId="4"/>
  </si>
  <si>
    <t>C</t>
  </si>
  <si>
    <t>D</t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</si>
  <si>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</si>
  <si>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E</t>
  </si>
  <si>
    <t>F</t>
  </si>
  <si>
    <t>G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</si>
  <si>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4"/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</si>
  <si>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</si>
  <si>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</si>
  <si>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</si>
  <si>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</si>
  <si>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</si>
  <si>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</si>
  <si>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</si>
  <si>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</si>
  <si>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</si>
  <si>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</si>
  <si>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4"/>
  </si>
  <si>
    <t>R</t>
  </si>
  <si>
    <t>S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</si>
  <si>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</si>
  <si>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T</t>
  </si>
  <si>
    <t>U</t>
  </si>
  <si>
    <t>V</t>
  </si>
  <si>
    <t>W</t>
  </si>
  <si>
    <t>備考：本表は、従業者30人以上の事業所について集計したものである。</t>
    <rPh sb="0" eb="2">
      <t>ビコウ</t>
    </rPh>
    <rPh sb="3" eb="4">
      <t>ホン</t>
    </rPh>
    <rPh sb="4" eb="5">
      <t>ピョウ</t>
    </rPh>
    <rPh sb="7" eb="10">
      <t>ジュウギョウシャ</t>
    </rPh>
    <rPh sb="12" eb="13">
      <t>ヒト</t>
    </rPh>
    <rPh sb="13" eb="15">
      <t>イジョウ</t>
    </rPh>
    <rPh sb="16" eb="19">
      <t>ジギョウショ</t>
    </rPh>
    <rPh sb="23" eb="25">
      <t>シュウケイ</t>
    </rPh>
    <phoneticPr fontId="4"/>
  </si>
  <si>
    <t>5-2.商業の推移</t>
    <phoneticPr fontId="4"/>
  </si>
  <si>
    <t>卸　　売　　業　・　小　　売　　業</t>
    <rPh sb="3" eb="4">
      <t>ウ</t>
    </rPh>
    <rPh sb="6" eb="7">
      <t>ギョウ</t>
    </rPh>
    <phoneticPr fontId="4"/>
  </si>
  <si>
    <t>本表は、平成14・16・19・28年は6月1日、平成24年は2月1日、平成26年は7月1日</t>
    <rPh sb="4" eb="6">
      <t>ヘイセイ</t>
    </rPh>
    <phoneticPr fontId="4"/>
  </si>
  <si>
    <t>現在の結果を掲げたものである。</t>
    <rPh sb="0" eb="2">
      <t>ゲンザイ</t>
    </rPh>
    <rPh sb="3" eb="5">
      <t>ケッカ</t>
    </rPh>
    <rPh sb="6" eb="7">
      <t>カカ</t>
    </rPh>
    <phoneticPr fontId="4"/>
  </si>
  <si>
    <t>年　次</t>
    <rPh sb="2" eb="3">
      <t>ツ</t>
    </rPh>
    <phoneticPr fontId="4"/>
  </si>
  <si>
    <t>商　　　店　　　数　（　件　）</t>
    <rPh sb="0" eb="1">
      <t>ショウ</t>
    </rPh>
    <rPh sb="4" eb="5">
      <t>テン</t>
    </rPh>
    <rPh sb="8" eb="9">
      <t>スウ</t>
    </rPh>
    <rPh sb="12" eb="13">
      <t>ケン</t>
    </rPh>
    <phoneticPr fontId="4"/>
  </si>
  <si>
    <t>就　　業　　者　　数　（　人　）</t>
    <rPh sb="0" eb="1">
      <t>ツ</t>
    </rPh>
    <rPh sb="13" eb="14">
      <t>ニン</t>
    </rPh>
    <phoneticPr fontId="4"/>
  </si>
  <si>
    <t>総　　数</t>
    <phoneticPr fontId="4"/>
  </si>
  <si>
    <t>卸　売　業</t>
    <phoneticPr fontId="4"/>
  </si>
  <si>
    <t>小　売　業</t>
    <phoneticPr fontId="4"/>
  </si>
  <si>
    <t>平成14年</t>
    <rPh sb="0" eb="2">
      <t>ヘイセイ</t>
    </rPh>
    <rPh sb="4" eb="5">
      <t>ネン</t>
    </rPh>
    <phoneticPr fontId="7"/>
  </si>
  <si>
    <t>28</t>
    <phoneticPr fontId="7"/>
  </si>
  <si>
    <t>年　　　間　　　販　　　売　　　額　（　百　万　円　）</t>
    <rPh sb="20" eb="21">
      <t>ヒャク</t>
    </rPh>
    <rPh sb="22" eb="23">
      <t>マン</t>
    </rPh>
    <rPh sb="24" eb="25">
      <t>エン</t>
    </rPh>
    <phoneticPr fontId="4"/>
  </si>
  <si>
    <t>総　　　　　数</t>
    <phoneticPr fontId="4"/>
  </si>
  <si>
    <t>卸　　　売　　　業</t>
    <phoneticPr fontId="4"/>
  </si>
  <si>
    <t>小　　　売　　　業</t>
    <phoneticPr fontId="4"/>
  </si>
  <si>
    <t>　　備考:平成19年まで及び平成26年は商業統計調査、平成24年及び平成28年は経済センサス‐活動調査に</t>
    <rPh sb="2" eb="4">
      <t>ビコウ</t>
    </rPh>
    <rPh sb="5" eb="7">
      <t>ヘイセイ</t>
    </rPh>
    <rPh sb="9" eb="10">
      <t>ネン</t>
    </rPh>
    <rPh sb="12" eb="13">
      <t>オヨ</t>
    </rPh>
    <rPh sb="14" eb="16">
      <t>ヘイセイ</t>
    </rPh>
    <rPh sb="18" eb="19">
      <t>ネン</t>
    </rPh>
    <rPh sb="20" eb="22">
      <t>ショウギョウ</t>
    </rPh>
    <rPh sb="22" eb="24">
      <t>トウケイ</t>
    </rPh>
    <rPh sb="24" eb="26">
      <t>チョウサ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0" eb="42">
      <t>ケイザイ</t>
    </rPh>
    <rPh sb="47" eb="49">
      <t>カツドウ</t>
    </rPh>
    <rPh sb="49" eb="51">
      <t>チョウサ</t>
    </rPh>
    <phoneticPr fontId="4"/>
  </si>
  <si>
    <t>　　　　 基づく数値であるが、集計対象が異なるため、単純比較はできない。</t>
    <rPh sb="20" eb="21">
      <t>コト</t>
    </rPh>
    <rPh sb="26" eb="28">
      <t>タンジュン</t>
    </rPh>
    <rPh sb="28" eb="30">
      <t>ヒカク</t>
    </rPh>
    <phoneticPr fontId="4"/>
  </si>
  <si>
    <t>　　　　 また経済センサス‐活動調査については、産業別集計の結果を掲げたものであり、管理・補助的</t>
    <rPh sb="42" eb="44">
      <t>カンリ</t>
    </rPh>
    <rPh sb="45" eb="48">
      <t>ホジョテキ</t>
    </rPh>
    <phoneticPr fontId="4"/>
  </si>
  <si>
    <t xml:space="preserve"> 　　　　経済活動のみを行う事業所ではない事業所、「事業所別売上（収入）金額」の「商業」（「卸売</t>
    <rPh sb="12" eb="13">
      <t>オコナ</t>
    </rPh>
    <rPh sb="26" eb="29">
      <t>ジギョウショ</t>
    </rPh>
    <rPh sb="29" eb="30">
      <t>ベツ</t>
    </rPh>
    <rPh sb="30" eb="32">
      <t>ウリアゲ</t>
    </rPh>
    <rPh sb="33" eb="35">
      <t>シュウニュウ</t>
    </rPh>
    <rPh sb="36" eb="38">
      <t>キンガク</t>
    </rPh>
    <rPh sb="41" eb="43">
      <t>ショウギョウ</t>
    </rPh>
    <phoneticPr fontId="4"/>
  </si>
  <si>
    <t>　 　　　の商品販売額（代理・仲立手数料を含む）」及び「小売の商品販売額」を合算したもの）に金額</t>
    <rPh sb="12" eb="13">
      <t>ダイ</t>
    </rPh>
    <rPh sb="38" eb="40">
      <t>ガッサン</t>
    </rPh>
    <rPh sb="46" eb="48">
      <t>キンガク</t>
    </rPh>
    <phoneticPr fontId="4"/>
  </si>
  <si>
    <t>　　　　 産業細分類の格付けに必要な事項の数値が得られた事業所、年間商品販売額について、数値が</t>
    <rPh sb="32" eb="34">
      <t>ネンカン</t>
    </rPh>
    <rPh sb="34" eb="36">
      <t>ショウヒン</t>
    </rPh>
    <rPh sb="36" eb="38">
      <t>ハンバイ</t>
    </rPh>
    <rPh sb="38" eb="39">
      <t>ガク</t>
    </rPh>
    <phoneticPr fontId="4"/>
  </si>
  <si>
    <t>　　　　 が有り、かつ得られた事業所を集計したものである。</t>
    <phoneticPr fontId="4"/>
  </si>
  <si>
    <t>　　　　 そのため産業横断的集計の結果である、〔4章　事業所〕 に掲載の卸売業・小売業の事業所数、</t>
    <phoneticPr fontId="7"/>
  </si>
  <si>
    <t>　　 　　従業者数とは異なる。</t>
    <phoneticPr fontId="4"/>
  </si>
  <si>
    <t>　　資料:大阪府総務部統計課「大阪の商業」、経済産業省「商業統計調査結果」、総務省統計局、経済産</t>
    <rPh sb="5" eb="8">
      <t>オオサカフ</t>
    </rPh>
    <rPh sb="8" eb="10">
      <t>ソウム</t>
    </rPh>
    <rPh sb="10" eb="11">
      <t>ブ</t>
    </rPh>
    <rPh sb="11" eb="13">
      <t>トウケイ</t>
    </rPh>
    <rPh sb="13" eb="14">
      <t>カ</t>
    </rPh>
    <rPh sb="15" eb="17">
      <t>オオサカ</t>
    </rPh>
    <rPh sb="18" eb="20">
      <t>ショウギョウ</t>
    </rPh>
    <rPh sb="22" eb="24">
      <t>ケイザイ</t>
    </rPh>
    <rPh sb="24" eb="27">
      <t>サンギョウショウ</t>
    </rPh>
    <rPh sb="28" eb="30">
      <t>ショウギョウ</t>
    </rPh>
    <rPh sb="30" eb="32">
      <t>トウケイ</t>
    </rPh>
    <rPh sb="32" eb="34">
      <t>チョウサ</t>
    </rPh>
    <rPh sb="34" eb="36">
      <t>ケッカ</t>
    </rPh>
    <rPh sb="38" eb="41">
      <t>ソウムショウ</t>
    </rPh>
    <rPh sb="41" eb="44">
      <t>トウケイキョク</t>
    </rPh>
    <rPh sb="45" eb="47">
      <t>ケイザイ</t>
    </rPh>
    <rPh sb="47" eb="48">
      <t>サン</t>
    </rPh>
    <phoneticPr fontId="4"/>
  </si>
  <si>
    <t>　　　　 業省「経済センサス‐活動調査結果」</t>
    <phoneticPr fontId="4"/>
  </si>
  <si>
    <t>5-3.産業中小分類別事業所数、従業者数及び年間販売額等</t>
    <rPh sb="6" eb="8">
      <t>チュウショウ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19" eb="20">
      <t>スウ</t>
    </rPh>
    <phoneticPr fontId="4"/>
  </si>
  <si>
    <t>　　本表は、平成28年6月1日現在で実施した経済センサス-活動調査の結果を掲げたものである。</t>
    <rPh sb="6" eb="8">
      <t>ヘイセイ</t>
    </rPh>
    <rPh sb="22" eb="24">
      <t>ケイザイ</t>
    </rPh>
    <rPh sb="29" eb="31">
      <t>カツドウ</t>
    </rPh>
    <rPh sb="31" eb="33">
      <t>チョウサ</t>
    </rPh>
    <phoneticPr fontId="4"/>
  </si>
  <si>
    <t>産　　　業　　　分　　　類</t>
    <rPh sb="0" eb="1">
      <t>サン</t>
    </rPh>
    <rPh sb="4" eb="5">
      <t>ゴウ</t>
    </rPh>
    <rPh sb="8" eb="9">
      <t>ブン</t>
    </rPh>
    <rPh sb="12" eb="13">
      <t>タグイ</t>
    </rPh>
    <phoneticPr fontId="4"/>
  </si>
  <si>
    <t>従業者数
（人）</t>
    <phoneticPr fontId="4"/>
  </si>
  <si>
    <r>
      <t xml:space="preserve">年間商品販売額
</t>
    </r>
    <r>
      <rPr>
        <sz val="10"/>
        <rFont val="ＭＳ 明朝"/>
        <family val="1"/>
        <charset val="128"/>
      </rPr>
      <t>（百万円）</t>
    </r>
    <phoneticPr fontId="7"/>
  </si>
  <si>
    <t>売場面積
（㎡）</t>
    <phoneticPr fontId="4"/>
  </si>
  <si>
    <t>卸売業計</t>
  </si>
  <si>
    <t>繊維品卸売業（衣服，身の回り品を除く）</t>
    <phoneticPr fontId="4"/>
  </si>
  <si>
    <t>衣服卸売業</t>
  </si>
  <si>
    <t>身の回り品卸売業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</si>
  <si>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</si>
  <si>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</si>
  <si>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</si>
  <si>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</si>
  <si>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</si>
  <si>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</si>
  <si>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</si>
  <si>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</si>
  <si>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</si>
  <si>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</si>
  <si>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</si>
  <si>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</si>
  <si>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</si>
  <si>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</si>
  <si>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</si>
  <si>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</si>
  <si>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</si>
  <si>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小売業計</t>
  </si>
  <si>
    <t>百貨店，総合スーパー</t>
  </si>
  <si>
    <t>その他の各種商品小売業
（従業者が常時50人未満のもの）</t>
    <phoneticPr fontId="4"/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</si>
  <si>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</si>
  <si>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</si>
  <si>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</si>
  <si>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</si>
  <si>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</si>
  <si>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</si>
  <si>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</si>
  <si>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</si>
  <si>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</si>
  <si>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</si>
  <si>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</si>
  <si>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</si>
  <si>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</si>
  <si>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</si>
  <si>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</si>
  <si>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</si>
  <si>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</si>
  <si>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</si>
  <si>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</si>
  <si>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</si>
  <si>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</si>
  <si>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  <phoneticPr fontId="4"/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</si>
  <si>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</si>
  <si>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</si>
  <si>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</si>
  <si>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</si>
  <si>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</si>
  <si>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　　資料:総務省統計局「経済センサス-活動調査」</t>
    <rPh sb="5" eb="8">
      <t>ソウムショウ</t>
    </rPh>
    <rPh sb="8" eb="11">
      <t>トウケイキョク</t>
    </rPh>
    <phoneticPr fontId="4"/>
  </si>
  <si>
    <t xml:space="preserve">     5-4.産業中分類別商店数、 就業者数及び年間販売額等</t>
    <rPh sb="20" eb="21">
      <t>シュウ</t>
    </rPh>
    <phoneticPr fontId="4"/>
  </si>
  <si>
    <t>　本表は、平成16・19・28年は6月1日、平成24年は2月1日、　平成26年は7月1日現在の結果を掲げたものである。</t>
    <rPh sb="20" eb="21">
      <t>ニチ</t>
    </rPh>
    <rPh sb="22" eb="24">
      <t>ヘイセイ</t>
    </rPh>
    <rPh sb="26" eb="27">
      <t>ネン</t>
    </rPh>
    <rPh sb="29" eb="30">
      <t>ツキ</t>
    </rPh>
    <rPh sb="31" eb="32">
      <t>ニチ</t>
    </rPh>
    <rPh sb="34" eb="36">
      <t>ヘイセイ</t>
    </rPh>
    <rPh sb="38" eb="39">
      <t>ネン</t>
    </rPh>
    <rPh sb="41" eb="42">
      <t>ガツ</t>
    </rPh>
    <rPh sb="43" eb="46">
      <t>ニチゲンザイ</t>
    </rPh>
    <rPh sb="46" eb="48">
      <t>ニチゲンザイ</t>
    </rPh>
    <rPh sb="47" eb="49">
      <t>ケッカ</t>
    </rPh>
    <rPh sb="50" eb="51">
      <t>カカ</t>
    </rPh>
    <phoneticPr fontId="4"/>
  </si>
  <si>
    <t>産　業　分　類</t>
    <phoneticPr fontId="4"/>
  </si>
  <si>
    <t>年　　次</t>
    <phoneticPr fontId="4"/>
  </si>
  <si>
    <t>商　　　店　　　数</t>
    <rPh sb="0" eb="1">
      <t>ショウ</t>
    </rPh>
    <rPh sb="4" eb="5">
      <t>テン</t>
    </rPh>
    <rPh sb="8" eb="9">
      <t>スウ</t>
    </rPh>
    <phoneticPr fontId="4"/>
  </si>
  <si>
    <t>就　　業　　者　　数</t>
    <rPh sb="0" eb="1">
      <t>シュウ</t>
    </rPh>
    <phoneticPr fontId="4"/>
  </si>
  <si>
    <r>
      <t xml:space="preserve">年間販売額
</t>
    </r>
    <r>
      <rPr>
        <sz val="9"/>
        <rFont val="ＭＳ 明朝"/>
        <family val="1"/>
        <charset val="128"/>
      </rPr>
      <t>（百万円）</t>
    </r>
    <rPh sb="7" eb="10">
      <t>ヒャクマンエン</t>
    </rPh>
    <phoneticPr fontId="4"/>
  </si>
  <si>
    <t>その他の
収入額
（百万円）</t>
    <phoneticPr fontId="7"/>
  </si>
  <si>
    <t>商品手持額
　（百万円）</t>
    <phoneticPr fontId="7"/>
  </si>
  <si>
    <t>年間販売額（百万円）</t>
    <phoneticPr fontId="4"/>
  </si>
  <si>
    <t>年次</t>
    <rPh sb="0" eb="2">
      <t>ネンジ</t>
    </rPh>
    <phoneticPr fontId="7"/>
  </si>
  <si>
    <t>産業</t>
    <rPh sb="0" eb="2">
      <t>サンギョウ</t>
    </rPh>
    <phoneticPr fontId="7"/>
  </si>
  <si>
    <t>計</t>
  </si>
  <si>
    <t>法　人</t>
    <rPh sb="0" eb="1">
      <t>ホウ</t>
    </rPh>
    <rPh sb="2" eb="3">
      <t>ヒト</t>
    </rPh>
    <phoneticPr fontId="4"/>
  </si>
  <si>
    <t>個　人</t>
    <rPh sb="0" eb="1">
      <t>コ</t>
    </rPh>
    <rPh sb="2" eb="3">
      <t>ヒト</t>
    </rPh>
    <phoneticPr fontId="4"/>
  </si>
  <si>
    <t>１店当たり</t>
  </si>
  <si>
    <t>就業者１人当たり</t>
    <rPh sb="0" eb="1">
      <t>シュウ</t>
    </rPh>
    <phoneticPr fontId="4"/>
  </si>
  <si>
    <t>総数</t>
  </si>
  <si>
    <t>平成16年</t>
    <rPh sb="0" eb="2">
      <t>ヘイセイ</t>
    </rPh>
    <rPh sb="4" eb="5">
      <t>ネン</t>
    </rPh>
    <phoneticPr fontId="7"/>
  </si>
  <si>
    <t>…</t>
    <phoneticPr fontId="37"/>
  </si>
  <si>
    <t>卸売</t>
    <rPh sb="0" eb="2">
      <t>オロシウリ</t>
    </rPh>
    <phoneticPr fontId="7"/>
  </si>
  <si>
    <t>-</t>
    <phoneticPr fontId="37"/>
  </si>
  <si>
    <t>小売</t>
    <rPh sb="0" eb="2">
      <t>コウ</t>
    </rPh>
    <phoneticPr fontId="7"/>
  </si>
  <si>
    <t>各種</t>
    <rPh sb="0" eb="2">
      <t>カクシュ</t>
    </rPh>
    <phoneticPr fontId="7"/>
  </si>
  <si>
    <t>織物・衣服・身の</t>
  </si>
  <si>
    <t>織物</t>
    <rPh sb="0" eb="2">
      <t>オリモノ</t>
    </rPh>
    <phoneticPr fontId="7"/>
  </si>
  <si>
    <t>回り品小売業</t>
    <rPh sb="0" eb="1">
      <t>マワ</t>
    </rPh>
    <phoneticPr fontId="4"/>
  </si>
  <si>
    <t>飲食</t>
    <rPh sb="0" eb="2">
      <t>インショク</t>
    </rPh>
    <phoneticPr fontId="7"/>
  </si>
  <si>
    <t>機械器具小売業</t>
    <rPh sb="0" eb="2">
      <t>キカイ</t>
    </rPh>
    <rPh sb="2" eb="4">
      <t>キグ</t>
    </rPh>
    <rPh sb="4" eb="7">
      <t>コウリギョウ</t>
    </rPh>
    <phoneticPr fontId="4"/>
  </si>
  <si>
    <t>…</t>
    <phoneticPr fontId="4"/>
  </si>
  <si>
    <t>機械</t>
    <rPh sb="0" eb="2">
      <t>キカイ</t>
    </rPh>
    <phoneticPr fontId="7"/>
  </si>
  <si>
    <t>他</t>
    <rPh sb="0" eb="1">
      <t>ホカ</t>
    </rPh>
    <phoneticPr fontId="7"/>
  </si>
  <si>
    <t>無店舗小売業</t>
    <rPh sb="0" eb="3">
      <t>ムテンポ</t>
    </rPh>
    <rPh sb="3" eb="6">
      <t>コウリギョウ</t>
    </rPh>
    <phoneticPr fontId="4"/>
  </si>
  <si>
    <t>無店</t>
    <rPh sb="0" eb="1">
      <t>ム</t>
    </rPh>
    <rPh sb="1" eb="2">
      <t>ミセ</t>
    </rPh>
    <phoneticPr fontId="7"/>
  </si>
  <si>
    <t>　　備考:平成19年まで及び平成26年は商業統計調査、平成24年及び平成28年は経済センサス‐活動調査　に基づく数値であるが、集計対象が異なるため、単純比較はできない。</t>
    <rPh sb="2" eb="4">
      <t>ビコウ</t>
    </rPh>
    <rPh sb="5" eb="7">
      <t>ヘイセイ</t>
    </rPh>
    <rPh sb="9" eb="10">
      <t>ネン</t>
    </rPh>
    <rPh sb="12" eb="13">
      <t>オヨ</t>
    </rPh>
    <rPh sb="14" eb="16">
      <t>ヘイセイ</t>
    </rPh>
    <rPh sb="18" eb="19">
      <t>ネン</t>
    </rPh>
    <rPh sb="20" eb="22">
      <t>ショウギョウ</t>
    </rPh>
    <rPh sb="22" eb="24">
      <t>トウケイ</t>
    </rPh>
    <rPh sb="24" eb="26">
      <t>チョウサ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0" eb="42">
      <t>ケイザイ</t>
    </rPh>
    <rPh sb="47" eb="49">
      <t>カツドウ</t>
    </rPh>
    <rPh sb="49" eb="51">
      <t>チョウサ</t>
    </rPh>
    <rPh sb="53" eb="54">
      <t>モト</t>
    </rPh>
    <rPh sb="56" eb="58">
      <t>スウチ</t>
    </rPh>
    <rPh sb="63" eb="64">
      <t>シュウ</t>
    </rPh>
    <rPh sb="64" eb="65">
      <t>ケイ</t>
    </rPh>
    <rPh sb="65" eb="67">
      <t>タイショウ</t>
    </rPh>
    <rPh sb="68" eb="69">
      <t>コト</t>
    </rPh>
    <rPh sb="74" eb="76">
      <t>タンジュン</t>
    </rPh>
    <rPh sb="76" eb="78">
      <t>ヒカク</t>
    </rPh>
    <phoneticPr fontId="4"/>
  </si>
  <si>
    <t xml:space="preserve"> 　　　　また、経済センサス‐活動調査については、産業別集計の結果を掲げたものであり、管理、補　助的経済活動のみを行う事業所ではない事業所、「事業所別売上（収入）金額」の「商業」（「卸売の</t>
    <rPh sb="34" eb="35">
      <t>カカ</t>
    </rPh>
    <rPh sb="71" eb="73">
      <t>ジギョウ</t>
    </rPh>
    <rPh sb="73" eb="74">
      <t>ショ</t>
    </rPh>
    <rPh sb="74" eb="75">
      <t>ベツ</t>
    </rPh>
    <rPh sb="76" eb="77">
      <t>ウエ</t>
    </rPh>
    <rPh sb="78" eb="80">
      <t>シュウニュウ</t>
    </rPh>
    <rPh sb="81" eb="83">
      <t>キンガク</t>
    </rPh>
    <phoneticPr fontId="4"/>
  </si>
  <si>
    <t>　　　　 商品販売額 （代理・仲立手数料を含む）」及び「小売の商品販売額」を合算したもの。）に金　額が有り、かつ産業細分類の格付けに必要な事項の数値が得られた事業所、年間商品販売額、商品</t>
    <rPh sb="28" eb="30">
      <t>コウ</t>
    </rPh>
    <rPh sb="83" eb="85">
      <t>ネンカン</t>
    </rPh>
    <rPh sb="85" eb="87">
      <t>ショウヒン</t>
    </rPh>
    <rPh sb="87" eb="89">
      <t>ハンバイ</t>
    </rPh>
    <rPh sb="89" eb="90">
      <t>ガク</t>
    </rPh>
    <rPh sb="91" eb="93">
      <t>ショウヒン</t>
    </rPh>
    <phoneticPr fontId="4"/>
  </si>
  <si>
    <t>　　　　 手持額及び売場面積については、数値が得られた事業所を集計したものである。そのため産業　横断的集計の結果である、〔4章 事業所〕に掲載の卸売業・小売業の事業所数、従業者数とは異なる。</t>
    <phoneticPr fontId="4"/>
  </si>
  <si>
    <t>　　資料:大阪府総務部統計課「大阪の商業」、経済産業省「商業統計調査結果」、総務省統計局、経済  産業省「経済センサス‐活動調査結果」</t>
    <rPh sb="5" eb="8">
      <t>オオサカフ</t>
    </rPh>
    <rPh sb="8" eb="10">
      <t>ソウム</t>
    </rPh>
    <rPh sb="10" eb="11">
      <t>ブ</t>
    </rPh>
    <rPh sb="11" eb="13">
      <t>トウケイ</t>
    </rPh>
    <rPh sb="13" eb="14">
      <t>カ</t>
    </rPh>
    <rPh sb="15" eb="17">
      <t>オオサカ</t>
    </rPh>
    <rPh sb="18" eb="20">
      <t>ショウギョウ</t>
    </rPh>
    <rPh sb="22" eb="24">
      <t>ケイザイ</t>
    </rPh>
    <rPh sb="24" eb="27">
      <t>サンギョウショウ</t>
    </rPh>
    <rPh sb="28" eb="30">
      <t>ショウギョウ</t>
    </rPh>
    <rPh sb="30" eb="32">
      <t>トウケイ</t>
    </rPh>
    <rPh sb="32" eb="34">
      <t>チョウサ</t>
    </rPh>
    <rPh sb="34" eb="36">
      <t>ケッカ</t>
    </rPh>
    <rPh sb="38" eb="41">
      <t>ソウムショウ</t>
    </rPh>
    <rPh sb="41" eb="44">
      <t>トウケイキョク</t>
    </rPh>
    <rPh sb="45" eb="47">
      <t>ケイザイ</t>
    </rPh>
    <rPh sb="49" eb="52">
      <t>サンギョウショウ</t>
    </rPh>
    <rPh sb="53" eb="54">
      <t>キョウ</t>
    </rPh>
    <rPh sb="54" eb="55">
      <t>スミ</t>
    </rPh>
    <rPh sb="60" eb="62">
      <t>カツドウ</t>
    </rPh>
    <rPh sb="62" eb="64">
      <t>チョウサ</t>
    </rPh>
    <rPh sb="64" eb="65">
      <t>ケッ</t>
    </rPh>
    <rPh sb="65" eb="66">
      <t>ハテ</t>
    </rPh>
    <phoneticPr fontId="4"/>
  </si>
  <si>
    <t>本表は、令和２年6月1日現在で実施した工業統計調査の結果を掲げたものである。</t>
    <rPh sb="4" eb="6">
      <t>レイワ</t>
    </rPh>
    <rPh sb="15" eb="17">
      <t>ジッシ</t>
    </rPh>
    <phoneticPr fontId="4"/>
  </si>
  <si>
    <t>6-1.旧町村別農林業経営体数</t>
    <rPh sb="7" eb="8">
      <t>ベツ</t>
    </rPh>
    <rPh sb="8" eb="11">
      <t>ノウリンギョウ</t>
    </rPh>
    <rPh sb="11" eb="14">
      <t>ケイエイタイ</t>
    </rPh>
    <rPh sb="14" eb="15">
      <t>スウ</t>
    </rPh>
    <phoneticPr fontId="4"/>
  </si>
  <si>
    <t>本表は、各年2月1日現在で実施した農林業センサスの結果を掲げたものである。　　</t>
    <rPh sb="4" eb="6">
      <t>カクネン</t>
    </rPh>
    <rPh sb="13" eb="15">
      <t>ジッシ</t>
    </rPh>
    <rPh sb="17" eb="18">
      <t>ノウ</t>
    </rPh>
    <rPh sb="18" eb="20">
      <t>リンギョウ</t>
    </rPh>
    <phoneticPr fontId="4"/>
  </si>
  <si>
    <t>　単位：経営体</t>
    <rPh sb="1" eb="3">
      <t>タンイ</t>
    </rPh>
    <rPh sb="4" eb="7">
      <t>ケイエイタイ</t>
    </rPh>
    <phoneticPr fontId="7"/>
  </si>
  <si>
    <t>年次
旧町村別</t>
    <rPh sb="0" eb="2">
      <t>ネンジ</t>
    </rPh>
    <rPh sb="3" eb="4">
      <t>キュウ</t>
    </rPh>
    <rPh sb="4" eb="6">
      <t>チョウソン</t>
    </rPh>
    <rPh sb="6" eb="7">
      <t>ベツ</t>
    </rPh>
    <phoneticPr fontId="7"/>
  </si>
  <si>
    <t>農林業経営体</t>
    <rPh sb="0" eb="1">
      <t>ノウ</t>
    </rPh>
    <rPh sb="1" eb="2">
      <t>リン</t>
    </rPh>
    <rPh sb="2" eb="3">
      <t>ギョウ</t>
    </rPh>
    <rPh sb="3" eb="6">
      <t>ケイエイタイ</t>
    </rPh>
    <phoneticPr fontId="4"/>
  </si>
  <si>
    <t>農業経営体</t>
    <rPh sb="0" eb="1">
      <t>ノウ</t>
    </rPh>
    <rPh sb="1" eb="2">
      <t>ギョウ</t>
    </rPh>
    <rPh sb="2" eb="5">
      <t>ケイエイタイ</t>
    </rPh>
    <phoneticPr fontId="4"/>
  </si>
  <si>
    <t>林業経営体</t>
    <rPh sb="0" eb="1">
      <t>ハヤシ</t>
    </rPh>
    <rPh sb="1" eb="2">
      <t>ギョウ</t>
    </rPh>
    <rPh sb="2" eb="5">
      <t>ケイエイタイ</t>
    </rPh>
    <phoneticPr fontId="4"/>
  </si>
  <si>
    <t>個人経営</t>
    <rPh sb="0" eb="2">
      <t>コジン</t>
    </rPh>
    <rPh sb="2" eb="4">
      <t>ケイエイ</t>
    </rPh>
    <phoneticPr fontId="4"/>
  </si>
  <si>
    <t>団体経営</t>
    <rPh sb="0" eb="2">
      <t>ダンタイ</t>
    </rPh>
    <rPh sb="2" eb="4">
      <t>ケイエイ</t>
    </rPh>
    <phoneticPr fontId="4"/>
  </si>
  <si>
    <t>法人経営</t>
    <rPh sb="0" eb="2">
      <t>ホウジン</t>
    </rPh>
    <rPh sb="2" eb="4">
      <t>ケイエイ</t>
    </rPh>
    <phoneticPr fontId="4"/>
  </si>
  <si>
    <t>平成22年</t>
    <rPh sb="0" eb="2">
      <t>ヘイセイ</t>
    </rPh>
    <rPh sb="4" eb="5">
      <t>ネン</t>
    </rPh>
    <phoneticPr fontId="7"/>
  </si>
  <si>
    <t>門真町</t>
  </si>
  <si>
    <t>大和田村</t>
  </si>
  <si>
    <t>四宮村</t>
  </si>
  <si>
    <t>二島村</t>
  </si>
  <si>
    <t>平成27年</t>
    <rPh sb="0" eb="2">
      <t>ヘイセイ</t>
    </rPh>
    <rPh sb="4" eb="5">
      <t>ネン</t>
    </rPh>
    <phoneticPr fontId="7"/>
  </si>
  <si>
    <t>令和２年</t>
    <rPh sb="0" eb="2">
      <t>レイワ</t>
    </rPh>
    <rPh sb="3" eb="4">
      <t>ネン</t>
    </rPh>
    <phoneticPr fontId="7"/>
  </si>
  <si>
    <t>資料：農林水産省「農林業センサス報告書」、大阪府総務部統計課「大阪府統計年鑑」</t>
    <rPh sb="9" eb="12">
      <t>ノウリンギョウ</t>
    </rPh>
    <rPh sb="16" eb="19">
      <t>ホウコクショ</t>
    </rPh>
    <rPh sb="21" eb="24">
      <t>オオサカフ</t>
    </rPh>
    <rPh sb="24" eb="26">
      <t>ソウム</t>
    </rPh>
    <rPh sb="26" eb="27">
      <t>ブ</t>
    </rPh>
    <rPh sb="27" eb="29">
      <t>トウケイ</t>
    </rPh>
    <rPh sb="29" eb="30">
      <t>カ</t>
    </rPh>
    <rPh sb="31" eb="34">
      <t>オオサカフ</t>
    </rPh>
    <rPh sb="34" eb="36">
      <t>トウケイ</t>
    </rPh>
    <rPh sb="36" eb="38">
      <t>ネンカン</t>
    </rPh>
    <phoneticPr fontId="4"/>
  </si>
  <si>
    <t>6-2.経営耕地面積</t>
    <rPh sb="4" eb="5">
      <t>キョウ</t>
    </rPh>
    <rPh sb="5" eb="6">
      <t>エイ</t>
    </rPh>
    <rPh sb="6" eb="7">
      <t>コウ</t>
    </rPh>
    <rPh sb="7" eb="8">
      <t>チ</t>
    </rPh>
    <rPh sb="8" eb="9">
      <t>メン</t>
    </rPh>
    <rPh sb="9" eb="10">
      <t>セキ</t>
    </rPh>
    <phoneticPr fontId="4"/>
  </si>
  <si>
    <t>　単位：ha</t>
    <phoneticPr fontId="4"/>
  </si>
  <si>
    <t>経営耕地面積</t>
  </si>
  <si>
    <t>田</t>
    <phoneticPr fontId="4"/>
  </si>
  <si>
    <t>畑</t>
    <phoneticPr fontId="4"/>
  </si>
  <si>
    <t>樹園地</t>
  </si>
  <si>
    <t>農家数</t>
  </si>
  <si>
    <t>面積</t>
  </si>
  <si>
    <t>平成17年</t>
    <rPh sb="0" eb="2">
      <t>ヘイセイ</t>
    </rPh>
    <rPh sb="4" eb="5">
      <t>ネン</t>
    </rPh>
    <phoneticPr fontId="7"/>
  </si>
  <si>
    <t>資料：農林水産省「農林業センサス報告書」、大阪府総務部統計課「大阪府統計年鑑」</t>
    <rPh sb="9" eb="12">
      <t>ノウリンギョウ</t>
    </rPh>
    <rPh sb="16" eb="19">
      <t>ホウコクショ</t>
    </rPh>
    <phoneticPr fontId="4"/>
  </si>
  <si>
    <t>6-3.経営耕地面積規模別農家数</t>
    <phoneticPr fontId="4"/>
  </si>
  <si>
    <t xml:space="preserve">    本表は、各年2月1日現在で実施した農林業センサスの結果を掲げたものである。　　</t>
    <rPh sb="8" eb="10">
      <t>カクネン</t>
    </rPh>
    <rPh sb="17" eb="19">
      <t>ジッシ</t>
    </rPh>
    <rPh sb="21" eb="24">
      <t>ノウリンギョウ</t>
    </rPh>
    <phoneticPr fontId="4"/>
  </si>
  <si>
    <t>　単位：戸</t>
    <rPh sb="4" eb="5">
      <t>コ</t>
    </rPh>
    <phoneticPr fontId="4"/>
  </si>
  <si>
    <t>年　　　次</t>
    <rPh sb="4" eb="5">
      <t>ツ</t>
    </rPh>
    <phoneticPr fontId="4"/>
  </si>
  <si>
    <t>総数</t>
    <phoneticPr fontId="4"/>
  </si>
  <si>
    <t>29ア－ル以下</t>
  </si>
  <si>
    <t>30～49ア－ル</t>
  </si>
  <si>
    <t>50～99ア－ル</t>
  </si>
  <si>
    <t>100ア－ル以上</t>
  </si>
  <si>
    <t>資料：農林水産省「（世界）農（林）業センサス」、大阪府総務部統計課「大阪府統計年鑑」 、</t>
    <phoneticPr fontId="4"/>
  </si>
  <si>
    <t>　 　「世界農林業センサス結果概要」</t>
    <phoneticPr fontId="4"/>
  </si>
  <si>
    <t>6-4.経営耕地のある農家数と経営耕地面積</t>
    <rPh sb="11" eb="13">
      <t>ノウカ</t>
    </rPh>
    <rPh sb="13" eb="14">
      <t>スウ</t>
    </rPh>
    <rPh sb="15" eb="17">
      <t>ケイエイ</t>
    </rPh>
    <rPh sb="17" eb="19">
      <t>コウチ</t>
    </rPh>
    <rPh sb="19" eb="21">
      <t>メンセキ</t>
    </rPh>
    <phoneticPr fontId="4"/>
  </si>
  <si>
    <t>単位：農家数　戸</t>
    <rPh sb="0" eb="2">
      <t>タンイ</t>
    </rPh>
    <rPh sb="3" eb="5">
      <t>ノウカ</t>
    </rPh>
    <rPh sb="5" eb="6">
      <t>スウ</t>
    </rPh>
    <rPh sb="7" eb="8">
      <t>コ</t>
    </rPh>
    <phoneticPr fontId="7"/>
  </si>
  <si>
    <t>面積　ha</t>
    <rPh sb="0" eb="2">
      <t>メンセキ</t>
    </rPh>
    <phoneticPr fontId="7"/>
  </si>
  <si>
    <t>販売農家</t>
    <rPh sb="0" eb="2">
      <t>ハンバイ</t>
    </rPh>
    <rPh sb="2" eb="4">
      <t>ノウカ</t>
    </rPh>
    <phoneticPr fontId="7"/>
  </si>
  <si>
    <t>自給的農家</t>
    <rPh sb="0" eb="3">
      <t>ジキュウテキ</t>
    </rPh>
    <rPh sb="3" eb="5">
      <t>ノウカ</t>
    </rPh>
    <phoneticPr fontId="7"/>
  </si>
  <si>
    <t>農家数</t>
    <rPh sb="0" eb="2">
      <t>ノウカ</t>
    </rPh>
    <rPh sb="2" eb="3">
      <t>スウ</t>
    </rPh>
    <phoneticPr fontId="7"/>
  </si>
  <si>
    <t>面積</t>
    <rPh sb="0" eb="2">
      <t>メンセキ</t>
    </rPh>
    <phoneticPr fontId="7"/>
  </si>
  <si>
    <t>6-5.日数別農業従事者数</t>
    <phoneticPr fontId="4"/>
  </si>
  <si>
    <t xml:space="preserve">   本表は、各年2月1日現在で実施した農林業センサスの結果を掲げたものである。　　</t>
    <rPh sb="7" eb="9">
      <t>カクネン</t>
    </rPh>
    <rPh sb="16" eb="18">
      <t>ジッシ</t>
    </rPh>
    <rPh sb="20" eb="23">
      <t>ノウリンギョウ</t>
    </rPh>
    <phoneticPr fontId="4"/>
  </si>
  <si>
    <t>単位：戸</t>
    <rPh sb="0" eb="2">
      <t>タンイ</t>
    </rPh>
    <rPh sb="3" eb="4">
      <t>コ</t>
    </rPh>
    <phoneticPr fontId="4"/>
  </si>
  <si>
    <t>年　　次</t>
    <rPh sb="3" eb="4">
      <t>ツ</t>
    </rPh>
    <phoneticPr fontId="4"/>
  </si>
  <si>
    <t>29日以下</t>
  </si>
  <si>
    <t>30～59日</t>
  </si>
  <si>
    <t>60～99日</t>
  </si>
  <si>
    <t>100～149日</t>
  </si>
  <si>
    <t>150日以上</t>
  </si>
  <si>
    <t>令和2年</t>
    <rPh sb="0" eb="2">
      <t>レイワ</t>
    </rPh>
    <rPh sb="3" eb="4">
      <t>ネン</t>
    </rPh>
    <phoneticPr fontId="7"/>
  </si>
  <si>
    <t>　　備考：本表は自営農業（自家農業に農作業請負を加えたもの）従事者の数値を掲げたものである。</t>
    <rPh sb="2" eb="4">
      <t>ビコウ</t>
    </rPh>
    <phoneticPr fontId="4"/>
  </si>
  <si>
    <t>　 　　 　平成17年は、農業経営体（家族経営）を対象に農業従事者数を調査したものである。</t>
    <rPh sb="6" eb="8">
      <t>ヘイセイ</t>
    </rPh>
    <rPh sb="10" eb="11">
      <t>ネン</t>
    </rPh>
    <rPh sb="13" eb="15">
      <t>ノウギョウ</t>
    </rPh>
    <rPh sb="15" eb="17">
      <t>ケイエイ</t>
    </rPh>
    <rPh sb="17" eb="18">
      <t>タイ</t>
    </rPh>
    <rPh sb="19" eb="21">
      <t>カゾク</t>
    </rPh>
    <rPh sb="21" eb="23">
      <t>ケイエイ</t>
    </rPh>
    <rPh sb="25" eb="27">
      <t>タイショウ</t>
    </rPh>
    <phoneticPr fontId="4"/>
  </si>
  <si>
    <t xml:space="preserve"> 　　　 　平成22年は、農業経営体（家族経営）を対象に経営者・役員等の従事日数を調査したものである。</t>
    <rPh sb="6" eb="8">
      <t>ヘイセイ</t>
    </rPh>
    <rPh sb="10" eb="11">
      <t>ネン</t>
    </rPh>
    <rPh sb="13" eb="15">
      <t>ノウギョウ</t>
    </rPh>
    <rPh sb="15" eb="18">
      <t>ケイエイタイ</t>
    </rPh>
    <rPh sb="19" eb="21">
      <t>カゾク</t>
    </rPh>
    <rPh sb="21" eb="23">
      <t>ケイエイ</t>
    </rPh>
    <rPh sb="25" eb="27">
      <t>タイショウ</t>
    </rPh>
    <rPh sb="28" eb="31">
      <t>ケイエイシャ</t>
    </rPh>
    <rPh sb="32" eb="34">
      <t>ヤクイン</t>
    </rPh>
    <rPh sb="34" eb="35">
      <t>ナド</t>
    </rPh>
    <rPh sb="36" eb="38">
      <t>ジュウジ</t>
    </rPh>
    <rPh sb="38" eb="40">
      <t>ニッスウ</t>
    </rPh>
    <rPh sb="41" eb="43">
      <t>チョウサ</t>
    </rPh>
    <phoneticPr fontId="4"/>
  </si>
  <si>
    <t xml:space="preserve"> 　　　 　平成27年は、農業経営体（家族経営）を対象に農業従事者数を調査したものである。</t>
    <rPh sb="6" eb="8">
      <t>ヘイセイ</t>
    </rPh>
    <rPh sb="10" eb="11">
      <t>ネン</t>
    </rPh>
    <rPh sb="13" eb="15">
      <t>ノウギョウ</t>
    </rPh>
    <rPh sb="15" eb="17">
      <t>ケイエイ</t>
    </rPh>
    <rPh sb="17" eb="18">
      <t>タイ</t>
    </rPh>
    <rPh sb="19" eb="21">
      <t>カゾク</t>
    </rPh>
    <rPh sb="21" eb="23">
      <t>ケイエイ</t>
    </rPh>
    <rPh sb="25" eb="27">
      <t>タイショウ</t>
    </rPh>
    <phoneticPr fontId="4"/>
  </si>
  <si>
    <t xml:space="preserve"> 　　　 　令和２年は、農業経営体（個人経営体）を対象に農業従事者数を調査したものである。</t>
    <rPh sb="6" eb="8">
      <t>レイワ</t>
    </rPh>
    <rPh sb="9" eb="10">
      <t>ネン</t>
    </rPh>
    <rPh sb="10" eb="11">
      <t>ヘイネン</t>
    </rPh>
    <rPh sb="12" eb="14">
      <t>ノウギョウ</t>
    </rPh>
    <rPh sb="14" eb="16">
      <t>ケイエイ</t>
    </rPh>
    <rPh sb="16" eb="17">
      <t>タイ</t>
    </rPh>
    <rPh sb="18" eb="20">
      <t>コジン</t>
    </rPh>
    <rPh sb="20" eb="22">
      <t>ケイエイ</t>
    </rPh>
    <rPh sb="22" eb="23">
      <t>タイ</t>
    </rPh>
    <rPh sb="25" eb="27">
      <t>タイショウ</t>
    </rPh>
    <phoneticPr fontId="4"/>
  </si>
  <si>
    <t>　　資料：農林水産省「（世界）農（林）業センサス」、大阪府総務部統計課「大阪府統計年鑑」 、</t>
    <phoneticPr fontId="4"/>
  </si>
  <si>
    <t>　　　 　「世界農林業センサス結果概要」</t>
    <phoneticPr fontId="4"/>
  </si>
  <si>
    <t xml:space="preserve"> 6-6.年齢別農業従事者数</t>
    <phoneticPr fontId="4"/>
  </si>
  <si>
    <t xml:space="preserve">        本表は、各年2月1日現在で実施した農林業センサスの結果を掲げたものである。　　</t>
    <rPh sb="12" eb="14">
      <t>カクネン</t>
    </rPh>
    <rPh sb="21" eb="23">
      <t>ジッシ</t>
    </rPh>
    <phoneticPr fontId="4"/>
  </si>
  <si>
    <t>　　単位：人</t>
    <rPh sb="2" eb="4">
      <t>タンイ</t>
    </rPh>
    <rPh sb="5" eb="6">
      <t>ニン</t>
    </rPh>
    <phoneticPr fontId="4"/>
  </si>
  <si>
    <t>平成17年</t>
    <rPh sb="0" eb="2">
      <t>ヘイセイ</t>
    </rPh>
    <rPh sb="4" eb="5">
      <t>ネン</t>
    </rPh>
    <phoneticPr fontId="4"/>
  </si>
  <si>
    <t>　　備考：全農家人口のうち、販売農家人口を対象に農業従事者数を調査したものである。</t>
    <rPh sb="2" eb="4">
      <t>ビコウ</t>
    </rPh>
    <rPh sb="5" eb="6">
      <t>ゼン</t>
    </rPh>
    <rPh sb="6" eb="7">
      <t>ノウ</t>
    </rPh>
    <rPh sb="7" eb="8">
      <t>カ</t>
    </rPh>
    <rPh sb="8" eb="10">
      <t>ジンコウ</t>
    </rPh>
    <phoneticPr fontId="4"/>
  </si>
  <si>
    <t>　　　　　令和２年は農業経営体の農業従事者の年齢を調査したものである。</t>
    <rPh sb="5" eb="7">
      <t>レイワ</t>
    </rPh>
    <rPh sb="8" eb="9">
      <t>ネン</t>
    </rPh>
    <rPh sb="10" eb="12">
      <t>ノウギョウ</t>
    </rPh>
    <rPh sb="12" eb="14">
      <t>ケイエイ</t>
    </rPh>
    <rPh sb="14" eb="15">
      <t>タイ</t>
    </rPh>
    <rPh sb="16" eb="21">
      <t>ノウギョウジュウジシャ</t>
    </rPh>
    <rPh sb="22" eb="24">
      <t>ネンレイ</t>
    </rPh>
    <rPh sb="25" eb="27">
      <t>チョウサ</t>
    </rPh>
    <phoneticPr fontId="7"/>
  </si>
  <si>
    <t>　　資料：農林水産省「（世界）農（林）業センサス」、大阪府総務部統計課「大阪府統計年鑑」、</t>
    <rPh sb="12" eb="14">
      <t>セカイ</t>
    </rPh>
    <rPh sb="15" eb="16">
      <t>ノウ</t>
    </rPh>
    <rPh sb="17" eb="18">
      <t>ハヤシ</t>
    </rPh>
    <rPh sb="19" eb="20">
      <t>ギョウ</t>
    </rPh>
    <rPh sb="26" eb="29">
      <t>オオサカフ</t>
    </rPh>
    <rPh sb="29" eb="31">
      <t>ソウム</t>
    </rPh>
    <rPh sb="31" eb="32">
      <t>ブ</t>
    </rPh>
    <rPh sb="32" eb="34">
      <t>トウケイ</t>
    </rPh>
    <rPh sb="34" eb="35">
      <t>カ</t>
    </rPh>
    <rPh sb="36" eb="39">
      <t>オオサカフ</t>
    </rPh>
    <rPh sb="39" eb="41">
      <t>トウケイ</t>
    </rPh>
    <rPh sb="41" eb="43">
      <t>ネンカン</t>
    </rPh>
    <phoneticPr fontId="4"/>
  </si>
  <si>
    <t>　　　　　「世界農林業センサス結果概要」</t>
    <phoneticPr fontId="7"/>
  </si>
  <si>
    <t>6-7.農作物の収穫面積</t>
    <phoneticPr fontId="4"/>
  </si>
  <si>
    <t>本表は、各年2月1日現在で実施した農林業センサスの結果を掲げたものである。　　</t>
    <rPh sb="4" eb="6">
      <t>カクネン</t>
    </rPh>
    <rPh sb="13" eb="15">
      <t>ジッシ</t>
    </rPh>
    <phoneticPr fontId="4"/>
  </si>
  <si>
    <t>　　単位：ha</t>
    <phoneticPr fontId="4"/>
  </si>
  <si>
    <t>収穫</t>
  </si>
  <si>
    <t>稲</t>
  </si>
  <si>
    <t>麦類</t>
  </si>
  <si>
    <t>雑穀</t>
  </si>
  <si>
    <t>いも類</t>
  </si>
  <si>
    <t>豆類</t>
  </si>
  <si>
    <t>野菜類</t>
  </si>
  <si>
    <t>その他の作物</t>
  </si>
  <si>
    <t>総面積</t>
  </si>
  <si>
    <t>農家数</t>
    <phoneticPr fontId="4"/>
  </si>
  <si>
    <t>　　備考：各収穫物の農家数は単純に合計したものであり、重複している場合がある。</t>
    <rPh sb="2" eb="4">
      <t>ビコウ</t>
    </rPh>
    <rPh sb="5" eb="6">
      <t>カク</t>
    </rPh>
    <rPh sb="6" eb="9">
      <t>シュウカクブツ</t>
    </rPh>
    <rPh sb="10" eb="12">
      <t>ノウカ</t>
    </rPh>
    <rPh sb="12" eb="13">
      <t>スウ</t>
    </rPh>
    <rPh sb="14" eb="16">
      <t>タンジュン</t>
    </rPh>
    <rPh sb="17" eb="19">
      <t>ゴウケイ</t>
    </rPh>
    <rPh sb="27" eb="29">
      <t>ジュウフク</t>
    </rPh>
    <rPh sb="33" eb="35">
      <t>バアイ</t>
    </rPh>
    <phoneticPr fontId="4"/>
  </si>
  <si>
    <t>　　　　　収穫農家数は作付農家数を、収穫面積は作付面積を調査したものである。</t>
    <phoneticPr fontId="7"/>
  </si>
  <si>
    <t>　　　　　自給的農家は集計対象外である。</t>
    <phoneticPr fontId="4"/>
  </si>
  <si>
    <t>6-8.後継者の確保状況別経営体数</t>
    <rPh sb="4" eb="7">
      <t>コウケイシャ</t>
    </rPh>
    <rPh sb="8" eb="10">
      <t>カクホ</t>
    </rPh>
    <rPh sb="10" eb="12">
      <t>ジョウキョウ</t>
    </rPh>
    <rPh sb="12" eb="13">
      <t>ベツ</t>
    </rPh>
    <rPh sb="13" eb="16">
      <t>ケイエイタイ</t>
    </rPh>
    <rPh sb="16" eb="17">
      <t>スウ</t>
    </rPh>
    <phoneticPr fontId="4"/>
  </si>
  <si>
    <t>本表は、令和2年2月1日現在で実施した農林業センサスの結果を掲げたものである。　　</t>
    <rPh sb="4" eb="6">
      <t>レイワ</t>
    </rPh>
    <rPh sb="7" eb="8">
      <t>ネン</t>
    </rPh>
    <rPh sb="15" eb="17">
      <t>ジッシ</t>
    </rPh>
    <phoneticPr fontId="4"/>
  </si>
  <si>
    <t>市町村</t>
    <rPh sb="0" eb="3">
      <t>シチョウソン</t>
    </rPh>
    <phoneticPr fontId="7"/>
  </si>
  <si>
    <t>後継者を確保している</t>
  </si>
  <si>
    <t>５年以内に農業経営を引き継がない</t>
    <phoneticPr fontId="41"/>
  </si>
  <si>
    <t>確保していない</t>
    <phoneticPr fontId="41"/>
  </si>
  <si>
    <t>経営主が６５歳以上の経営体</t>
  </si>
  <si>
    <t>小計</t>
    <phoneticPr fontId="41"/>
  </si>
  <si>
    <t>親族</t>
    <phoneticPr fontId="41"/>
  </si>
  <si>
    <t>親族以外の経営内部の人材</t>
    <phoneticPr fontId="41"/>
  </si>
  <si>
    <t>経営外部の人材</t>
    <phoneticPr fontId="41"/>
  </si>
  <si>
    <t>親族以外の経営内部の人材</t>
    <rPh sb="5" eb="7">
      <t>ケイエイ</t>
    </rPh>
    <rPh sb="7" eb="9">
      <t>ナイブ</t>
    </rPh>
    <phoneticPr fontId="41"/>
  </si>
  <si>
    <t>経営外部の人材</t>
    <rPh sb="5" eb="6">
      <t>ジン</t>
    </rPh>
    <phoneticPr fontId="41"/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</si>
  <si>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</si>
  <si>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</si>
  <si>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</si>
  <si>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</si>
  <si>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</si>
  <si>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</si>
  <si>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</si>
  <si>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</si>
  <si>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</si>
  <si>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</si>
  <si>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</si>
  <si>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</si>
  <si>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</si>
  <si>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</si>
  <si>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</si>
  <si>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</si>
  <si>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</si>
  <si>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</si>
  <si>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</si>
  <si>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</si>
  <si>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</si>
  <si>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</si>
  <si>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</si>
  <si>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</si>
  <si>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</si>
  <si>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</si>
  <si>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</si>
  <si>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</si>
  <si>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</si>
  <si>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</si>
  <si>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</si>
  <si>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</si>
  <si>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</si>
  <si>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</si>
  <si>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</si>
  <si>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</si>
  <si>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</si>
  <si>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</si>
  <si>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</si>
  <si>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</si>
  <si>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</si>
  <si>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</si>
  <si>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</si>
  <si>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　　　資料：農林水産省「農林業センサス報告書」、大阪府総務部統計課「大阪府統計年鑑」</t>
    <rPh sb="12" eb="15">
      <t>ノウリンギョウ</t>
    </rPh>
    <rPh sb="19" eb="22">
      <t>ホウコクショ</t>
    </rPh>
    <phoneticPr fontId="4"/>
  </si>
  <si>
    <t>16歳～19歳</t>
    <rPh sb="2" eb="3">
      <t>サイ</t>
    </rPh>
    <rPh sb="6" eb="7">
      <t>サイ</t>
    </rPh>
    <phoneticPr fontId="7"/>
  </si>
  <si>
    <t>20歳～29歳</t>
    <rPh sb="2" eb="3">
      <t>サイ</t>
    </rPh>
    <rPh sb="6" eb="7">
      <t>サイ</t>
    </rPh>
    <phoneticPr fontId="7"/>
  </si>
  <si>
    <t>30歳～39歳</t>
    <rPh sb="2" eb="3">
      <t>サイ</t>
    </rPh>
    <rPh sb="6" eb="7">
      <t>サイ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</si>
  <si>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</si>
  <si>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</si>
  <si>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40歳～49歳</t>
    <rPh sb="2" eb="3">
      <t>サイ</t>
    </rPh>
    <rPh sb="6" eb="7">
      <t>サイ</t>
    </rPh>
    <phoneticPr fontId="7"/>
  </si>
  <si>
    <t>50歳～59歳</t>
    <rPh sb="2" eb="3">
      <t>サイ</t>
    </rPh>
    <rPh sb="6" eb="7">
      <t>サイ</t>
    </rPh>
    <phoneticPr fontId="7"/>
  </si>
  <si>
    <t>60歳～64歳</t>
    <rPh sb="2" eb="3">
      <t>サイ</t>
    </rPh>
    <rPh sb="6" eb="7">
      <t>サイ</t>
    </rPh>
    <phoneticPr fontId="7"/>
  </si>
  <si>
    <t>65歳以上</t>
    <rPh sb="2" eb="3">
      <t>サイ</t>
    </rPh>
    <rPh sb="3" eb="5">
      <t>イジョウ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</si>
</sst>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41" formatCode="_ * #,##0_ ;_ * \-#,##0_ ;_ * &quot;-&quot;_ ;_ @_ "/>
    <numFmt numFmtId="176" formatCode="#,###"/>
    <numFmt numFmtId="177" formatCode="0.000%"/>
    <numFmt numFmtId="178" formatCode="0.0%"/>
    <numFmt numFmtId="179" formatCode="#,###\-"/>
    <numFmt numFmtId="180" formatCode="#,##0;&quot;△ &quot;#,##0"/>
    <numFmt numFmtId="181" formatCode="###,###,###,##0;&quot;-&quot;##,###,###,##0"/>
    <numFmt numFmtId="182" formatCode="#,##0;[Red]#,##0"/>
    <numFmt numFmtId="183" formatCode="\-"/>
    <numFmt numFmtId="184" formatCode="#,##0;[Red]\-#,##0;\-"/>
  </numFmts>
  <fonts count="43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MS明朝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6"/>
      <name val="ＭＳ 明朝"/>
      <family val="1"/>
      <charset val="128"/>
    </font>
    <font>
      <b/>
      <sz val="7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92D050"/>
      <name val="ＭＳ 明朝"/>
      <family val="1"/>
      <charset val="128"/>
    </font>
    <font>
      <b/>
      <sz val="10"/>
      <color rgb="FF92D050"/>
      <name val="ＭＳ 明朝"/>
      <family val="1"/>
      <charset val="128"/>
    </font>
    <font>
      <sz val="10"/>
      <color rgb="FFFFC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5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auto="1"/>
      </bottom>
      <diagonal/>
    </border>
    <border>
      <left style="medium">
        <color theme="0"/>
      </left>
      <right style="thin">
        <color indexed="64"/>
      </right>
      <top/>
      <bottom/>
      <diagonal/>
    </border>
  </borders>
  <cellStyleXfs count="15">
    <xf numFmtId="0" fontId="0" fillId="0" borderId="0"/>
    <xf numFmtId="3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36" fillId="0" borderId="0"/>
    <xf numFmtId="0" fontId="15" fillId="0" borderId="0"/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" fillId="0" borderId="0"/>
    <xf numFmtId="38" fontId="36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766">
    <xf numFmtId="0" fontId="0" fillId="0" borderId="0" xfId="0"/>
    <xf numFmtId="0" fontId="5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5" fillId="0" borderId="1" xfId="3" applyFont="1" applyFill="1" applyBorder="1" applyAlignment="1">
      <alignment vertical="center"/>
    </xf>
    <xf numFmtId="0" fontId="9" fillId="0" borderId="7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0" fontId="9" fillId="0" borderId="9" xfId="3" applyFont="1" applyFill="1" applyBorder="1" applyAlignment="1">
      <alignment horizontal="distributed" vertical="center"/>
    </xf>
    <xf numFmtId="176" fontId="10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0" fontId="10" fillId="0" borderId="10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distributed" vertical="center"/>
    </xf>
    <xf numFmtId="176" fontId="12" fillId="0" borderId="12" xfId="3" applyNumberFormat="1" applyFont="1" applyFill="1" applyBorder="1" applyAlignment="1">
      <alignment vertical="center"/>
    </xf>
    <xf numFmtId="176" fontId="12" fillId="0" borderId="1" xfId="3" applyNumberFormat="1" applyFont="1" applyFill="1" applyBorder="1" applyAlignment="1">
      <alignment vertical="center"/>
    </xf>
    <xf numFmtId="3" fontId="12" fillId="0" borderId="1" xfId="3" applyNumberFormat="1" applyFont="1" applyFill="1" applyBorder="1" applyAlignment="1">
      <alignment vertical="center"/>
    </xf>
    <xf numFmtId="3" fontId="12" fillId="0" borderId="1" xfId="3" applyNumberFormat="1" applyFont="1" applyFill="1" applyBorder="1" applyAlignment="1">
      <alignment horizontal="right" vertical="center"/>
    </xf>
    <xf numFmtId="3" fontId="11" fillId="0" borderId="1" xfId="3" applyNumberFormat="1" applyFont="1" applyFill="1" applyBorder="1" applyAlignment="1">
      <alignment vertical="center"/>
    </xf>
    <xf numFmtId="0" fontId="12" fillId="0" borderId="12" xfId="3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/>
    </xf>
    <xf numFmtId="0" fontId="11" fillId="0" borderId="0" xfId="3" applyFont="1" applyFill="1" applyBorder="1" applyAlignment="1">
      <alignment horizontal="distributed" vertical="center"/>
    </xf>
    <xf numFmtId="176" fontId="11" fillId="0" borderId="0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center" vertical="center"/>
    </xf>
    <xf numFmtId="176" fontId="8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3" fontId="14" fillId="0" borderId="0" xfId="3" applyNumberFormat="1" applyFont="1" applyFill="1" applyBorder="1" applyAlignment="1">
      <alignment vertical="center"/>
    </xf>
    <xf numFmtId="3" fontId="14" fillId="0" borderId="0" xfId="3" applyNumberFormat="1" applyFont="1" applyFill="1" applyBorder="1" applyAlignment="1">
      <alignment horizontal="right" vertical="center"/>
    </xf>
    <xf numFmtId="6" fontId="5" fillId="0" borderId="0" xfId="4" applyFont="1" applyFill="1" applyAlignment="1">
      <alignment vertical="center"/>
    </xf>
    <xf numFmtId="0" fontId="8" fillId="0" borderId="0" xfId="3" applyFont="1" applyFill="1" applyAlignment="1">
      <alignment vertical="center"/>
    </xf>
    <xf numFmtId="38" fontId="8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10" fillId="0" borderId="17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/>
    </xf>
    <xf numFmtId="41" fontId="5" fillId="0" borderId="0" xfId="3" applyNumberFormat="1" applyFont="1" applyFill="1" applyAlignment="1">
      <alignment horizontal="right" vertical="center" shrinkToFit="1"/>
    </xf>
    <xf numFmtId="3" fontId="5" fillId="0" borderId="0" xfId="3" applyNumberFormat="1" applyFont="1" applyFill="1" applyAlignment="1">
      <alignment vertical="center"/>
    </xf>
    <xf numFmtId="0" fontId="5" fillId="0" borderId="10" xfId="3" applyNumberFormat="1" applyFont="1" applyFill="1" applyBorder="1" applyAlignment="1">
      <alignment horizontal="center" vertical="center"/>
    </xf>
    <xf numFmtId="3" fontId="5" fillId="0" borderId="0" xfId="3" applyNumberFormat="1" applyFont="1" applyFill="1" applyAlignment="1">
      <alignment horizontal="right" vertical="center"/>
    </xf>
    <xf numFmtId="41" fontId="5" fillId="0" borderId="21" xfId="3" applyNumberFormat="1" applyFont="1" applyFill="1" applyBorder="1" applyAlignment="1">
      <alignment horizontal="right" vertical="center" shrinkToFit="1"/>
    </xf>
    <xf numFmtId="3" fontId="5" fillId="0" borderId="21" xfId="3" applyNumberFormat="1" applyFont="1" applyFill="1" applyBorder="1" applyAlignment="1">
      <alignment horizontal="right" vertical="center"/>
    </xf>
    <xf numFmtId="0" fontId="5" fillId="0" borderId="23" xfId="3" applyNumberFormat="1" applyFont="1" applyFill="1" applyBorder="1" applyAlignment="1">
      <alignment horizontal="center" vertical="center"/>
    </xf>
    <xf numFmtId="41" fontId="17" fillId="0" borderId="24" xfId="3" applyNumberFormat="1" applyFont="1" applyFill="1" applyBorder="1" applyAlignment="1">
      <alignment horizontal="right" vertical="center" shrinkToFit="1"/>
    </xf>
    <xf numFmtId="3" fontId="17" fillId="0" borderId="24" xfId="3" applyNumberFormat="1" applyFont="1" applyFill="1" applyBorder="1" applyAlignment="1">
      <alignment horizontal="right" vertical="center"/>
    </xf>
    <xf numFmtId="0" fontId="17" fillId="0" borderId="26" xfId="3" applyNumberFormat="1" applyFont="1" applyFill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41" fontId="17" fillId="0" borderId="0" xfId="3" applyNumberFormat="1" applyFont="1" applyFill="1" applyAlignment="1">
      <alignment horizontal="right" vertical="center" shrinkToFit="1"/>
    </xf>
    <xf numFmtId="3" fontId="17" fillId="0" borderId="0" xfId="3" applyNumberFormat="1" applyFont="1" applyFill="1" applyAlignment="1">
      <alignment horizontal="right" vertical="center"/>
    </xf>
    <xf numFmtId="0" fontId="14" fillId="0" borderId="10" xfId="3" applyFont="1" applyFill="1" applyBorder="1" applyAlignment="1">
      <alignment vertical="center" shrinkToFit="1"/>
    </xf>
    <xf numFmtId="0" fontId="5" fillId="0" borderId="21" xfId="3" applyFont="1" applyFill="1" applyBorder="1" applyAlignment="1">
      <alignment vertical="center"/>
    </xf>
    <xf numFmtId="0" fontId="5" fillId="0" borderId="22" xfId="3" applyFont="1" applyFill="1" applyBorder="1" applyAlignment="1">
      <alignment horizontal="distributed" vertical="center"/>
    </xf>
    <xf numFmtId="0" fontId="8" fillId="0" borderId="23" xfId="3" applyFont="1" applyFill="1" applyBorder="1" applyAlignment="1">
      <alignment horizontal="distributed" vertical="center" shrinkToFit="1"/>
    </xf>
    <xf numFmtId="177" fontId="18" fillId="0" borderId="0" xfId="2" applyNumberFormat="1" applyFont="1" applyFill="1" applyAlignment="1">
      <alignment vertical="center"/>
    </xf>
    <xf numFmtId="0" fontId="19" fillId="0" borderId="0" xfId="3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0" fontId="5" fillId="0" borderId="9" xfId="3" applyFont="1" applyFill="1" applyBorder="1" applyAlignment="1">
      <alignment horizontal="distributed" vertical="center"/>
    </xf>
    <xf numFmtId="0" fontId="8" fillId="0" borderId="10" xfId="3" applyFont="1" applyFill="1" applyBorder="1" applyAlignment="1">
      <alignment horizontal="distributed" vertical="center" shrinkToFit="1"/>
    </xf>
    <xf numFmtId="0" fontId="18" fillId="0" borderId="0" xfId="3" applyFont="1" applyFill="1" applyAlignment="1">
      <alignment vertical="center"/>
    </xf>
    <xf numFmtId="177" fontId="21" fillId="0" borderId="0" xfId="2" applyNumberFormat="1" applyFont="1" applyFill="1" applyAlignment="1">
      <alignment vertical="center"/>
    </xf>
    <xf numFmtId="0" fontId="14" fillId="0" borderId="27" xfId="3" applyFont="1" applyFill="1" applyBorder="1" applyAlignment="1">
      <alignment vertical="center" shrinkToFit="1"/>
    </xf>
    <xf numFmtId="0" fontId="8" fillId="0" borderId="10" xfId="3" applyFont="1" applyFill="1" applyBorder="1" applyAlignment="1">
      <alignment vertical="center" shrinkToFit="1"/>
    </xf>
    <xf numFmtId="177" fontId="20" fillId="0" borderId="0" xfId="2" applyNumberFormat="1" applyFont="1" applyFill="1" applyAlignment="1">
      <alignment vertical="center"/>
    </xf>
    <xf numFmtId="178" fontId="5" fillId="0" borderId="0" xfId="2" applyNumberFormat="1" applyFont="1" applyFill="1" applyAlignment="1">
      <alignment vertical="center"/>
    </xf>
    <xf numFmtId="0" fontId="5" fillId="0" borderId="11" xfId="3" applyFont="1" applyFill="1" applyBorder="1" applyAlignment="1">
      <alignment horizontal="distributed" vertical="center" wrapText="1"/>
    </xf>
    <xf numFmtId="41" fontId="5" fillId="0" borderId="1" xfId="3" applyNumberFormat="1" applyFont="1" applyFill="1" applyBorder="1" applyAlignment="1">
      <alignment horizontal="right" vertical="center" shrinkToFit="1"/>
    </xf>
    <xf numFmtId="3" fontId="5" fillId="0" borderId="1" xfId="3" applyNumberFormat="1" applyFont="1" applyFill="1" applyBorder="1" applyAlignment="1">
      <alignment horizontal="right" vertical="center"/>
    </xf>
    <xf numFmtId="0" fontId="8" fillId="0" borderId="12" xfId="3" applyFont="1" applyFill="1" applyBorder="1" applyAlignment="1">
      <alignment horizontal="distributed" vertical="center" shrinkToFit="1"/>
    </xf>
    <xf numFmtId="0" fontId="6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13" xfId="3" applyFont="1" applyBorder="1" applyAlignment="1">
      <alignment vertical="center"/>
    </xf>
    <xf numFmtId="0" fontId="23" fillId="0" borderId="2" xfId="0" applyNumberFormat="1" applyFont="1" applyFill="1" applyBorder="1" applyAlignment="1">
      <alignment vertical="center" wrapText="1" shrinkToFit="1"/>
    </xf>
    <xf numFmtId="0" fontId="23" fillId="0" borderId="5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left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176" fontId="25" fillId="0" borderId="7" xfId="0" applyNumberFormat="1" applyFont="1" applyFill="1" applyBorder="1" applyAlignment="1">
      <alignment horizontal="right" vertical="center"/>
    </xf>
    <xf numFmtId="176" fontId="25" fillId="0" borderId="16" xfId="0" applyNumberFormat="1" applyFont="1" applyFill="1" applyBorder="1" applyAlignment="1">
      <alignment horizontal="right" vertical="center"/>
    </xf>
    <xf numFmtId="176" fontId="25" fillId="0" borderId="29" xfId="0" applyNumberFormat="1" applyFont="1" applyFill="1" applyBorder="1" applyAlignment="1">
      <alignment horizontal="right" vertical="center"/>
    </xf>
    <xf numFmtId="1" fontId="27" fillId="0" borderId="30" xfId="0" applyNumberFormat="1" applyFont="1" applyFill="1" applyBorder="1" applyAlignment="1">
      <alignment horizontal="right" vertical="center"/>
    </xf>
    <xf numFmtId="176" fontId="27" fillId="0" borderId="20" xfId="0" applyNumberFormat="1" applyFont="1" applyFill="1" applyBorder="1" applyAlignment="1">
      <alignment horizontal="right" vertical="center"/>
    </xf>
    <xf numFmtId="176" fontId="27" fillId="0" borderId="19" xfId="0" applyNumberFormat="1" applyFont="1" applyFill="1" applyBorder="1" applyAlignment="1">
      <alignment horizontal="right" vertical="center"/>
    </xf>
    <xf numFmtId="1" fontId="27" fillId="0" borderId="20" xfId="0" applyNumberFormat="1" applyFont="1" applyFill="1" applyBorder="1" applyAlignment="1">
      <alignment horizontal="right" vertical="center"/>
    </xf>
    <xf numFmtId="1" fontId="27" fillId="0" borderId="19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8" fillId="0" borderId="9" xfId="0" applyNumberFormat="1" applyFont="1" applyFill="1" applyBorder="1" applyAlignment="1">
      <alignment horizontal="distributed" vertical="center" shrinkToFit="1"/>
    </xf>
    <xf numFmtId="0" fontId="29" fillId="0" borderId="31" xfId="0" applyNumberFormat="1" applyFont="1" applyFill="1" applyBorder="1" applyAlignment="1">
      <alignment horizontal="right" vertical="center"/>
    </xf>
    <xf numFmtId="0" fontId="29" fillId="0" borderId="9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right" vertical="center"/>
    </xf>
    <xf numFmtId="1" fontId="29" fillId="0" borderId="31" xfId="0" applyNumberFormat="1" applyFont="1" applyFill="1" applyBorder="1" applyAlignment="1">
      <alignment horizontal="right" vertical="center"/>
    </xf>
    <xf numFmtId="1" fontId="29" fillId="0" borderId="9" xfId="0" applyNumberFormat="1" applyFont="1" applyFill="1" applyBorder="1" applyAlignment="1">
      <alignment horizontal="right" vertical="center"/>
    </xf>
    <xf numFmtId="1" fontId="29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176" fontId="29" fillId="0" borderId="9" xfId="0" applyNumberFormat="1" applyFont="1" applyFill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6" fillId="0" borderId="21" xfId="3" applyFont="1" applyBorder="1" applyAlignment="1">
      <alignment vertical="center"/>
    </xf>
    <xf numFmtId="0" fontId="28" fillId="0" borderId="22" xfId="0" applyNumberFormat="1" applyFont="1" applyFill="1" applyBorder="1" applyAlignment="1">
      <alignment horizontal="distributed" vertical="center" shrinkToFit="1"/>
    </xf>
    <xf numFmtId="0" fontId="29" fillId="0" borderId="32" xfId="0" applyNumberFormat="1" applyFont="1" applyFill="1" applyBorder="1" applyAlignment="1">
      <alignment horizontal="right" vertical="center"/>
    </xf>
    <xf numFmtId="0" fontId="29" fillId="0" borderId="22" xfId="0" applyNumberFormat="1" applyFont="1" applyFill="1" applyBorder="1" applyAlignment="1">
      <alignment horizontal="right" vertical="center"/>
    </xf>
    <xf numFmtId="0" fontId="29" fillId="0" borderId="21" xfId="0" applyNumberFormat="1" applyFont="1" applyFill="1" applyBorder="1" applyAlignment="1">
      <alignment horizontal="right" vertical="center"/>
    </xf>
    <xf numFmtId="0" fontId="27" fillId="0" borderId="31" xfId="0" applyNumberFormat="1" applyFont="1" applyFill="1" applyBorder="1" applyAlignment="1">
      <alignment horizontal="right" vertical="center"/>
    </xf>
    <xf numFmtId="0" fontId="27" fillId="0" borderId="9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1" fontId="27" fillId="0" borderId="31" xfId="0" applyNumberFormat="1" applyFont="1" applyFill="1" applyBorder="1" applyAlignment="1">
      <alignment horizontal="right" vertical="center"/>
    </xf>
    <xf numFmtId="176" fontId="27" fillId="0" borderId="9" xfId="0" applyNumberFormat="1" applyFont="1" applyFill="1" applyBorder="1" applyAlignment="1">
      <alignment horizontal="right"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26" fillId="0" borderId="21" xfId="0" applyFont="1" applyBorder="1" applyAlignment="1">
      <alignment vertical="center"/>
    </xf>
    <xf numFmtId="0" fontId="29" fillId="0" borderId="23" xfId="0" applyNumberFormat="1" applyFont="1" applyFill="1" applyBorder="1" applyAlignment="1">
      <alignment horizontal="right" vertical="center"/>
    </xf>
    <xf numFmtId="176" fontId="27" fillId="0" borderId="31" xfId="0" applyNumberFormat="1" applyFont="1" applyFill="1" applyBorder="1" applyAlignment="1">
      <alignment horizontal="right" vertical="center"/>
    </xf>
    <xf numFmtId="1" fontId="29" fillId="0" borderId="32" xfId="0" applyNumberFormat="1" applyFont="1" applyFill="1" applyBorder="1" applyAlignment="1">
      <alignment horizontal="right" vertical="center"/>
    </xf>
    <xf numFmtId="1" fontId="29" fillId="0" borderId="22" xfId="0" applyNumberFormat="1" applyFont="1" applyFill="1" applyBorder="1" applyAlignment="1">
      <alignment horizontal="right" vertical="center"/>
    </xf>
    <xf numFmtId="1" fontId="29" fillId="0" borderId="21" xfId="0" applyNumberFormat="1" applyFont="1" applyFill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0" fontId="30" fillId="0" borderId="9" xfId="0" applyNumberFormat="1" applyFont="1" applyFill="1" applyBorder="1" applyAlignment="1">
      <alignment horizontal="distributed" vertical="center" shrinkToFit="1"/>
    </xf>
    <xf numFmtId="1" fontId="27" fillId="0" borderId="9" xfId="0" applyNumberFormat="1" applyFont="1" applyFill="1" applyBorder="1" applyAlignment="1">
      <alignment horizontal="right" vertical="center"/>
    </xf>
    <xf numFmtId="1" fontId="27" fillId="0" borderId="0" xfId="0" applyNumberFormat="1" applyFont="1" applyFill="1" applyBorder="1" applyAlignment="1">
      <alignment horizontal="right" vertical="center"/>
    </xf>
    <xf numFmtId="0" fontId="31" fillId="0" borderId="9" xfId="0" applyNumberFormat="1" applyFont="1" applyFill="1" applyBorder="1" applyAlignment="1">
      <alignment horizontal="distributed" vertical="center" wrapText="1" shrinkToFit="1"/>
    </xf>
    <xf numFmtId="0" fontId="32" fillId="0" borderId="22" xfId="0" applyNumberFormat="1" applyFont="1" applyFill="1" applyBorder="1" applyAlignment="1">
      <alignment horizontal="distributed" vertical="center" wrapText="1" shrinkToFit="1"/>
    </xf>
    <xf numFmtId="0" fontId="22" fillId="0" borderId="9" xfId="0" applyNumberFormat="1" applyFont="1" applyFill="1" applyBorder="1" applyAlignment="1">
      <alignment horizontal="distributed" vertical="center" wrapText="1" shrinkToFit="1"/>
    </xf>
    <xf numFmtId="0" fontId="22" fillId="0" borderId="22" xfId="0" applyNumberFormat="1" applyFont="1" applyFill="1" applyBorder="1" applyAlignment="1">
      <alignment horizontal="distributed" vertical="center" wrapText="1" shrinkToFit="1"/>
    </xf>
    <xf numFmtId="176" fontId="29" fillId="0" borderId="22" xfId="0" applyNumberFormat="1" applyFont="1" applyFill="1" applyBorder="1" applyAlignment="1">
      <alignment horizontal="right" vertical="center"/>
    </xf>
    <xf numFmtId="176" fontId="29" fillId="0" borderId="21" xfId="0" applyNumberFormat="1" applyFont="1" applyFill="1" applyBorder="1" applyAlignment="1">
      <alignment horizontal="right" vertical="center"/>
    </xf>
    <xf numFmtId="1" fontId="29" fillId="0" borderId="23" xfId="0" applyNumberFormat="1" applyFont="1" applyFill="1" applyBorder="1" applyAlignment="1">
      <alignment horizontal="right" vertical="center"/>
    </xf>
    <xf numFmtId="0" fontId="6" fillId="0" borderId="1" xfId="3" applyFont="1" applyBorder="1" applyAlignment="1">
      <alignment vertical="center"/>
    </xf>
    <xf numFmtId="0" fontId="28" fillId="0" borderId="11" xfId="0" applyNumberFormat="1" applyFont="1" applyFill="1" applyBorder="1" applyAlignment="1">
      <alignment horizontal="distributed" vertical="center" shrinkToFit="1"/>
    </xf>
    <xf numFmtId="1" fontId="29" fillId="0" borderId="33" xfId="0" applyNumberFormat="1" applyFont="1" applyFill="1" applyBorder="1" applyAlignment="1">
      <alignment horizontal="right" vertical="center"/>
    </xf>
    <xf numFmtId="1" fontId="29" fillId="0" borderId="11" xfId="0" applyNumberFormat="1" applyFont="1" applyFill="1" applyBorder="1" applyAlignment="1">
      <alignment horizontal="right" vertical="center"/>
    </xf>
    <xf numFmtId="1" fontId="29" fillId="0" borderId="1" xfId="0" applyNumberFormat="1" applyFont="1" applyFill="1" applyBorder="1" applyAlignment="1">
      <alignment horizontal="right" vertical="center"/>
    </xf>
    <xf numFmtId="38" fontId="34" fillId="0" borderId="33" xfId="1" applyFont="1" applyFill="1" applyBorder="1" applyAlignment="1">
      <alignment horizontal="right" vertical="center"/>
    </xf>
    <xf numFmtId="38" fontId="34" fillId="0" borderId="11" xfId="1" applyFont="1" applyFill="1" applyBorder="1" applyAlignment="1">
      <alignment horizontal="right" vertical="center"/>
    </xf>
    <xf numFmtId="38" fontId="34" fillId="0" borderId="1" xfId="1" applyFont="1" applyFill="1" applyBorder="1" applyAlignment="1">
      <alignment horizontal="right" vertical="center"/>
    </xf>
    <xf numFmtId="0" fontId="23" fillId="0" borderId="0" xfId="3" applyFont="1" applyFill="1" applyAlignment="1">
      <alignment vertical="center"/>
    </xf>
    <xf numFmtId="3" fontId="6" fillId="0" borderId="0" xfId="3" applyNumberFormat="1" applyFont="1" applyAlignment="1">
      <alignment vertical="center"/>
    </xf>
    <xf numFmtId="3" fontId="6" fillId="0" borderId="0" xfId="3" applyNumberFormat="1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0" fontId="8" fillId="0" borderId="7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distributed" vertical="center" shrinkToFit="1"/>
    </xf>
    <xf numFmtId="38" fontId="14" fillId="0" borderId="0" xfId="1" applyFont="1" applyFill="1" applyAlignment="1">
      <alignment horizontal="right" vertical="center" shrinkToFit="1"/>
    </xf>
    <xf numFmtId="0" fontId="14" fillId="0" borderId="36" xfId="3" applyFont="1" applyFill="1" applyBorder="1" applyAlignment="1">
      <alignment horizontal="distributed" vertical="center" shrinkToFit="1"/>
    </xf>
    <xf numFmtId="0" fontId="14" fillId="0" borderId="0" xfId="3" applyFont="1" applyFill="1" applyAlignment="1">
      <alignment vertical="center" shrinkToFit="1"/>
    </xf>
    <xf numFmtId="0" fontId="8" fillId="0" borderId="9" xfId="3" applyFont="1" applyFill="1" applyBorder="1" applyAlignment="1">
      <alignment horizontal="distributed" vertical="center"/>
    </xf>
    <xf numFmtId="38" fontId="8" fillId="0" borderId="0" xfId="1" applyFont="1" applyFill="1" applyAlignment="1">
      <alignment horizontal="right" vertical="center" shrinkToFit="1"/>
    </xf>
    <xf numFmtId="38" fontId="8" fillId="0" borderId="10" xfId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 shrinkToFit="1"/>
    </xf>
    <xf numFmtId="0" fontId="8" fillId="0" borderId="22" xfId="3" applyFont="1" applyFill="1" applyBorder="1" applyAlignment="1">
      <alignment horizontal="distributed" vertical="center"/>
    </xf>
    <xf numFmtId="38" fontId="8" fillId="0" borderId="21" xfId="1" applyFont="1" applyFill="1" applyBorder="1" applyAlignment="1">
      <alignment horizontal="right" vertical="center" shrinkToFit="1"/>
    </xf>
    <xf numFmtId="0" fontId="8" fillId="0" borderId="0" xfId="3" applyFont="1" applyFill="1" applyBorder="1" applyAlignment="1">
      <alignment vertical="center"/>
    </xf>
    <xf numFmtId="0" fontId="10" fillId="0" borderId="9" xfId="3" applyFont="1" applyFill="1" applyBorder="1" applyAlignment="1">
      <alignment horizontal="distributed" vertical="center"/>
    </xf>
    <xf numFmtId="0" fontId="10" fillId="0" borderId="22" xfId="3" applyFont="1" applyFill="1" applyBorder="1" applyAlignment="1">
      <alignment horizontal="distributed" vertical="center"/>
    </xf>
    <xf numFmtId="0" fontId="8" fillId="0" borderId="11" xfId="3" applyFont="1" applyFill="1" applyBorder="1" applyAlignment="1">
      <alignment horizontal="distributed" vertical="center"/>
    </xf>
    <xf numFmtId="38" fontId="8" fillId="0" borderId="1" xfId="1" applyFont="1" applyFill="1" applyBorder="1" applyAlignment="1">
      <alignment horizontal="right" vertical="center" shrinkToFit="1"/>
    </xf>
    <xf numFmtId="38" fontId="8" fillId="0" borderId="9" xfId="1" applyFont="1" applyFill="1" applyBorder="1" applyAlignment="1">
      <alignment horizontal="right" vertical="center" shrinkToFit="1"/>
    </xf>
    <xf numFmtId="0" fontId="8" fillId="0" borderId="0" xfId="3" applyFont="1" applyFill="1" applyAlignment="1">
      <alignment horizontal="distributed" vertical="center" shrinkToFit="1"/>
    </xf>
    <xf numFmtId="0" fontId="6" fillId="0" borderId="9" xfId="3" applyFont="1" applyBorder="1" applyAlignment="1">
      <alignment horizontal="distributed" vertical="center"/>
    </xf>
    <xf numFmtId="38" fontId="6" fillId="0" borderId="0" xfId="1" applyFont="1" applyAlignment="1">
      <alignment horizontal="right" vertical="center" shrinkToFit="1"/>
    </xf>
    <xf numFmtId="38" fontId="6" fillId="0" borderId="9" xfId="1" applyFont="1" applyBorder="1" applyAlignment="1">
      <alignment horizontal="right" vertical="center" shrinkToFit="1"/>
    </xf>
    <xf numFmtId="0" fontId="6" fillId="0" borderId="0" xfId="3" applyFont="1" applyAlignment="1">
      <alignment horizontal="distributed" vertical="center" shrinkToFit="1"/>
    </xf>
    <xf numFmtId="0" fontId="8" fillId="0" borderId="9" xfId="3" applyFont="1" applyBorder="1" applyAlignment="1">
      <alignment horizontal="distributed" vertical="center"/>
    </xf>
    <xf numFmtId="38" fontId="8" fillId="0" borderId="0" xfId="1" applyFont="1" applyAlignment="1">
      <alignment horizontal="right" vertical="center" shrinkToFit="1"/>
    </xf>
    <xf numFmtId="38" fontId="8" fillId="0" borderId="9" xfId="1" applyFont="1" applyBorder="1" applyAlignment="1">
      <alignment horizontal="right" vertical="center" shrinkToFit="1"/>
    </xf>
    <xf numFmtId="0" fontId="8" fillId="0" borderId="0" xfId="3" applyFont="1" applyAlignment="1">
      <alignment horizontal="distributed" vertical="center" shrinkToFit="1"/>
    </xf>
    <xf numFmtId="38" fontId="8" fillId="0" borderId="22" xfId="1" applyFont="1" applyFill="1" applyBorder="1" applyAlignment="1">
      <alignment horizontal="right" vertical="center" shrinkToFit="1"/>
    </xf>
    <xf numFmtId="0" fontId="8" fillId="0" borderId="21" xfId="3" applyFont="1" applyFill="1" applyBorder="1" applyAlignment="1">
      <alignment horizontal="distributed" vertical="center" shrinkToFit="1"/>
    </xf>
    <xf numFmtId="0" fontId="10" fillId="0" borderId="0" xfId="3" applyFont="1" applyFill="1" applyAlignment="1">
      <alignment horizontal="distributed" vertical="center" shrinkToFit="1"/>
    </xf>
    <xf numFmtId="0" fontId="9" fillId="0" borderId="22" xfId="3" applyFont="1" applyFill="1" applyBorder="1" applyAlignment="1">
      <alignment horizontal="distributed" vertical="center"/>
    </xf>
    <xf numFmtId="0" fontId="10" fillId="0" borderId="21" xfId="3" applyFont="1" applyFill="1" applyBorder="1" applyAlignment="1">
      <alignment horizontal="distributed" vertical="center" shrinkToFit="1"/>
    </xf>
    <xf numFmtId="38" fontId="8" fillId="0" borderId="11" xfId="1" applyFont="1" applyFill="1" applyBorder="1" applyAlignment="1">
      <alignment horizontal="right" vertical="center" shrinkToFit="1"/>
    </xf>
    <xf numFmtId="0" fontId="8" fillId="0" borderId="1" xfId="3" applyFont="1" applyFill="1" applyBorder="1" applyAlignment="1">
      <alignment horizontal="distributed" vertical="center" shrinkToFit="1"/>
    </xf>
    <xf numFmtId="0" fontId="2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49" fontId="2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0" fontId="8" fillId="0" borderId="29" xfId="3" applyFont="1" applyFill="1" applyBorder="1" applyAlignment="1">
      <alignment vertical="center" wrapText="1"/>
    </xf>
    <xf numFmtId="0" fontId="10" fillId="0" borderId="29" xfId="3" applyFont="1" applyFill="1" applyBorder="1" applyAlignment="1">
      <alignment vertical="center" wrapText="1"/>
    </xf>
    <xf numFmtId="0" fontId="10" fillId="0" borderId="16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vertical="center" wrapText="1"/>
    </xf>
    <xf numFmtId="0" fontId="8" fillId="0" borderId="3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distributed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35" fillId="0" borderId="7" xfId="3" applyFont="1" applyFill="1" applyBorder="1" applyAlignment="1">
      <alignment horizontal="center" vertical="center"/>
    </xf>
    <xf numFmtId="0" fontId="10" fillId="0" borderId="18" xfId="3" applyFont="1" applyFill="1" applyBorder="1" applyAlignment="1">
      <alignment vertical="center"/>
    </xf>
    <xf numFmtId="0" fontId="9" fillId="0" borderId="8" xfId="3" applyFont="1" applyFill="1" applyBorder="1" applyAlignment="1">
      <alignment horizontal="center" vertical="center"/>
    </xf>
    <xf numFmtId="38" fontId="14" fillId="0" borderId="38" xfId="5" applyFont="1" applyFill="1" applyBorder="1" applyAlignment="1">
      <alignment horizontal="right" vertical="center" shrinkToFit="1"/>
    </xf>
    <xf numFmtId="0" fontId="11" fillId="0" borderId="40" xfId="3" applyFont="1" applyFill="1" applyBorder="1" applyAlignment="1">
      <alignment horizontal="center" vertical="center"/>
    </xf>
    <xf numFmtId="38" fontId="13" fillId="0" borderId="0" xfId="6" applyFont="1" applyFill="1" applyAlignment="1">
      <alignment vertical="center"/>
    </xf>
    <xf numFmtId="0" fontId="8" fillId="0" borderId="0" xfId="3" applyFont="1" applyFill="1" applyAlignment="1">
      <alignment horizontal="distributed" vertical="center"/>
    </xf>
    <xf numFmtId="0" fontId="8" fillId="0" borderId="9" xfId="3" applyFont="1" applyFill="1" applyBorder="1" applyAlignment="1">
      <alignment horizontal="right" vertical="center"/>
    </xf>
    <xf numFmtId="38" fontId="8" fillId="0" borderId="0" xfId="5" applyFont="1" applyFill="1" applyAlignment="1">
      <alignment horizontal="right" vertical="center" shrinkToFit="1"/>
    </xf>
    <xf numFmtId="38" fontId="8" fillId="0" borderId="0" xfId="3" applyNumberFormat="1" applyFont="1" applyFill="1" applyAlignment="1">
      <alignment horizontal="right" vertical="center" shrinkToFit="1"/>
    </xf>
    <xf numFmtId="179" fontId="8" fillId="0" borderId="0" xfId="5" applyNumberFormat="1" applyFont="1" applyFill="1" applyAlignment="1">
      <alignment horizontal="right" vertical="center" shrinkToFit="1"/>
    </xf>
    <xf numFmtId="179" fontId="8" fillId="0" borderId="0" xfId="3" applyNumberFormat="1" applyFont="1" applyFill="1" applyAlignment="1">
      <alignment horizontal="right" vertical="center" shrinkToFit="1"/>
    </xf>
    <xf numFmtId="179" fontId="8" fillId="0" borderId="0" xfId="3" applyNumberFormat="1" applyFont="1" applyFill="1" applyBorder="1" applyAlignment="1">
      <alignment horizontal="right" vertical="center" shrinkToFit="1"/>
    </xf>
    <xf numFmtId="38" fontId="8" fillId="0" borderId="9" xfId="5" applyFont="1" applyFill="1" applyBorder="1" applyAlignment="1">
      <alignment horizontal="right" vertical="center"/>
    </xf>
    <xf numFmtId="38" fontId="8" fillId="0" borderId="21" xfId="5" applyFont="1" applyFill="1" applyBorder="1" applyAlignment="1">
      <alignment horizontal="right" vertical="center" shrinkToFit="1"/>
    </xf>
    <xf numFmtId="38" fontId="8" fillId="0" borderId="21" xfId="3" applyNumberFormat="1" applyFont="1" applyFill="1" applyBorder="1" applyAlignment="1">
      <alignment horizontal="right" vertical="center" shrinkToFit="1"/>
    </xf>
    <xf numFmtId="179" fontId="8" fillId="0" borderId="21" xfId="3" applyNumberFormat="1" applyFont="1" applyFill="1" applyBorder="1" applyAlignment="1">
      <alignment horizontal="right" vertical="center" shrinkToFit="1"/>
    </xf>
    <xf numFmtId="0" fontId="9" fillId="0" borderId="23" xfId="3" applyFont="1" applyFill="1" applyBorder="1" applyAlignment="1">
      <alignment horizontal="center" vertical="center"/>
    </xf>
    <xf numFmtId="0" fontId="6" fillId="0" borderId="41" xfId="3" applyFont="1" applyFill="1" applyBorder="1" applyAlignment="1">
      <alignment horizontal="center" vertical="center"/>
    </xf>
    <xf numFmtId="3" fontId="8" fillId="0" borderId="0" xfId="3" applyNumberFormat="1" applyFont="1" applyFill="1" applyAlignment="1">
      <alignment horizontal="right" vertical="center" shrinkToFit="1"/>
    </xf>
    <xf numFmtId="0" fontId="6" fillId="0" borderId="27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center" shrinkToFit="1"/>
    </xf>
    <xf numFmtId="0" fontId="6" fillId="0" borderId="10" xfId="3" applyFont="1" applyFill="1" applyBorder="1" applyAlignment="1">
      <alignment horizontal="center" vertical="center" shrinkToFit="1"/>
    </xf>
    <xf numFmtId="0" fontId="6" fillId="0" borderId="21" xfId="3" applyFont="1" applyFill="1" applyBorder="1" applyAlignment="1">
      <alignment horizontal="center" vertical="center"/>
    </xf>
    <xf numFmtId="179" fontId="8" fillId="0" borderId="21" xfId="5" applyNumberFormat="1" applyFont="1" applyFill="1" applyBorder="1" applyAlignment="1">
      <alignment horizontal="right" vertical="center" shrinkToFit="1"/>
    </xf>
    <xf numFmtId="3" fontId="8" fillId="0" borderId="21" xfId="3" applyNumberFormat="1" applyFont="1" applyFill="1" applyBorder="1" applyAlignment="1">
      <alignment horizontal="right" vertical="center" shrinkToFit="1"/>
    </xf>
    <xf numFmtId="0" fontId="6" fillId="0" borderId="23" xfId="3" applyFont="1" applyFill="1" applyBorder="1" applyAlignment="1">
      <alignment horizontal="center" vertical="center"/>
    </xf>
    <xf numFmtId="180" fontId="8" fillId="0" borderId="0" xfId="5" applyNumberFormat="1" applyFont="1" applyFill="1" applyAlignment="1">
      <alignment horizontal="right" vertical="center" shrinkToFit="1"/>
    </xf>
    <xf numFmtId="38" fontId="8" fillId="0" borderId="23" xfId="5" applyFont="1" applyFill="1" applyBorder="1" applyAlignment="1">
      <alignment horizontal="right" vertical="center" shrinkToFit="1"/>
    </xf>
    <xf numFmtId="0" fontId="6" fillId="0" borderId="0" xfId="3" applyFont="1" applyFill="1" applyBorder="1" applyAlignment="1">
      <alignment horizontal="center" vertical="center"/>
    </xf>
    <xf numFmtId="38" fontId="8" fillId="0" borderId="0" xfId="5" applyFont="1" applyFill="1" applyBorder="1" applyAlignment="1">
      <alignment horizontal="right" vertical="center" shrinkToFit="1"/>
    </xf>
    <xf numFmtId="38" fontId="8" fillId="0" borderId="0" xfId="3" applyNumberFormat="1" applyFont="1" applyFill="1" applyBorder="1" applyAlignment="1">
      <alignment horizontal="right" vertical="center" shrinkToFit="1"/>
    </xf>
    <xf numFmtId="0" fontId="8" fillId="0" borderId="1" xfId="3" applyFont="1" applyFill="1" applyBorder="1" applyAlignment="1">
      <alignment vertical="center"/>
    </xf>
    <xf numFmtId="38" fontId="10" fillId="0" borderId="1" xfId="5" applyFont="1" applyFill="1" applyBorder="1" applyAlignment="1">
      <alignment horizontal="right" vertical="center"/>
    </xf>
    <xf numFmtId="38" fontId="10" fillId="0" borderId="1" xfId="3" applyNumberFormat="1" applyFont="1" applyFill="1" applyBorder="1" applyAlignment="1">
      <alignment horizontal="right" vertical="center"/>
    </xf>
    <xf numFmtId="38" fontId="10" fillId="0" borderId="1" xfId="5" applyFont="1" applyFill="1" applyBorder="1" applyAlignment="1">
      <alignment vertical="center"/>
    </xf>
    <xf numFmtId="0" fontId="10" fillId="0" borderId="12" xfId="3" applyFont="1" applyFill="1" applyBorder="1" applyAlignment="1">
      <alignment horizontal="distributed" vertical="center"/>
    </xf>
    <xf numFmtId="38" fontId="6" fillId="0" borderId="0" xfId="3" applyNumberFormat="1" applyFont="1" applyFill="1" applyAlignment="1">
      <alignment vertical="center"/>
    </xf>
    <xf numFmtId="49" fontId="2" fillId="0" borderId="0" xfId="3" applyNumberFormat="1" applyFont="1" applyFill="1" applyAlignment="1">
      <alignment horizontal="right" vertical="center"/>
    </xf>
    <xf numFmtId="49" fontId="6" fillId="0" borderId="0" xfId="3" applyNumberFormat="1" applyFont="1" applyFill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0" fontId="6" fillId="0" borderId="37" xfId="3" applyFont="1" applyFill="1" applyBorder="1" applyAlignment="1">
      <alignment vertical="center"/>
    </xf>
    <xf numFmtId="0" fontId="6" fillId="0" borderId="31" xfId="3" applyFont="1" applyFill="1" applyBorder="1" applyAlignment="1">
      <alignment horizontal="distributed" vertical="center"/>
    </xf>
    <xf numFmtId="0" fontId="6" fillId="0" borderId="31" xfId="3" applyFont="1" applyFill="1" applyBorder="1" applyAlignment="1">
      <alignment vertical="center"/>
    </xf>
    <xf numFmtId="0" fontId="6" fillId="0" borderId="7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38" fontId="13" fillId="0" borderId="21" xfId="5" applyFont="1" applyFill="1" applyBorder="1" applyAlignment="1">
      <alignment vertical="center" shrinkToFit="1"/>
    </xf>
    <xf numFmtId="180" fontId="13" fillId="0" borderId="21" xfId="5" applyNumberFormat="1" applyFont="1" applyFill="1" applyBorder="1" applyAlignment="1">
      <alignment vertical="center" shrinkToFit="1"/>
    </xf>
    <xf numFmtId="38" fontId="13" fillId="0" borderId="21" xfId="5" applyFont="1" applyFill="1" applyBorder="1" applyAlignment="1">
      <alignment horizontal="right" vertical="center" shrinkToFit="1"/>
    </xf>
    <xf numFmtId="0" fontId="11" fillId="0" borderId="23" xfId="3" applyFont="1" applyFill="1" applyBorder="1" applyAlignment="1">
      <alignment horizontal="center" vertical="center"/>
    </xf>
    <xf numFmtId="179" fontId="6" fillId="0" borderId="10" xfId="5" applyNumberFormat="1" applyFont="1" applyFill="1" applyBorder="1" applyAlignment="1">
      <alignment horizontal="right" vertical="center" shrinkToFit="1"/>
    </xf>
    <xf numFmtId="179" fontId="6" fillId="0" borderId="0" xfId="5" applyNumberFormat="1" applyFont="1" applyFill="1" applyAlignment="1">
      <alignment horizontal="right" vertical="center" shrinkToFit="1"/>
    </xf>
    <xf numFmtId="179" fontId="6" fillId="0" borderId="41" xfId="5" applyNumberFormat="1" applyFont="1" applyFill="1" applyBorder="1" applyAlignment="1">
      <alignment horizontal="right" vertical="center" shrinkToFit="1"/>
    </xf>
    <xf numFmtId="38" fontId="6" fillId="0" borderId="10" xfId="5" applyFont="1" applyFill="1" applyBorder="1" applyAlignment="1">
      <alignment horizontal="right" vertical="center" shrinkToFit="1"/>
    </xf>
    <xf numFmtId="38" fontId="6" fillId="0" borderId="0" xfId="5" applyFont="1" applyFill="1" applyAlignment="1">
      <alignment horizontal="right" vertical="center" shrinkToFit="1"/>
    </xf>
    <xf numFmtId="180" fontId="6" fillId="0" borderId="0" xfId="5" applyNumberFormat="1" applyFont="1" applyFill="1" applyAlignment="1">
      <alignment horizontal="right" vertical="center" shrinkToFit="1"/>
    </xf>
    <xf numFmtId="0" fontId="6" fillId="0" borderId="0" xfId="3" applyFont="1" applyFill="1" applyBorder="1" applyAlignment="1">
      <alignment horizontal="right" vertical="center"/>
    </xf>
    <xf numFmtId="0" fontId="6" fillId="0" borderId="9" xfId="3" applyFont="1" applyFill="1" applyBorder="1" applyAlignment="1">
      <alignment horizontal="right" vertical="center"/>
    </xf>
    <xf numFmtId="38" fontId="6" fillId="0" borderId="0" xfId="5" applyFont="1" applyFill="1" applyBorder="1" applyAlignment="1">
      <alignment horizontal="right" vertical="center" shrinkToFit="1"/>
    </xf>
    <xf numFmtId="180" fontId="6" fillId="0" borderId="0" xfId="5" applyNumberFormat="1" applyFont="1" applyFill="1" applyBorder="1" applyAlignment="1">
      <alignment horizontal="right" vertical="center" shrinkToFit="1"/>
    </xf>
    <xf numFmtId="179" fontId="6" fillId="0" borderId="0" xfId="5" applyNumberFormat="1" applyFont="1" applyFill="1" applyBorder="1" applyAlignment="1">
      <alignment horizontal="right" vertical="center" shrinkToFit="1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horizontal="right" vertical="center"/>
    </xf>
    <xf numFmtId="38" fontId="6" fillId="0" borderId="21" xfId="5" applyFont="1" applyFill="1" applyBorder="1" applyAlignment="1">
      <alignment horizontal="right" vertical="center" shrinkToFit="1"/>
    </xf>
    <xf numFmtId="179" fontId="6" fillId="0" borderId="21" xfId="5" applyNumberFormat="1" applyFont="1" applyFill="1" applyBorder="1" applyAlignment="1">
      <alignment horizontal="right" vertical="center" shrinkToFit="1"/>
    </xf>
    <xf numFmtId="180" fontId="6" fillId="0" borderId="21" xfId="5" applyNumberFormat="1" applyFont="1" applyFill="1" applyBorder="1" applyAlignment="1">
      <alignment horizontal="right" vertical="center" shrinkToFit="1"/>
    </xf>
    <xf numFmtId="0" fontId="6" fillId="0" borderId="10" xfId="3" applyFont="1" applyFill="1" applyBorder="1" applyAlignment="1">
      <alignment horizontal="distributed" vertical="center"/>
    </xf>
    <xf numFmtId="0" fontId="6" fillId="0" borderId="10" xfId="3" applyFont="1" applyFill="1" applyBorder="1" applyAlignment="1">
      <alignment horizontal="distributed" vertical="center" wrapText="1"/>
    </xf>
    <xf numFmtId="0" fontId="6" fillId="0" borderId="23" xfId="3" applyFont="1" applyFill="1" applyBorder="1" applyAlignment="1">
      <alignment horizontal="distributed" vertical="center"/>
    </xf>
    <xf numFmtId="38" fontId="8" fillId="0" borderId="1" xfId="5" applyFont="1" applyFill="1" applyBorder="1" applyAlignment="1">
      <alignment horizontal="right" vertical="center" shrinkToFit="1"/>
    </xf>
    <xf numFmtId="0" fontId="5" fillId="0" borderId="0" xfId="7" applyFont="1" applyFill="1" applyAlignment="1">
      <alignment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7" xfId="7" applyFont="1" applyFill="1" applyBorder="1" applyAlignment="1">
      <alignment horizontal="center" vertical="center"/>
    </xf>
    <xf numFmtId="0" fontId="5" fillId="0" borderId="9" xfId="7" applyFont="1" applyFill="1" applyBorder="1" applyAlignment="1">
      <alignment horizontal="center" vertical="center"/>
    </xf>
    <xf numFmtId="3" fontId="5" fillId="0" borderId="0" xfId="7" applyNumberFormat="1" applyFont="1" applyFill="1" applyAlignment="1">
      <alignment vertical="center"/>
    </xf>
    <xf numFmtId="49" fontId="5" fillId="0" borderId="9" xfId="7" applyNumberFormat="1" applyFont="1" applyFill="1" applyBorder="1" applyAlignment="1">
      <alignment horizontal="center" vertical="center"/>
    </xf>
    <xf numFmtId="176" fontId="5" fillId="0" borderId="0" xfId="7" applyNumberFormat="1" applyFont="1" applyFill="1" applyBorder="1" applyAlignment="1">
      <alignment vertical="center"/>
    </xf>
    <xf numFmtId="0" fontId="5" fillId="0" borderId="0" xfId="7" applyFont="1" applyFill="1" applyBorder="1" applyAlignment="1">
      <alignment vertical="center"/>
    </xf>
    <xf numFmtId="3" fontId="5" fillId="0" borderId="0" xfId="7" applyNumberFormat="1" applyFont="1" applyFill="1" applyBorder="1" applyAlignment="1">
      <alignment vertical="center"/>
    </xf>
    <xf numFmtId="49" fontId="17" fillId="0" borderId="9" xfId="7" applyNumberFormat="1" applyFont="1" applyFill="1" applyBorder="1" applyAlignment="1">
      <alignment horizontal="center" vertical="center"/>
    </xf>
    <xf numFmtId="176" fontId="17" fillId="0" borderId="0" xfId="7" applyNumberFormat="1" applyFont="1" applyFill="1" applyBorder="1" applyAlignment="1">
      <alignment vertical="center"/>
    </xf>
    <xf numFmtId="0" fontId="17" fillId="0" borderId="0" xfId="7" applyFont="1" applyFill="1" applyBorder="1" applyAlignment="1">
      <alignment vertical="center"/>
    </xf>
    <xf numFmtId="3" fontId="17" fillId="0" borderId="0" xfId="7" applyNumberFormat="1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17" fillId="0" borderId="11" xfId="7" applyNumberFormat="1" applyFont="1" applyFill="1" applyBorder="1" applyAlignment="1">
      <alignment horizontal="center" vertical="center"/>
    </xf>
    <xf numFmtId="176" fontId="17" fillId="0" borderId="1" xfId="7" applyNumberFormat="1" applyFont="1" applyFill="1" applyBorder="1" applyAlignment="1">
      <alignment horizontal="right" vertical="center"/>
    </xf>
    <xf numFmtId="0" fontId="17" fillId="0" borderId="1" xfId="7" applyFont="1" applyFill="1" applyBorder="1" applyAlignment="1">
      <alignment vertical="center"/>
    </xf>
    <xf numFmtId="3" fontId="17" fillId="0" borderId="1" xfId="7" applyNumberFormat="1" applyFont="1" applyFill="1" applyBorder="1" applyAlignment="1">
      <alignment vertical="center"/>
    </xf>
    <xf numFmtId="176" fontId="17" fillId="0" borderId="1" xfId="7" applyNumberFormat="1" applyFont="1" applyFill="1" applyBorder="1" applyAlignment="1">
      <alignment vertical="center"/>
    </xf>
    <xf numFmtId="49" fontId="17" fillId="0" borderId="0" xfId="7" applyNumberFormat="1" applyFont="1" applyFill="1" applyBorder="1" applyAlignment="1">
      <alignment horizontal="left" vertical="center"/>
    </xf>
    <xf numFmtId="176" fontId="17" fillId="0" borderId="43" xfId="7" applyNumberFormat="1" applyFont="1" applyFill="1" applyBorder="1" applyAlignment="1">
      <alignment horizontal="right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7" xfId="7" applyFont="1" applyFill="1" applyBorder="1" applyAlignment="1">
      <alignment horizontal="center" vertical="center"/>
    </xf>
    <xf numFmtId="0" fontId="21" fillId="0" borderId="0" xfId="7" applyFont="1" applyFill="1" applyAlignment="1">
      <alignment vertical="center"/>
    </xf>
    <xf numFmtId="0" fontId="5" fillId="0" borderId="0" xfId="7" applyFont="1" applyFill="1" applyAlignment="1">
      <alignment horizontal="center" vertical="center"/>
    </xf>
    <xf numFmtId="0" fontId="2" fillId="0" borderId="0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vertical="center"/>
    </xf>
    <xf numFmtId="49" fontId="5" fillId="0" borderId="28" xfId="9" applyNumberFormat="1" applyFont="1" applyFill="1" applyBorder="1" applyAlignment="1">
      <alignment horizontal="center" vertical="center" wrapText="1"/>
    </xf>
    <xf numFmtId="49" fontId="6" fillId="0" borderId="28" xfId="9" applyNumberFormat="1" applyFont="1" applyFill="1" applyBorder="1" applyAlignment="1">
      <alignment horizontal="center" vertical="center" wrapText="1"/>
    </xf>
    <xf numFmtId="49" fontId="5" fillId="0" borderId="8" xfId="9" applyNumberFormat="1" applyFont="1" applyFill="1" applyBorder="1" applyAlignment="1">
      <alignment horizontal="center" vertical="center" wrapText="1"/>
    </xf>
    <xf numFmtId="181" fontId="34" fillId="0" borderId="40" xfId="9" applyNumberFormat="1" applyFont="1" applyFill="1" applyBorder="1" applyAlignment="1">
      <alignment horizontal="right" vertical="center"/>
    </xf>
    <xf numFmtId="181" fontId="34" fillId="0" borderId="38" xfId="9" applyNumberFormat="1" applyFont="1" applyFill="1" applyBorder="1" applyAlignment="1">
      <alignment horizontal="right" vertical="center"/>
    </xf>
    <xf numFmtId="38" fontId="25" fillId="0" borderId="38" xfId="6" applyFont="1" applyBorder="1" applyAlignment="1">
      <alignment horizontal="right"/>
    </xf>
    <xf numFmtId="182" fontId="17" fillId="0" borderId="0" xfId="7" applyNumberFormat="1" applyFont="1" applyFill="1" applyAlignment="1">
      <alignment vertical="center"/>
    </xf>
    <xf numFmtId="0" fontId="24" fillId="0" borderId="0" xfId="9" applyFont="1" applyFill="1" applyBorder="1" applyAlignment="1">
      <alignment vertical="center"/>
    </xf>
    <xf numFmtId="181" fontId="33" fillId="0" borderId="26" xfId="9" applyNumberFormat="1" applyFont="1" applyFill="1" applyBorder="1" applyAlignment="1">
      <alignment horizontal="right" vertical="center"/>
    </xf>
    <xf numFmtId="181" fontId="33" fillId="0" borderId="24" xfId="9" applyNumberFormat="1" applyFont="1" applyFill="1" applyBorder="1" applyAlignment="1">
      <alignment horizontal="right" vertical="center"/>
    </xf>
    <xf numFmtId="0" fontId="24" fillId="0" borderId="24" xfId="9" applyFont="1" applyFill="1" applyBorder="1" applyAlignment="1">
      <alignment horizontal="right" vertical="center"/>
    </xf>
    <xf numFmtId="0" fontId="5" fillId="0" borderId="0" xfId="8" applyFont="1" applyBorder="1" applyAlignment="1"/>
    <xf numFmtId="181" fontId="30" fillId="0" borderId="10" xfId="9" applyNumberFormat="1" applyFont="1" applyFill="1" applyBorder="1" applyAlignment="1">
      <alignment horizontal="right" vertical="center"/>
    </xf>
    <xf numFmtId="181" fontId="30" fillId="0" borderId="0" xfId="9" applyNumberFormat="1" applyFont="1" applyFill="1" applyBorder="1" applyAlignment="1">
      <alignment horizontal="right" vertical="center"/>
    </xf>
    <xf numFmtId="0" fontId="5" fillId="0" borderId="0" xfId="8" applyFont="1" applyBorder="1" applyAlignment="1">
      <alignment horizontal="right"/>
    </xf>
    <xf numFmtId="182" fontId="5" fillId="0" borderId="0" xfId="7" applyNumberFormat="1" applyFont="1" applyFill="1" applyAlignment="1">
      <alignment vertical="center"/>
    </xf>
    <xf numFmtId="0" fontId="5" fillId="0" borderId="0" xfId="8" applyFont="1" applyBorder="1" applyAlignment="1">
      <alignment horizontal="distributed"/>
    </xf>
    <xf numFmtId="49" fontId="5" fillId="0" borderId="0" xfId="9" applyNumberFormat="1" applyFont="1" applyFill="1" applyBorder="1" applyAlignment="1">
      <alignment horizontal="distributed" vertical="center" wrapText="1"/>
    </xf>
    <xf numFmtId="49" fontId="5" fillId="0" borderId="0" xfId="9" applyNumberFormat="1" applyFont="1" applyFill="1" applyBorder="1" applyAlignment="1">
      <alignment horizontal="distributed" vertical="center"/>
    </xf>
    <xf numFmtId="0" fontId="5" fillId="0" borderId="0" xfId="9" applyFont="1" applyFill="1" applyBorder="1" applyAlignment="1">
      <alignment vertical="center"/>
    </xf>
    <xf numFmtId="0" fontId="5" fillId="0" borderId="0" xfId="9" applyFont="1" applyFill="1" applyBorder="1" applyAlignment="1">
      <alignment horizontal="right" vertical="center"/>
    </xf>
    <xf numFmtId="0" fontId="5" fillId="0" borderId="21" xfId="8" applyFont="1" applyBorder="1" applyAlignment="1"/>
    <xf numFmtId="0" fontId="5" fillId="0" borderId="21" xfId="8" applyFont="1" applyBorder="1" applyAlignment="1">
      <alignment horizontal="distributed"/>
    </xf>
    <xf numFmtId="49" fontId="5" fillId="0" borderId="21" xfId="9" applyNumberFormat="1" applyFont="1" applyFill="1" applyBorder="1" applyAlignment="1">
      <alignment horizontal="distributed" vertical="center"/>
    </xf>
    <xf numFmtId="181" fontId="30" fillId="0" borderId="23" xfId="9" applyNumberFormat="1" applyFont="1" applyFill="1" applyBorder="1" applyAlignment="1">
      <alignment horizontal="right" vertical="center"/>
    </xf>
    <xf numFmtId="181" fontId="30" fillId="0" borderId="21" xfId="9" applyNumberFormat="1" applyFont="1" applyFill="1" applyBorder="1" applyAlignment="1">
      <alignment horizontal="right" vertical="center"/>
    </xf>
    <xf numFmtId="0" fontId="5" fillId="0" borderId="21" xfId="8" applyFont="1" applyBorder="1" applyAlignment="1">
      <alignment horizontal="right"/>
    </xf>
    <xf numFmtId="0" fontId="24" fillId="0" borderId="0" xfId="8" applyFont="1" applyBorder="1" applyAlignment="1"/>
    <xf numFmtId="181" fontId="30" fillId="0" borderId="41" xfId="9" applyNumberFormat="1" applyFont="1" applyFill="1" applyBorder="1" applyAlignment="1">
      <alignment horizontal="right" vertical="center"/>
    </xf>
    <xf numFmtId="49" fontId="8" fillId="0" borderId="0" xfId="9" applyNumberFormat="1" applyFont="1" applyFill="1" applyBorder="1" applyAlignment="1">
      <alignment horizontal="distributed" vertical="center" wrapText="1"/>
    </xf>
    <xf numFmtId="49" fontId="6" fillId="0" borderId="0" xfId="9" applyNumberFormat="1" applyFont="1" applyFill="1" applyBorder="1" applyAlignment="1">
      <alignment horizontal="distributed" vertical="center"/>
    </xf>
    <xf numFmtId="0" fontId="5" fillId="0" borderId="1" xfId="8" applyFont="1" applyBorder="1" applyAlignment="1"/>
    <xf numFmtId="0" fontId="5" fillId="0" borderId="1" xfId="8" applyFont="1" applyBorder="1" applyAlignment="1">
      <alignment horizontal="distributed"/>
    </xf>
    <xf numFmtId="49" fontId="5" fillId="0" borderId="1" xfId="9" applyNumberFormat="1" applyFont="1" applyFill="1" applyBorder="1" applyAlignment="1">
      <alignment horizontal="distributed" vertical="center"/>
    </xf>
    <xf numFmtId="181" fontId="30" fillId="0" borderId="12" xfId="9" applyNumberFormat="1" applyFont="1" applyFill="1" applyBorder="1" applyAlignment="1">
      <alignment horizontal="right" vertical="center"/>
    </xf>
    <xf numFmtId="181" fontId="30" fillId="0" borderId="1" xfId="9" applyNumberFormat="1" applyFont="1" applyFill="1" applyBorder="1" applyAlignment="1">
      <alignment horizontal="right" vertical="center"/>
    </xf>
    <xf numFmtId="0" fontId="23" fillId="0" borderId="0" xfId="8" applyFont="1" applyBorder="1" applyAlignment="1"/>
    <xf numFmtId="0" fontId="23" fillId="0" borderId="0" xfId="8" applyFont="1" applyBorder="1" applyAlignment="1">
      <alignment horizontal="distributed"/>
    </xf>
    <xf numFmtId="0" fontId="2" fillId="0" borderId="0" xfId="7" applyFont="1" applyFill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16" xfId="7" applyFont="1" applyFill="1" applyBorder="1" applyAlignment="1">
      <alignment horizontal="center" vertical="center"/>
    </xf>
    <xf numFmtId="0" fontId="6" fillId="0" borderId="17" xfId="7" applyFont="1" applyFill="1" applyBorder="1" applyAlignment="1">
      <alignment horizontal="center" vertical="center" shrinkToFit="1"/>
    </xf>
    <xf numFmtId="0" fontId="5" fillId="0" borderId="9" xfId="7" applyFont="1" applyFill="1" applyBorder="1" applyAlignment="1">
      <alignment vertical="center"/>
    </xf>
    <xf numFmtId="0" fontId="5" fillId="0" borderId="31" xfId="7" applyFont="1" applyFill="1" applyBorder="1" applyAlignment="1">
      <alignment vertical="center"/>
    </xf>
    <xf numFmtId="0" fontId="5" fillId="0" borderId="10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center" vertical="center"/>
    </xf>
    <xf numFmtId="0" fontId="23" fillId="0" borderId="31" xfId="7" applyNumberFormat="1" applyFont="1" applyFill="1" applyBorder="1" applyAlignment="1">
      <alignment horizontal="center" vertical="center"/>
    </xf>
    <xf numFmtId="3" fontId="23" fillId="0" borderId="0" xfId="7" applyNumberFormat="1" applyFont="1" applyFill="1" applyAlignment="1">
      <alignment horizontal="right" vertical="center"/>
    </xf>
    <xf numFmtId="0" fontId="5" fillId="0" borderId="10" xfId="7" applyNumberFormat="1" applyFont="1" applyFill="1" applyBorder="1" applyAlignment="1">
      <alignment horizontal="center" vertical="center"/>
    </xf>
    <xf numFmtId="3" fontId="5" fillId="0" borderId="0" xfId="7" applyNumberFormat="1" applyFont="1" applyFill="1" applyBorder="1" applyAlignment="1">
      <alignment horizontal="center" vertical="center"/>
    </xf>
    <xf numFmtId="0" fontId="23" fillId="0" borderId="0" xfId="7" applyFont="1" applyFill="1" applyAlignment="1">
      <alignment vertical="center"/>
    </xf>
    <xf numFmtId="0" fontId="23" fillId="0" borderId="9" xfId="7" applyFont="1" applyFill="1" applyBorder="1" applyAlignment="1">
      <alignment vertical="center"/>
    </xf>
    <xf numFmtId="38" fontId="24" fillId="0" borderId="0" xfId="6" applyFont="1" applyFill="1" applyAlignment="1">
      <alignment vertical="center"/>
    </xf>
    <xf numFmtId="0" fontId="24" fillId="0" borderId="0" xfId="7" applyFont="1" applyFill="1" applyAlignment="1">
      <alignment vertical="center"/>
    </xf>
    <xf numFmtId="0" fontId="24" fillId="0" borderId="21" xfId="7" applyFont="1" applyFill="1" applyBorder="1" applyAlignment="1">
      <alignment vertical="center"/>
    </xf>
    <xf numFmtId="0" fontId="24" fillId="0" borderId="22" xfId="7" applyFont="1" applyFill="1" applyBorder="1" applyAlignment="1">
      <alignment vertical="center"/>
    </xf>
    <xf numFmtId="0" fontId="24" fillId="0" borderId="32" xfId="7" applyNumberFormat="1" applyFont="1" applyFill="1" applyBorder="1" applyAlignment="1">
      <alignment horizontal="center" vertical="center"/>
    </xf>
    <xf numFmtId="3" fontId="24" fillId="0" borderId="21" xfId="7" applyNumberFormat="1" applyFont="1" applyFill="1" applyBorder="1" applyAlignment="1">
      <alignment horizontal="right" vertical="center"/>
    </xf>
    <xf numFmtId="0" fontId="17" fillId="0" borderId="23" xfId="7" applyNumberFormat="1" applyFont="1" applyFill="1" applyBorder="1" applyAlignment="1">
      <alignment horizontal="center" vertical="center"/>
    </xf>
    <xf numFmtId="3" fontId="5" fillId="0" borderId="21" xfId="7" applyNumberFormat="1" applyFont="1" applyFill="1" applyBorder="1" applyAlignment="1">
      <alignment horizontal="center" vertical="center"/>
    </xf>
    <xf numFmtId="0" fontId="23" fillId="0" borderId="22" xfId="7" applyFont="1" applyFill="1" applyBorder="1" applyAlignment="1">
      <alignment vertical="center"/>
    </xf>
    <xf numFmtId="0" fontId="5" fillId="0" borderId="9" xfId="7" applyFont="1" applyFill="1" applyBorder="1" applyAlignment="1">
      <alignment horizontal="distributed" vertical="center"/>
    </xf>
    <xf numFmtId="0" fontId="5" fillId="0" borderId="31" xfId="7" applyNumberFormat="1" applyFont="1" applyFill="1" applyBorder="1" applyAlignment="1">
      <alignment horizontal="center" vertical="center"/>
    </xf>
    <xf numFmtId="3" fontId="5" fillId="0" borderId="0" xfId="7" applyNumberFormat="1" applyFont="1" applyFill="1" applyAlignment="1">
      <alignment horizontal="right" vertical="center"/>
    </xf>
    <xf numFmtId="10" fontId="23" fillId="0" borderId="0" xfId="10" applyNumberFormat="1" applyFont="1" applyFill="1" applyAlignment="1">
      <alignment vertical="center"/>
    </xf>
    <xf numFmtId="0" fontId="17" fillId="0" borderId="22" xfId="7" applyFont="1" applyFill="1" applyBorder="1" applyAlignment="1">
      <alignment vertical="center"/>
    </xf>
    <xf numFmtId="0" fontId="17" fillId="0" borderId="32" xfId="7" applyNumberFormat="1" applyFont="1" applyFill="1" applyBorder="1" applyAlignment="1">
      <alignment horizontal="center" vertical="center"/>
    </xf>
    <xf numFmtId="3" fontId="17" fillId="0" borderId="21" xfId="7" applyNumberFormat="1" applyFont="1" applyFill="1" applyBorder="1" applyAlignment="1">
      <alignment horizontal="right" vertical="center"/>
    </xf>
    <xf numFmtId="3" fontId="17" fillId="0" borderId="21" xfId="7" applyNumberFormat="1" applyFont="1" applyFill="1" applyBorder="1" applyAlignment="1">
      <alignment horizontal="center" vertical="center"/>
    </xf>
    <xf numFmtId="49" fontId="5" fillId="0" borderId="31" xfId="7" applyNumberFormat="1" applyFont="1" applyFill="1" applyBorder="1" applyAlignment="1">
      <alignment horizontal="center" vertical="center"/>
    </xf>
    <xf numFmtId="3" fontId="5" fillId="0" borderId="10" xfId="7" applyNumberFormat="1" applyFont="1" applyFill="1" applyBorder="1" applyAlignment="1">
      <alignment horizontal="center" vertical="center"/>
    </xf>
    <xf numFmtId="0" fontId="5" fillId="0" borderId="22" xfId="7" applyFont="1" applyFill="1" applyBorder="1" applyAlignment="1">
      <alignment horizontal="distributed" vertical="center"/>
    </xf>
    <xf numFmtId="0" fontId="5" fillId="0" borderId="0" xfId="7" applyFont="1" applyFill="1" applyBorder="1" applyAlignment="1">
      <alignment horizontal="distributed" vertical="center"/>
    </xf>
    <xf numFmtId="3" fontId="5" fillId="0" borderId="0" xfId="7" applyNumberFormat="1" applyFont="1" applyFill="1" applyBorder="1" applyAlignment="1">
      <alignment horizontal="right" vertical="center"/>
    </xf>
    <xf numFmtId="0" fontId="17" fillId="0" borderId="21" xfId="7" applyFont="1" applyFill="1" applyBorder="1" applyAlignment="1">
      <alignment vertical="center"/>
    </xf>
    <xf numFmtId="3" fontId="17" fillId="0" borderId="21" xfId="7" applyNumberFormat="1" applyFont="1" applyFill="1" applyBorder="1" applyAlignment="1">
      <alignment vertical="center"/>
    </xf>
    <xf numFmtId="0" fontId="5" fillId="0" borderId="0" xfId="7" applyFont="1" applyFill="1" applyAlignment="1">
      <alignment horizontal="right" vertical="center"/>
    </xf>
    <xf numFmtId="38" fontId="5" fillId="0" borderId="0" xfId="6" applyFont="1" applyFill="1" applyAlignment="1">
      <alignment vertical="center"/>
    </xf>
    <xf numFmtId="0" fontId="5" fillId="0" borderId="10" xfId="7" applyFont="1" applyFill="1" applyBorder="1" applyAlignment="1">
      <alignment horizontal="center" vertical="center"/>
    </xf>
    <xf numFmtId="0" fontId="5" fillId="0" borderId="41" xfId="7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distributed" vertical="center"/>
    </xf>
    <xf numFmtId="0" fontId="17" fillId="0" borderId="31" xfId="7" applyNumberFormat="1" applyFont="1" applyFill="1" applyBorder="1" applyAlignment="1">
      <alignment horizontal="center" vertical="center"/>
    </xf>
    <xf numFmtId="0" fontId="17" fillId="0" borderId="0" xfId="7" applyFont="1" applyFill="1" applyAlignment="1">
      <alignment horizontal="right" vertical="center"/>
    </xf>
    <xf numFmtId="38" fontId="17" fillId="0" borderId="0" xfId="6" applyFont="1" applyFill="1" applyAlignment="1">
      <alignment vertical="center"/>
    </xf>
    <xf numFmtId="0" fontId="17" fillId="0" borderId="10" xfId="7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center" vertical="center"/>
    </xf>
    <xf numFmtId="10" fontId="24" fillId="0" borderId="0" xfId="10" applyNumberFormat="1" applyFont="1" applyFill="1" applyAlignment="1">
      <alignment vertical="center"/>
    </xf>
    <xf numFmtId="0" fontId="17" fillId="0" borderId="33" xfId="7" applyNumberFormat="1" applyFont="1" applyFill="1" applyBorder="1" applyAlignment="1">
      <alignment horizontal="center" vertical="center"/>
    </xf>
    <xf numFmtId="3" fontId="13" fillId="0" borderId="0" xfId="7" applyNumberFormat="1" applyFont="1" applyFill="1" applyAlignment="1">
      <alignment vertical="center"/>
    </xf>
    <xf numFmtId="3" fontId="13" fillId="0" borderId="0" xfId="7" applyNumberFormat="1" applyFont="1" applyFill="1" applyAlignment="1">
      <alignment horizontal="right" vertical="center"/>
    </xf>
    <xf numFmtId="0" fontId="17" fillId="0" borderId="12" xfId="7" applyNumberFormat="1" applyFont="1" applyFill="1" applyBorder="1" applyAlignment="1">
      <alignment horizontal="center" vertical="center"/>
    </xf>
    <xf numFmtId="3" fontId="17" fillId="0" borderId="1" xfId="7" applyNumberFormat="1" applyFont="1" applyFill="1" applyBorder="1" applyAlignment="1">
      <alignment horizontal="center" vertical="center"/>
    </xf>
    <xf numFmtId="0" fontId="17" fillId="0" borderId="13" xfId="7" applyFont="1" applyFill="1" applyBorder="1" applyAlignment="1">
      <alignment vertical="center"/>
    </xf>
    <xf numFmtId="0" fontId="5" fillId="0" borderId="13" xfId="7" applyFont="1" applyFill="1" applyBorder="1" applyAlignment="1">
      <alignment horizontal="distributed" vertical="center"/>
    </xf>
    <xf numFmtId="49" fontId="17" fillId="0" borderId="13" xfId="7" applyNumberFormat="1" applyFont="1" applyFill="1" applyBorder="1" applyAlignment="1">
      <alignment vertical="center"/>
    </xf>
    <xf numFmtId="3" fontId="13" fillId="0" borderId="13" xfId="7" applyNumberFormat="1" applyFont="1" applyFill="1" applyBorder="1" applyAlignment="1">
      <alignment vertical="center"/>
    </xf>
    <xf numFmtId="3" fontId="13" fillId="0" borderId="13" xfId="7" applyNumberFormat="1" applyFont="1" applyFill="1" applyBorder="1" applyAlignment="1">
      <alignment horizontal="right" vertical="center"/>
    </xf>
    <xf numFmtId="3" fontId="17" fillId="0" borderId="0" xfId="7" applyNumberFormat="1" applyFont="1" applyFill="1" applyBorder="1" applyAlignment="1">
      <alignment horizontal="right" vertical="center"/>
    </xf>
    <xf numFmtId="3" fontId="17" fillId="0" borderId="0" xfId="7" applyNumberFormat="1" applyFont="1" applyFill="1" applyBorder="1" applyAlignment="1">
      <alignment horizontal="center" vertical="center"/>
    </xf>
    <xf numFmtId="0" fontId="2" fillId="0" borderId="0" xfId="7" applyFont="1" applyFill="1" applyAlignment="1">
      <alignment vertical="center"/>
    </xf>
    <xf numFmtId="0" fontId="5" fillId="0" borderId="18" xfId="11" applyFont="1" applyBorder="1" applyAlignment="1">
      <alignment vertical="center" textRotation="255" wrapText="1"/>
    </xf>
    <xf numFmtId="0" fontId="5" fillId="0" borderId="0" xfId="11" applyFont="1" applyBorder="1" applyAlignment="1">
      <alignment vertical="center" textRotation="255" wrapText="1"/>
    </xf>
    <xf numFmtId="0" fontId="5" fillId="0" borderId="19" xfId="11" applyFont="1" applyBorder="1" applyAlignment="1">
      <alignment horizontal="center" vertical="center" textRotation="255" wrapText="1"/>
    </xf>
    <xf numFmtId="0" fontId="38" fillId="0" borderId="0" xfId="7" applyFont="1" applyFill="1" applyAlignment="1">
      <alignment vertical="center"/>
    </xf>
    <xf numFmtId="0" fontId="5" fillId="0" borderId="0" xfId="7" applyFont="1" applyFill="1" applyBorder="1" applyAlignment="1">
      <alignment horizontal="distributed" vertical="center"/>
    </xf>
    <xf numFmtId="183" fontId="5" fillId="0" borderId="0" xfId="7" applyNumberFormat="1" applyFont="1" applyFill="1" applyAlignment="1">
      <alignment vertical="center"/>
    </xf>
    <xf numFmtId="0" fontId="16" fillId="0" borderId="45" xfId="7" applyFont="1" applyBorder="1" applyAlignment="1">
      <alignment horizontal="distributed" vertical="center" shrinkToFit="1"/>
    </xf>
    <xf numFmtId="183" fontId="5" fillId="0" borderId="0" xfId="7" applyNumberFormat="1" applyFont="1" applyFill="1" applyBorder="1" applyAlignment="1">
      <alignment vertical="center"/>
    </xf>
    <xf numFmtId="0" fontId="23" fillId="0" borderId="1" xfId="7" applyFont="1" applyFill="1" applyBorder="1" applyAlignment="1">
      <alignment vertical="center"/>
    </xf>
    <xf numFmtId="0" fontId="16" fillId="0" borderId="46" xfId="7" applyFont="1" applyBorder="1" applyAlignment="1">
      <alignment horizontal="distributed" vertical="center" shrinkToFit="1"/>
    </xf>
    <xf numFmtId="183" fontId="5" fillId="0" borderId="1" xfId="7" applyNumberFormat="1" applyFont="1" applyFill="1" applyBorder="1" applyAlignment="1">
      <alignment vertical="center"/>
    </xf>
    <xf numFmtId="0" fontId="23" fillId="0" borderId="0" xfId="7" applyFont="1" applyFill="1" applyBorder="1" applyAlignment="1">
      <alignment vertical="center"/>
    </xf>
    <xf numFmtId="0" fontId="23" fillId="0" borderId="0" xfId="7" applyFont="1" applyFill="1" applyBorder="1" applyAlignment="1">
      <alignment horizontal="distributed" vertical="center"/>
    </xf>
    <xf numFmtId="38" fontId="23" fillId="0" borderId="36" xfId="12" applyFont="1" applyFill="1" applyBorder="1" applyAlignment="1">
      <alignment horizontal="right" vertical="center"/>
    </xf>
    <xf numFmtId="38" fontId="23" fillId="0" borderId="0" xfId="12" applyFont="1" applyFill="1" applyBorder="1" applyAlignment="1">
      <alignment horizontal="right" vertical="center"/>
    </xf>
    <xf numFmtId="0" fontId="23" fillId="0" borderId="0" xfId="7" applyNumberFormat="1" applyFont="1" applyFill="1" applyBorder="1" applyAlignment="1">
      <alignment horizontal="distributed" vertical="center"/>
    </xf>
    <xf numFmtId="38" fontId="23" fillId="0" borderId="10" xfId="12" applyFont="1" applyFill="1" applyBorder="1" applyAlignment="1">
      <alignment horizontal="right" vertical="center"/>
    </xf>
    <xf numFmtId="0" fontId="24" fillId="0" borderId="1" xfId="7" applyNumberFormat="1" applyFont="1" applyFill="1" applyBorder="1" applyAlignment="1">
      <alignment horizontal="distributed" vertical="center"/>
    </xf>
    <xf numFmtId="0" fontId="24" fillId="0" borderId="12" xfId="7" applyFont="1" applyFill="1" applyBorder="1" applyAlignment="1">
      <alignment vertical="center"/>
    </xf>
    <xf numFmtId="38" fontId="24" fillId="0" borderId="1" xfId="12" applyFont="1" applyFill="1" applyBorder="1" applyAlignment="1">
      <alignment horizontal="right" vertical="center"/>
    </xf>
    <xf numFmtId="0" fontId="2" fillId="0" borderId="0" xfId="13" applyFont="1" applyFill="1" applyAlignment="1">
      <alignment horizontal="center" vertical="center"/>
    </xf>
    <xf numFmtId="0" fontId="5" fillId="0" borderId="1" xfId="13" applyFont="1" applyFill="1" applyBorder="1" applyAlignment="1">
      <alignment vertical="center"/>
    </xf>
    <xf numFmtId="0" fontId="5" fillId="0" borderId="15" xfId="7" applyFont="1" applyFill="1" applyBorder="1" applyAlignment="1">
      <alignment vertical="center"/>
    </xf>
    <xf numFmtId="0" fontId="5" fillId="0" borderId="0" xfId="13" applyFont="1" applyFill="1" applyAlignment="1">
      <alignment vertical="center"/>
    </xf>
    <xf numFmtId="0" fontId="5" fillId="0" borderId="0" xfId="13" applyFont="1" applyFill="1" applyBorder="1" applyAlignment="1">
      <alignment vertical="center"/>
    </xf>
    <xf numFmtId="0" fontId="5" fillId="0" borderId="0" xfId="13" applyFont="1" applyFill="1" applyAlignment="1">
      <alignment horizontal="center" vertical="center"/>
    </xf>
    <xf numFmtId="0" fontId="5" fillId="0" borderId="0" xfId="13" applyFont="1" applyFill="1" applyAlignment="1">
      <alignment horizontal="right" vertical="center"/>
    </xf>
    <xf numFmtId="0" fontId="5" fillId="0" borderId="0" xfId="13" applyFont="1" applyFill="1" applyBorder="1" applyAlignment="1">
      <alignment horizontal="center" vertical="center"/>
    </xf>
    <xf numFmtId="0" fontId="5" fillId="0" borderId="15" xfId="13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center" vertical="center"/>
    </xf>
    <xf numFmtId="0" fontId="23" fillId="0" borderId="0" xfId="13" applyNumberFormat="1" applyFont="1" applyFill="1" applyBorder="1" applyAlignment="1">
      <alignment horizontal="center" vertical="center"/>
    </xf>
    <xf numFmtId="0" fontId="5" fillId="0" borderId="10" xfId="13" applyFont="1" applyFill="1" applyBorder="1" applyAlignment="1">
      <alignment vertical="center"/>
    </xf>
    <xf numFmtId="49" fontId="23" fillId="0" borderId="0" xfId="13" applyNumberFormat="1" applyFont="1" applyFill="1" applyBorder="1" applyAlignment="1">
      <alignment horizontal="center" vertical="center"/>
    </xf>
    <xf numFmtId="49" fontId="24" fillId="0" borderId="0" xfId="13" applyNumberFormat="1" applyFont="1" applyFill="1" applyBorder="1" applyAlignment="1">
      <alignment horizontal="center" vertical="center"/>
    </xf>
    <xf numFmtId="0" fontId="24" fillId="0" borderId="1" xfId="13" applyNumberFormat="1" applyFont="1" applyFill="1" applyBorder="1" applyAlignment="1">
      <alignment horizontal="center" vertical="center" shrinkToFit="1"/>
    </xf>
    <xf numFmtId="0" fontId="17" fillId="0" borderId="12" xfId="13" applyFont="1" applyFill="1" applyBorder="1" applyAlignment="1">
      <alignment vertical="center"/>
    </xf>
    <xf numFmtId="0" fontId="17" fillId="0" borderId="1" xfId="13" applyFont="1" applyFill="1" applyBorder="1" applyAlignment="1">
      <alignment vertical="center"/>
    </xf>
    <xf numFmtId="49" fontId="17" fillId="0" borderId="0" xfId="13" applyNumberFormat="1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vertical="center"/>
    </xf>
    <xf numFmtId="0" fontId="40" fillId="0" borderId="0" xfId="13" applyFont="1" applyFill="1" applyBorder="1" applyAlignment="1">
      <alignment vertical="center"/>
    </xf>
    <xf numFmtId="0" fontId="40" fillId="0" borderId="0" xfId="13" applyFont="1" applyFill="1" applyAlignment="1">
      <alignment vertical="center"/>
    </xf>
    <xf numFmtId="0" fontId="5" fillId="0" borderId="0" xfId="7" applyFont="1" applyFill="1" applyBorder="1" applyAlignment="1">
      <alignment horizontal="center" vertical="center"/>
    </xf>
    <xf numFmtId="49" fontId="5" fillId="0" borderId="0" xfId="7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right" vertical="center"/>
    </xf>
    <xf numFmtId="49" fontId="17" fillId="0" borderId="0" xfId="7" applyNumberFormat="1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right" vertical="center"/>
    </xf>
    <xf numFmtId="183" fontId="17" fillId="0" borderId="0" xfId="7" applyNumberFormat="1" applyFont="1" applyFill="1" applyBorder="1" applyAlignment="1">
      <alignment horizontal="right" vertical="center"/>
    </xf>
    <xf numFmtId="0" fontId="17" fillId="0" borderId="0" xfId="7" applyNumberFormat="1" applyFont="1" applyFill="1" applyBorder="1" applyAlignment="1">
      <alignment vertical="center"/>
    </xf>
    <xf numFmtId="49" fontId="5" fillId="0" borderId="0" xfId="7" applyNumberFormat="1" applyFont="1" applyFill="1" applyBorder="1" applyAlignment="1">
      <alignment horizontal="right" vertical="center"/>
    </xf>
    <xf numFmtId="0" fontId="5" fillId="0" borderId="0" xfId="7" applyNumberFormat="1" applyFont="1" applyFill="1" applyBorder="1" applyAlignment="1">
      <alignment horizontal="right" vertical="center"/>
    </xf>
    <xf numFmtId="0" fontId="5" fillId="0" borderId="36" xfId="7" applyFont="1" applyFill="1" applyBorder="1" applyAlignment="1">
      <alignment vertical="center"/>
    </xf>
    <xf numFmtId="0" fontId="5" fillId="0" borderId="19" xfId="7" applyFont="1" applyFill="1" applyBorder="1" applyAlignment="1">
      <alignment vertical="center"/>
    </xf>
    <xf numFmtId="49" fontId="5" fillId="0" borderId="0" xfId="7" applyNumberFormat="1" applyFont="1" applyFill="1" applyBorder="1" applyAlignment="1">
      <alignment horizontal="distributed" vertical="center"/>
    </xf>
    <xf numFmtId="49" fontId="17" fillId="0" borderId="1" xfId="7" applyNumberFormat="1" applyFont="1" applyFill="1" applyBorder="1" applyAlignment="1">
      <alignment horizontal="distributed" vertical="center"/>
    </xf>
    <xf numFmtId="0" fontId="17" fillId="0" borderId="12" xfId="7" applyFont="1" applyFill="1" applyBorder="1" applyAlignment="1">
      <alignment horizontal="right" vertical="center"/>
    </xf>
    <xf numFmtId="0" fontId="17" fillId="0" borderId="12" xfId="7" applyFont="1" applyFill="1" applyBorder="1" applyAlignment="1">
      <alignment vertical="center"/>
    </xf>
    <xf numFmtId="183" fontId="17" fillId="0" borderId="1" xfId="7" applyNumberFormat="1" applyFont="1" applyFill="1" applyBorder="1" applyAlignment="1">
      <alignment horizontal="right" vertical="center"/>
    </xf>
    <xf numFmtId="0" fontId="17" fillId="0" borderId="1" xfId="7" applyNumberFormat="1" applyFont="1" applyFill="1" applyBorder="1" applyAlignment="1">
      <alignment vertical="center"/>
    </xf>
    <xf numFmtId="49" fontId="5" fillId="0" borderId="19" xfId="7" applyNumberFormat="1" applyFont="1" applyFill="1" applyBorder="1" applyAlignment="1">
      <alignment horizontal="right" vertical="center"/>
    </xf>
    <xf numFmtId="0" fontId="17" fillId="0" borderId="1" xfId="7" applyFont="1" applyFill="1" applyBorder="1" applyAlignment="1">
      <alignment horizontal="right" vertical="center"/>
    </xf>
    <xf numFmtId="3" fontId="17" fillId="0" borderId="1" xfId="7" applyNumberFormat="1" applyFont="1" applyFill="1" applyBorder="1" applyAlignment="1">
      <alignment horizontal="right" vertical="center"/>
    </xf>
    <xf numFmtId="0" fontId="5" fillId="0" borderId="37" xfId="13" applyFont="1" applyFill="1" applyBorder="1" applyAlignment="1">
      <alignment horizontal="center" vertical="center"/>
    </xf>
    <xf numFmtId="0" fontId="5" fillId="0" borderId="28" xfId="13" applyFont="1" applyFill="1" applyBorder="1" applyAlignment="1">
      <alignment horizontal="center" vertical="center"/>
    </xf>
    <xf numFmtId="0" fontId="8" fillId="0" borderId="7" xfId="13" applyFont="1" applyFill="1" applyBorder="1" applyAlignment="1">
      <alignment horizontal="center" vertical="center" shrinkToFit="1"/>
    </xf>
    <xf numFmtId="0" fontId="8" fillId="0" borderId="7" xfId="13" applyFont="1" applyFill="1" applyBorder="1" applyAlignment="1">
      <alignment horizontal="distributed" vertical="center" shrinkToFit="1"/>
    </xf>
    <xf numFmtId="0" fontId="8" fillId="0" borderId="17" xfId="13" applyFont="1" applyFill="1" applyBorder="1" applyAlignment="1">
      <alignment horizontal="distributed" vertical="center" shrinkToFit="1"/>
    </xf>
    <xf numFmtId="182" fontId="5" fillId="0" borderId="36" xfId="14" applyNumberFormat="1" applyFont="1" applyFill="1" applyBorder="1" applyAlignment="1">
      <alignment horizontal="right" vertical="center"/>
    </xf>
    <xf numFmtId="182" fontId="5" fillId="0" borderId="0" xfId="14" applyNumberFormat="1" applyFont="1" applyFill="1" applyBorder="1" applyAlignment="1">
      <alignment horizontal="right" vertical="center"/>
    </xf>
    <xf numFmtId="49" fontId="5" fillId="0" borderId="0" xfId="13" applyNumberFormat="1" applyFont="1" applyFill="1" applyBorder="1" applyAlignment="1">
      <alignment horizontal="center" vertical="center"/>
    </xf>
    <xf numFmtId="182" fontId="5" fillId="0" borderId="10" xfId="14" applyNumberFormat="1" applyFont="1" applyFill="1" applyBorder="1" applyAlignment="1">
      <alignment horizontal="right" vertical="center"/>
    </xf>
    <xf numFmtId="49" fontId="17" fillId="0" borderId="1" xfId="13" applyNumberFormat="1" applyFont="1" applyFill="1" applyBorder="1" applyAlignment="1">
      <alignment horizontal="center" vertical="center"/>
    </xf>
    <xf numFmtId="182" fontId="17" fillId="0" borderId="12" xfId="14" applyNumberFormat="1" applyFont="1" applyFill="1" applyBorder="1" applyAlignment="1">
      <alignment horizontal="right" vertical="center"/>
    </xf>
    <xf numFmtId="182" fontId="17" fillId="0" borderId="1" xfId="14" applyNumberFormat="1" applyFont="1" applyFill="1" applyBorder="1" applyAlignment="1">
      <alignment horizontal="right" vertical="center"/>
    </xf>
    <xf numFmtId="183" fontId="17" fillId="0" borderId="1" xfId="14" applyNumberFormat="1" applyFont="1" applyFill="1" applyBorder="1" applyAlignment="1">
      <alignment horizontal="right" vertical="center"/>
    </xf>
    <xf numFmtId="182" fontId="5" fillId="0" borderId="1" xfId="14" applyNumberFormat="1" applyFont="1" applyFill="1" applyBorder="1" applyAlignment="1">
      <alignment horizontal="right" vertical="center"/>
    </xf>
    <xf numFmtId="0" fontId="17" fillId="0" borderId="0" xfId="13" applyFont="1" applyFill="1" applyAlignment="1">
      <alignment vertical="center"/>
    </xf>
    <xf numFmtId="0" fontId="22" fillId="0" borderId="47" xfId="11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horizontal="right" vertical="center"/>
    </xf>
    <xf numFmtId="0" fontId="42" fillId="0" borderId="47" xfId="11" applyFont="1" applyBorder="1" applyAlignment="1">
      <alignment horizontal="distributed" vertical="center"/>
    </xf>
    <xf numFmtId="182" fontId="13" fillId="0" borderId="0" xfId="0" applyNumberFormat="1" applyFont="1" applyBorder="1" applyAlignment="1">
      <alignment horizontal="right" vertical="center"/>
    </xf>
    <xf numFmtId="0" fontId="22" fillId="0" borderId="6" xfId="11" applyFont="1" applyBorder="1" applyAlignment="1">
      <alignment horizontal="distributed" vertical="center"/>
    </xf>
    <xf numFmtId="182" fontId="6" fillId="0" borderId="18" xfId="0" applyNumberFormat="1" applyFont="1" applyBorder="1" applyAlignment="1">
      <alignment horizontal="right" vertical="center"/>
    </xf>
    <xf numFmtId="184" fontId="5" fillId="0" borderId="19" xfId="7" applyNumberFormat="1" applyFont="1" applyFill="1" applyBorder="1" applyAlignment="1">
      <alignment vertical="center"/>
    </xf>
    <xf numFmtId="184" fontId="5" fillId="0" borderId="0" xfId="7" applyNumberFormat="1" applyFont="1" applyFill="1" applyBorder="1" applyAlignment="1">
      <alignment vertical="center"/>
    </xf>
    <xf numFmtId="184" fontId="17" fillId="0" borderId="1" xfId="7" applyNumberFormat="1" applyFont="1" applyFill="1" applyBorder="1" applyAlignment="1">
      <alignment vertical="center"/>
    </xf>
    <xf numFmtId="184" fontId="17" fillId="0" borderId="1" xfId="7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6" fillId="0" borderId="17" xfId="3" applyFont="1" applyFill="1" applyBorder="1" applyAlignment="1">
      <alignment horizontal="center" vertical="center" wrapText="1"/>
    </xf>
    <xf numFmtId="0" fontId="6" fillId="0" borderId="17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distributed" vertical="center"/>
    </xf>
    <xf numFmtId="0" fontId="5" fillId="0" borderId="20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distributed" vertical="center"/>
    </xf>
    <xf numFmtId="0" fontId="17" fillId="0" borderId="9" xfId="3" applyFont="1" applyFill="1" applyBorder="1" applyAlignment="1">
      <alignment horizontal="distributed" vertical="center"/>
    </xf>
    <xf numFmtId="0" fontId="6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/>
    </xf>
    <xf numFmtId="49" fontId="5" fillId="0" borderId="0" xfId="3" applyNumberFormat="1" applyFont="1" applyFill="1" applyBorder="1" applyAlignment="1">
      <alignment horizontal="distributed" vertical="center"/>
    </xf>
    <xf numFmtId="49" fontId="5" fillId="0" borderId="9" xfId="3" applyNumberFormat="1" applyFont="1" applyFill="1" applyBorder="1" applyAlignment="1">
      <alignment horizontal="distributed" vertical="center"/>
    </xf>
    <xf numFmtId="49" fontId="5" fillId="0" borderId="21" xfId="3" applyNumberFormat="1" applyFont="1" applyFill="1" applyBorder="1" applyAlignment="1">
      <alignment horizontal="distributed" vertical="center"/>
    </xf>
    <xf numFmtId="49" fontId="5" fillId="0" borderId="22" xfId="3" applyNumberFormat="1" applyFont="1" applyFill="1" applyBorder="1" applyAlignment="1">
      <alignment horizontal="distributed" vertical="center"/>
    </xf>
    <xf numFmtId="49" fontId="17" fillId="0" borderId="24" xfId="3" applyNumberFormat="1" applyFont="1" applyFill="1" applyBorder="1" applyAlignment="1">
      <alignment horizontal="distributed" vertical="center"/>
    </xf>
    <xf numFmtId="49" fontId="17" fillId="0" borderId="25" xfId="3" applyNumberFormat="1" applyFont="1" applyFill="1" applyBorder="1" applyAlignment="1">
      <alignment horizontal="distributed" vertical="center"/>
    </xf>
    <xf numFmtId="0" fontId="26" fillId="0" borderId="0" xfId="0" applyNumberFormat="1" applyFont="1" applyFill="1" applyBorder="1" applyAlignment="1">
      <alignment horizontal="distributed" vertical="center" shrinkToFit="1"/>
    </xf>
    <xf numFmtId="0" fontId="26" fillId="0" borderId="9" xfId="0" applyNumberFormat="1" applyFont="1" applyFill="1" applyBorder="1" applyAlignment="1">
      <alignment horizontal="distributed" vertical="center" shrinkToFit="1"/>
    </xf>
    <xf numFmtId="0" fontId="2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23" fillId="0" borderId="18" xfId="0" applyNumberFormat="1" applyFont="1" applyFill="1" applyBorder="1" applyAlignment="1">
      <alignment horizontal="center" vertical="center" wrapText="1" shrinkToFit="1"/>
    </xf>
    <xf numFmtId="0" fontId="23" fillId="0" borderId="6" xfId="0" applyNumberFormat="1" applyFont="1" applyFill="1" applyBorder="1" applyAlignment="1">
      <alignment horizontal="center" vertical="center" wrapText="1" shrinkToFit="1"/>
    </xf>
    <xf numFmtId="0" fontId="24" fillId="0" borderId="29" xfId="0" applyNumberFormat="1" applyFont="1" applyFill="1" applyBorder="1" applyAlignment="1">
      <alignment horizontal="distributed" vertical="center" shrinkToFit="1"/>
    </xf>
    <xf numFmtId="0" fontId="24" fillId="0" borderId="16" xfId="0" applyNumberFormat="1" applyFont="1" applyFill="1" applyBorder="1" applyAlignment="1">
      <alignment horizontal="distributed" vertical="center" shrinkToFit="1"/>
    </xf>
    <xf numFmtId="0" fontId="26" fillId="0" borderId="19" xfId="0" applyNumberFormat="1" applyFont="1" applyFill="1" applyBorder="1" applyAlignment="1">
      <alignment horizontal="distributed" vertical="center" shrinkToFit="1"/>
    </xf>
    <xf numFmtId="0" fontId="26" fillId="0" borderId="20" xfId="0" applyNumberFormat="1" applyFont="1" applyFill="1" applyBorder="1" applyAlignment="1">
      <alignment horizontal="distributed" vertical="center" shrinkToFit="1"/>
    </xf>
    <xf numFmtId="0" fontId="33" fillId="0" borderId="34" xfId="0" applyFont="1" applyBorder="1" applyAlignment="1">
      <alignment horizontal="distributed" vertical="center"/>
    </xf>
    <xf numFmtId="0" fontId="33" fillId="0" borderId="35" xfId="0" applyFont="1" applyBorder="1" applyAlignment="1">
      <alignment horizontal="distributed" vertical="center"/>
    </xf>
    <xf numFmtId="0" fontId="8" fillId="0" borderId="16" xfId="3" applyFont="1" applyFill="1" applyBorder="1" applyAlignment="1">
      <alignment horizontal="center" vertical="center"/>
    </xf>
    <xf numFmtId="0" fontId="8" fillId="0" borderId="28" xfId="3" applyFont="1" applyFill="1" applyBorder="1" applyAlignment="1">
      <alignment horizontal="center" vertical="center"/>
    </xf>
    <xf numFmtId="0" fontId="10" fillId="0" borderId="28" xfId="3" applyFont="1" applyFill="1" applyBorder="1" applyAlignment="1">
      <alignment horizontal="center" vertical="center" wrapText="1"/>
    </xf>
    <xf numFmtId="0" fontId="10" fillId="0" borderId="28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/>
    </xf>
    <xf numFmtId="49" fontId="2" fillId="0" borderId="0" xfId="3" applyNumberFormat="1" applyFont="1" applyFill="1" applyAlignment="1">
      <alignment horizontal="right"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18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distributed" vertical="center" wrapText="1"/>
    </xf>
    <xf numFmtId="0" fontId="8" fillId="0" borderId="31" xfId="3" applyFont="1" applyFill="1" applyBorder="1" applyAlignment="1">
      <alignment horizontal="distributed" vertical="center"/>
    </xf>
    <xf numFmtId="0" fontId="8" fillId="0" borderId="28" xfId="3" applyFont="1" applyFill="1" applyBorder="1" applyAlignment="1">
      <alignment horizontal="distributed" vertical="center"/>
    </xf>
    <xf numFmtId="0" fontId="8" fillId="0" borderId="19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14" fillId="0" borderId="38" xfId="3" applyFont="1" applyFill="1" applyBorder="1" applyAlignment="1">
      <alignment horizontal="distributed" vertical="center"/>
    </xf>
    <xf numFmtId="0" fontId="14" fillId="0" borderId="39" xfId="3" applyFont="1" applyFill="1" applyBorder="1" applyAlignment="1">
      <alignment horizontal="distributed" vertical="center"/>
    </xf>
    <xf numFmtId="0" fontId="8" fillId="0" borderId="31" xfId="3" applyFont="1" applyFill="1" applyBorder="1" applyAlignment="1">
      <alignment horizontal="distributed" vertical="center" wrapText="1"/>
    </xf>
    <xf numFmtId="0" fontId="8" fillId="0" borderId="28" xfId="3" applyFont="1" applyFill="1" applyBorder="1" applyAlignment="1">
      <alignment horizontal="distributed" vertical="center" wrapText="1"/>
    </xf>
    <xf numFmtId="0" fontId="8" fillId="0" borderId="29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 wrapText="1"/>
    </xf>
    <xf numFmtId="0" fontId="8" fillId="0" borderId="20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>
      <alignment horizontal="distributed" vertical="center"/>
    </xf>
    <xf numFmtId="0" fontId="8" fillId="0" borderId="10" xfId="3" applyFont="1" applyFill="1" applyBorder="1" applyAlignment="1">
      <alignment horizontal="distributed" vertical="center"/>
    </xf>
    <xf numFmtId="0" fontId="8" fillId="0" borderId="8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31" xfId="3" applyFont="1" applyFill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0" fontId="10" fillId="0" borderId="30" xfId="3" applyFont="1" applyFill="1" applyBorder="1" applyAlignment="1">
      <alignment horizontal="center" vertical="center" wrapText="1"/>
    </xf>
    <xf numFmtId="0" fontId="10" fillId="0" borderId="31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distributed" vertical="center"/>
    </xf>
    <xf numFmtId="0" fontId="8" fillId="0" borderId="9" xfId="3" applyFont="1" applyFill="1" applyBorder="1" applyAlignment="1">
      <alignment horizontal="distributed" vertical="center"/>
    </xf>
    <xf numFmtId="0" fontId="8" fillId="0" borderId="21" xfId="3" applyFont="1" applyFill="1" applyBorder="1" applyAlignment="1">
      <alignment horizontal="distributed" vertical="center"/>
    </xf>
    <xf numFmtId="0" fontId="8" fillId="0" borderId="22" xfId="3" applyFont="1" applyFill="1" applyBorder="1" applyAlignment="1">
      <alignment horizontal="distributed" vertical="center"/>
    </xf>
    <xf numFmtId="0" fontId="8" fillId="0" borderId="41" xfId="3" applyFont="1" applyFill="1" applyBorder="1" applyAlignment="1">
      <alignment horizontal="distributed" vertical="center"/>
    </xf>
    <xf numFmtId="0" fontId="8" fillId="0" borderId="42" xfId="3" applyFont="1" applyFill="1" applyBorder="1" applyAlignment="1">
      <alignment horizontal="distributed" vertical="center"/>
    </xf>
    <xf numFmtId="0" fontId="9" fillId="0" borderId="0" xfId="3" applyFont="1" applyFill="1" applyAlignment="1">
      <alignment horizontal="distributed" vertical="center"/>
    </xf>
    <xf numFmtId="0" fontId="9" fillId="0" borderId="9" xfId="3" applyFont="1" applyFill="1" applyBorder="1" applyAlignment="1">
      <alignment horizontal="distributed" vertical="center"/>
    </xf>
    <xf numFmtId="0" fontId="9" fillId="0" borderId="0" xfId="3" applyFont="1" applyFill="1" applyAlignment="1">
      <alignment horizontal="distributed" vertical="center" shrinkToFit="1"/>
    </xf>
    <xf numFmtId="0" fontId="9" fillId="0" borderId="9" xfId="3" applyFont="1" applyFill="1" applyBorder="1" applyAlignment="1">
      <alignment horizontal="distributed" vertical="center" shrinkToFit="1"/>
    </xf>
    <xf numFmtId="0" fontId="8" fillId="0" borderId="41" xfId="3" applyFont="1" applyFill="1" applyBorder="1" applyAlignment="1">
      <alignment horizontal="distributed" vertical="center" shrinkToFit="1"/>
    </xf>
    <xf numFmtId="0" fontId="8" fillId="0" borderId="42" xfId="3" applyFont="1" applyFill="1" applyBorder="1" applyAlignment="1">
      <alignment horizontal="distributed" vertical="center" shrinkToFit="1"/>
    </xf>
    <xf numFmtId="0" fontId="8" fillId="0" borderId="1" xfId="3" applyFont="1" applyFill="1" applyBorder="1" applyAlignment="1">
      <alignment horizontal="distributed" vertical="center"/>
    </xf>
    <xf numFmtId="0" fontId="8" fillId="0" borderId="11" xfId="3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center" vertical="center"/>
    </xf>
    <xf numFmtId="0" fontId="8" fillId="0" borderId="0" xfId="3" applyFont="1" applyAlignment="1">
      <alignment horizontal="distributed" vertical="center"/>
    </xf>
    <xf numFmtId="0" fontId="8" fillId="0" borderId="9" xfId="3" applyFont="1" applyBorder="1" applyAlignment="1">
      <alignment horizontal="distributed" vertical="center"/>
    </xf>
    <xf numFmtId="0" fontId="9" fillId="0" borderId="21" xfId="3" applyFont="1" applyFill="1" applyBorder="1" applyAlignment="1">
      <alignment horizontal="distributed" vertical="center"/>
    </xf>
    <xf numFmtId="0" fontId="9" fillId="0" borderId="22" xfId="3" applyFont="1" applyFill="1" applyBorder="1" applyAlignment="1">
      <alignment horizontal="distributed" vertical="center"/>
    </xf>
    <xf numFmtId="0" fontId="8" fillId="0" borderId="0" xfId="3" applyFont="1" applyFill="1" applyBorder="1" applyAlignment="1">
      <alignment horizontal="distributed" vertical="center"/>
    </xf>
    <xf numFmtId="0" fontId="6" fillId="0" borderId="41" xfId="3" applyFont="1" applyFill="1" applyBorder="1" applyAlignment="1">
      <alignment horizontal="distributed" vertical="center"/>
    </xf>
    <xf numFmtId="0" fontId="6" fillId="0" borderId="42" xfId="3" applyFont="1" applyFill="1" applyBorder="1" applyAlignment="1">
      <alignment horizontal="distributed" vertical="center"/>
    </xf>
    <xf numFmtId="0" fontId="6" fillId="0" borderId="13" xfId="3" applyFont="1" applyFill="1" applyBorder="1" applyAlignment="1">
      <alignment horizontal="distributed" vertical="center" wrapText="1"/>
    </xf>
    <xf numFmtId="0" fontId="6" fillId="0" borderId="31" xfId="3" applyFont="1" applyFill="1" applyBorder="1" applyAlignment="1">
      <alignment horizontal="distributed" vertical="center" wrapText="1"/>
    </xf>
    <xf numFmtId="0" fontId="6" fillId="0" borderId="31" xfId="3" applyFont="1" applyFill="1" applyBorder="1" applyAlignment="1">
      <alignment horizontal="distributed" vertical="center"/>
    </xf>
    <xf numFmtId="0" fontId="6" fillId="0" borderId="28" xfId="3" applyFont="1" applyFill="1" applyBorder="1" applyAlignment="1">
      <alignment horizontal="distributed" vertical="center"/>
    </xf>
    <xf numFmtId="0" fontId="8" fillId="0" borderId="30" xfId="3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distributed" vertical="center"/>
    </xf>
    <xf numFmtId="0" fontId="6" fillId="0" borderId="9" xfId="3" applyFont="1" applyFill="1" applyBorder="1" applyAlignment="1">
      <alignment horizontal="distributed" vertical="center"/>
    </xf>
    <xf numFmtId="0" fontId="6" fillId="0" borderId="30" xfId="3" applyFont="1" applyFill="1" applyBorder="1" applyAlignment="1">
      <alignment horizontal="distributed" vertical="center" wrapText="1"/>
    </xf>
    <xf numFmtId="0" fontId="6" fillId="0" borderId="30" xfId="3" applyFont="1" applyFill="1" applyBorder="1" applyAlignment="1">
      <alignment horizontal="center" vertical="center"/>
    </xf>
    <xf numFmtId="0" fontId="6" fillId="0" borderId="31" xfId="3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center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/>
    </xf>
    <xf numFmtId="0" fontId="6" fillId="0" borderId="14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distributed" vertical="center"/>
    </xf>
    <xf numFmtId="0" fontId="6" fillId="0" borderId="2" xfId="3" applyFont="1" applyFill="1" applyBorder="1" applyAlignment="1">
      <alignment horizontal="distributed" vertical="center"/>
    </xf>
    <xf numFmtId="0" fontId="6" fillId="0" borderId="37" xfId="3" applyFont="1" applyFill="1" applyBorder="1" applyAlignment="1">
      <alignment horizontal="distributed" vertical="center" wrapText="1"/>
    </xf>
    <xf numFmtId="0" fontId="6" fillId="0" borderId="36" xfId="3" applyFont="1" applyFill="1" applyBorder="1" applyAlignment="1">
      <alignment horizontal="distributed" vertical="center" wrapText="1"/>
    </xf>
    <xf numFmtId="0" fontId="6" fillId="0" borderId="8" xfId="3" applyFont="1" applyFill="1" applyBorder="1" applyAlignment="1">
      <alignment horizontal="distributed" vertical="center"/>
    </xf>
    <xf numFmtId="0" fontId="10" fillId="0" borderId="31" xfId="3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/>
    </xf>
    <xf numFmtId="0" fontId="13" fillId="0" borderId="38" xfId="3" applyFont="1" applyFill="1" applyBorder="1" applyAlignment="1">
      <alignment horizontal="distributed" vertical="center"/>
    </xf>
    <xf numFmtId="0" fontId="13" fillId="0" borderId="39" xfId="3" applyFont="1" applyFill="1" applyBorder="1" applyAlignment="1">
      <alignment horizontal="distributed" vertical="center"/>
    </xf>
    <xf numFmtId="0" fontId="6" fillId="0" borderId="0" xfId="3" applyFont="1" applyFill="1" applyAlignment="1">
      <alignment horizontal="distributed" vertical="center"/>
    </xf>
    <xf numFmtId="0" fontId="6" fillId="0" borderId="21" xfId="3" applyFont="1" applyFill="1" applyBorder="1" applyAlignment="1">
      <alignment horizontal="distributed" vertical="center"/>
    </xf>
    <xf numFmtId="0" fontId="6" fillId="0" borderId="22" xfId="3" applyFont="1" applyFill="1" applyBorder="1" applyAlignment="1">
      <alignment horizontal="distributed" vertical="center"/>
    </xf>
    <xf numFmtId="0" fontId="6" fillId="0" borderId="1" xfId="3" applyFont="1" applyFill="1" applyBorder="1" applyAlignment="1">
      <alignment horizontal="distributed" vertical="center"/>
    </xf>
    <xf numFmtId="0" fontId="6" fillId="0" borderId="11" xfId="3" applyFont="1" applyFill="1" applyBorder="1" applyAlignment="1">
      <alignment horizontal="distributed" vertical="center"/>
    </xf>
    <xf numFmtId="0" fontId="6" fillId="0" borderId="0" xfId="3" applyFont="1" applyAlignment="1">
      <alignment horizontal="distributed" vertical="center"/>
    </xf>
    <xf numFmtId="0" fontId="6" fillId="0" borderId="9" xfId="3" applyFont="1" applyBorder="1" applyAlignment="1">
      <alignment horizontal="distributed" vertical="center"/>
    </xf>
    <xf numFmtId="0" fontId="10" fillId="0" borderId="21" xfId="3" applyFont="1" applyBorder="1" applyAlignment="1">
      <alignment horizontal="distributed" vertical="center"/>
    </xf>
    <xf numFmtId="0" fontId="10" fillId="0" borderId="22" xfId="3" applyFont="1" applyBorder="1" applyAlignment="1">
      <alignment horizontal="distributed" vertical="center"/>
    </xf>
    <xf numFmtId="0" fontId="5" fillId="0" borderId="2" xfId="7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/>
    </xf>
    <xf numFmtId="0" fontId="5" fillId="0" borderId="13" xfId="7" applyFont="1" applyFill="1" applyBorder="1" applyAlignment="1">
      <alignment horizontal="center" vertical="center"/>
    </xf>
    <xf numFmtId="0" fontId="5" fillId="0" borderId="7" xfId="7" applyFont="1" applyFill="1" applyBorder="1" applyAlignment="1">
      <alignment horizontal="center" vertical="center"/>
    </xf>
    <xf numFmtId="0" fontId="5" fillId="0" borderId="17" xfId="7" applyFont="1" applyFill="1" applyBorder="1" applyAlignment="1">
      <alignment horizontal="center" vertical="center"/>
    </xf>
    <xf numFmtId="0" fontId="2" fillId="0" borderId="0" xfId="7" applyFont="1" applyFill="1" applyAlignment="1">
      <alignment horizontal="center" vertical="center"/>
    </xf>
    <xf numFmtId="0" fontId="5" fillId="0" borderId="0" xfId="7" applyFont="1" applyFill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3" fontId="5" fillId="0" borderId="10" xfId="7" applyNumberFormat="1" applyFont="1" applyFill="1" applyBorder="1" applyAlignment="1">
      <alignment horizontal="center" vertical="center"/>
    </xf>
    <xf numFmtId="3" fontId="5" fillId="0" borderId="0" xfId="7" applyNumberFormat="1" applyFont="1" applyFill="1" applyBorder="1" applyAlignment="1">
      <alignment horizontal="center" vertical="center"/>
    </xf>
    <xf numFmtId="3" fontId="5" fillId="0" borderId="0" xfId="7" applyNumberFormat="1" applyFont="1" applyFill="1" applyAlignment="1">
      <alignment horizontal="center" vertical="center"/>
    </xf>
    <xf numFmtId="176" fontId="5" fillId="0" borderId="10" xfId="7" applyNumberFormat="1" applyFont="1" applyFill="1" applyBorder="1" applyAlignment="1">
      <alignment horizontal="center" vertical="center"/>
    </xf>
    <xf numFmtId="176" fontId="5" fillId="0" borderId="0" xfId="7" applyNumberFormat="1" applyFont="1" applyFill="1" applyBorder="1" applyAlignment="1">
      <alignment horizontal="center" vertical="center"/>
    </xf>
    <xf numFmtId="176" fontId="17" fillId="0" borderId="12" xfId="7" applyNumberFormat="1" applyFont="1" applyFill="1" applyBorder="1" applyAlignment="1">
      <alignment horizontal="center" vertical="center"/>
    </xf>
    <xf numFmtId="176" fontId="17" fillId="0" borderId="1" xfId="7" applyNumberFormat="1" applyFont="1" applyFill="1" applyBorder="1" applyAlignment="1">
      <alignment horizontal="center" vertical="center"/>
    </xf>
    <xf numFmtId="3" fontId="17" fillId="0" borderId="1" xfId="7" applyNumberFormat="1" applyFont="1" applyFill="1" applyBorder="1" applyAlignment="1">
      <alignment horizontal="center" vertical="center"/>
    </xf>
    <xf numFmtId="176" fontId="17" fillId="0" borderId="10" xfId="7" applyNumberFormat="1" applyFont="1" applyFill="1" applyBorder="1" applyAlignment="1">
      <alignment horizontal="center" vertical="center"/>
    </xf>
    <xf numFmtId="176" fontId="17" fillId="0" borderId="0" xfId="7" applyNumberFormat="1" applyFont="1" applyFill="1" applyBorder="1" applyAlignment="1">
      <alignment horizontal="center" vertical="center"/>
    </xf>
    <xf numFmtId="3" fontId="17" fillId="0" borderId="0" xfId="7" applyNumberFormat="1" applyFont="1" applyFill="1" applyBorder="1" applyAlignment="1">
      <alignment horizontal="center" vertical="center"/>
    </xf>
    <xf numFmtId="49" fontId="5" fillId="0" borderId="0" xfId="9" applyNumberFormat="1" applyFont="1" applyFill="1" applyBorder="1" applyAlignment="1">
      <alignment horizontal="distributed" vertical="center"/>
    </xf>
    <xf numFmtId="0" fontId="2" fillId="0" borderId="0" xfId="7" applyFont="1" applyFill="1" applyBorder="1" applyAlignment="1">
      <alignment horizontal="center" vertical="center"/>
    </xf>
    <xf numFmtId="0" fontId="5" fillId="0" borderId="4" xfId="8" applyFont="1" applyBorder="1" applyAlignment="1">
      <alignment horizontal="center" vertical="center" wrapText="1"/>
    </xf>
    <xf numFmtId="0" fontId="5" fillId="0" borderId="14" xfId="8" applyFont="1" applyBorder="1" applyAlignment="1">
      <alignment horizontal="center" vertical="center" wrapText="1"/>
    </xf>
    <xf numFmtId="49" fontId="25" fillId="0" borderId="38" xfId="9" applyNumberFormat="1" applyFont="1" applyFill="1" applyBorder="1" applyAlignment="1">
      <alignment horizontal="distributed" vertical="center"/>
    </xf>
    <xf numFmtId="49" fontId="24" fillId="0" borderId="24" xfId="9" applyNumberFormat="1" applyFont="1" applyFill="1" applyBorder="1" applyAlignment="1">
      <alignment horizontal="distributed" vertical="center"/>
    </xf>
    <xf numFmtId="0" fontId="24" fillId="0" borderId="0" xfId="7" applyFont="1" applyFill="1" applyBorder="1" applyAlignment="1">
      <alignment horizontal="distributed" vertical="center"/>
    </xf>
    <xf numFmtId="0" fontId="24" fillId="0" borderId="9" xfId="7" applyFont="1" applyFill="1" applyBorder="1" applyAlignment="1">
      <alignment horizontal="distributed" vertical="center"/>
    </xf>
    <xf numFmtId="0" fontId="5" fillId="0" borderId="18" xfId="7" applyFont="1" applyFill="1" applyBorder="1" applyAlignment="1">
      <alignment horizontal="center" vertical="center"/>
    </xf>
    <xf numFmtId="0" fontId="5" fillId="0" borderId="37" xfId="7" applyFont="1" applyFill="1" applyBorder="1" applyAlignment="1">
      <alignment horizontal="center" vertical="center"/>
    </xf>
    <xf numFmtId="0" fontId="5" fillId="0" borderId="28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/>
    </xf>
    <xf numFmtId="0" fontId="5" fillId="0" borderId="15" xfId="7" applyFont="1" applyFill="1" applyBorder="1" applyAlignment="1">
      <alignment horizontal="center" vertical="center"/>
    </xf>
    <xf numFmtId="0" fontId="5" fillId="0" borderId="4" xfId="7" applyFont="1" applyFill="1" applyBorder="1" applyAlignment="1">
      <alignment horizontal="center" vertical="center"/>
    </xf>
    <xf numFmtId="0" fontId="5" fillId="0" borderId="37" xfId="7" applyFont="1" applyFill="1" applyBorder="1" applyAlignment="1">
      <alignment horizontal="center" vertical="center" wrapText="1"/>
    </xf>
    <xf numFmtId="0" fontId="6" fillId="0" borderId="37" xfId="7" applyFont="1" applyFill="1" applyBorder="1" applyAlignment="1">
      <alignment horizontal="center" vertical="center" wrapText="1"/>
    </xf>
    <xf numFmtId="0" fontId="6" fillId="0" borderId="28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textRotation="255"/>
    </xf>
    <xf numFmtId="0" fontId="5" fillId="0" borderId="8" xfId="7" applyFont="1" applyFill="1" applyBorder="1" applyAlignment="1">
      <alignment horizontal="center" vertical="center" textRotation="255"/>
    </xf>
    <xf numFmtId="0" fontId="5" fillId="0" borderId="13" xfId="7" applyFont="1" applyFill="1" applyBorder="1" applyAlignment="1">
      <alignment horizontal="center" vertical="center" textRotation="255"/>
    </xf>
    <xf numFmtId="0" fontId="5" fillId="0" borderId="18" xfId="7" applyFont="1" applyFill="1" applyBorder="1" applyAlignment="1">
      <alignment horizontal="center" vertical="center" textRotation="255"/>
    </xf>
    <xf numFmtId="0" fontId="5" fillId="0" borderId="36" xfId="11" applyFont="1" applyBorder="1" applyAlignment="1">
      <alignment horizontal="center" vertical="center" textRotation="255" wrapText="1"/>
    </xf>
    <xf numFmtId="0" fontId="5" fillId="0" borderId="10" xfId="11" applyFont="1" applyBorder="1" applyAlignment="1">
      <alignment horizontal="center" vertical="center" textRotation="255" wrapText="1"/>
    </xf>
    <xf numFmtId="0" fontId="5" fillId="0" borderId="8" xfId="11" applyFont="1" applyBorder="1" applyAlignment="1">
      <alignment horizontal="center" vertical="center" textRotation="255" wrapText="1"/>
    </xf>
    <xf numFmtId="0" fontId="5" fillId="0" borderId="19" xfId="7" applyFont="1" applyFill="1" applyBorder="1" applyAlignment="1">
      <alignment horizontal="distributed" vertical="center"/>
    </xf>
    <xf numFmtId="0" fontId="5" fillId="0" borderId="44" xfId="7" applyFont="1" applyFill="1" applyBorder="1" applyAlignment="1">
      <alignment horizontal="distributed" vertical="center"/>
    </xf>
    <xf numFmtId="0" fontId="16" fillId="0" borderId="13" xfId="11" applyFont="1" applyBorder="1" applyAlignment="1">
      <alignment horizontal="center" vertical="center" wrapText="1"/>
    </xf>
    <xf numFmtId="0" fontId="16" fillId="0" borderId="2" xfId="11" applyFont="1" applyBorder="1" applyAlignment="1">
      <alignment horizontal="center" vertical="center" wrapText="1"/>
    </xf>
    <xf numFmtId="0" fontId="16" fillId="0" borderId="0" xfId="11" applyFont="1" applyBorder="1" applyAlignment="1">
      <alignment horizontal="center" vertical="center" wrapText="1"/>
    </xf>
    <xf numFmtId="0" fontId="16" fillId="0" borderId="9" xfId="11" applyFont="1" applyBorder="1" applyAlignment="1">
      <alignment horizontal="center" vertical="center" wrapText="1"/>
    </xf>
    <xf numFmtId="0" fontId="16" fillId="0" borderId="18" xfId="11" applyFont="1" applyBorder="1" applyAlignment="1">
      <alignment horizontal="center" vertical="center" wrapText="1"/>
    </xf>
    <xf numFmtId="0" fontId="16" fillId="0" borderId="6" xfId="11" applyFont="1" applyBorder="1" applyAlignment="1">
      <alignment horizontal="center" vertical="center" wrapText="1"/>
    </xf>
    <xf numFmtId="0" fontId="5" fillId="0" borderId="30" xfId="11" applyFont="1" applyBorder="1" applyAlignment="1">
      <alignment horizontal="center" vertical="center" textRotation="255" wrapText="1"/>
    </xf>
    <xf numFmtId="0" fontId="5" fillId="0" borderId="31" xfId="11" applyFont="1" applyBorder="1" applyAlignment="1">
      <alignment horizontal="center" vertical="center" textRotation="255" wrapText="1"/>
    </xf>
    <xf numFmtId="0" fontId="5" fillId="0" borderId="28" xfId="11" applyFont="1" applyBorder="1" applyAlignment="1">
      <alignment horizontal="center" vertical="center" textRotation="255" wrapText="1"/>
    </xf>
    <xf numFmtId="0" fontId="5" fillId="0" borderId="0" xfId="7" applyFont="1" applyFill="1" applyBorder="1" applyAlignment="1">
      <alignment horizontal="distributed" vertical="center"/>
    </xf>
    <xf numFmtId="0" fontId="5" fillId="0" borderId="45" xfId="7" applyFont="1" applyFill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6" fillId="0" borderId="30" xfId="7" applyFont="1" applyFill="1" applyBorder="1" applyAlignment="1">
      <alignment horizontal="distributed" vertical="center" shrinkToFit="1"/>
    </xf>
    <xf numFmtId="0" fontId="6" fillId="0" borderId="28" xfId="7" applyFont="1" applyFill="1" applyBorder="1" applyAlignment="1">
      <alignment horizontal="distributed" vertical="center" shrinkToFit="1"/>
    </xf>
    <xf numFmtId="0" fontId="23" fillId="0" borderId="30" xfId="7" applyFont="1" applyFill="1" applyBorder="1" applyAlignment="1">
      <alignment horizontal="distributed" vertical="center" shrinkToFit="1"/>
    </xf>
    <xf numFmtId="0" fontId="23" fillId="0" borderId="28" xfId="7" applyFont="1" applyFill="1" applyBorder="1" applyAlignment="1">
      <alignment horizontal="distributed" vertical="center" shrinkToFit="1"/>
    </xf>
    <xf numFmtId="0" fontId="6" fillId="0" borderId="36" xfId="7" applyFont="1" applyFill="1" applyBorder="1" applyAlignment="1">
      <alignment horizontal="center" vertical="center" shrinkToFit="1"/>
    </xf>
    <xf numFmtId="0" fontId="6" fillId="0" borderId="8" xfId="7" applyFont="1" applyFill="1" applyBorder="1" applyAlignment="1">
      <alignment horizontal="center" vertical="center" shrinkToFit="1"/>
    </xf>
    <xf numFmtId="0" fontId="23" fillId="0" borderId="20" xfId="7" applyFont="1" applyFill="1" applyBorder="1" applyAlignment="1">
      <alignment horizontal="center" vertical="center" shrinkToFit="1"/>
    </xf>
    <xf numFmtId="0" fontId="23" fillId="0" borderId="6" xfId="7" applyFont="1" applyFill="1" applyBorder="1" applyAlignment="1">
      <alignment horizontal="center" vertical="center" shrinkToFit="1"/>
    </xf>
    <xf numFmtId="0" fontId="23" fillId="0" borderId="13" xfId="7" applyFont="1" applyFill="1" applyBorder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3" fillId="0" borderId="18" xfId="7" applyFont="1" applyFill="1" applyBorder="1" applyAlignment="1">
      <alignment horizontal="center" vertical="center"/>
    </xf>
    <xf numFmtId="0" fontId="6" fillId="0" borderId="3" xfId="7" applyFont="1" applyFill="1" applyBorder="1" applyAlignment="1">
      <alignment horizontal="distributed" vertical="center" shrinkToFit="1"/>
    </xf>
    <xf numFmtId="0" fontId="6" fillId="0" borderId="4" xfId="7" applyFont="1" applyFill="1" applyBorder="1" applyAlignment="1">
      <alignment horizontal="distributed" vertical="center" shrinkToFit="1"/>
    </xf>
    <xf numFmtId="0" fontId="23" fillId="0" borderId="3" xfId="7" applyFont="1" applyFill="1" applyBorder="1" applyAlignment="1">
      <alignment horizontal="center" vertical="center" shrinkToFit="1"/>
    </xf>
    <xf numFmtId="0" fontId="23" fillId="0" borderId="15" xfId="7" applyFont="1" applyFill="1" applyBorder="1" applyAlignment="1">
      <alignment horizontal="center" vertical="center" shrinkToFit="1"/>
    </xf>
    <xf numFmtId="0" fontId="2" fillId="0" borderId="0" xfId="13" applyFont="1" applyFill="1" applyAlignment="1">
      <alignment horizontal="center" vertical="center"/>
    </xf>
    <xf numFmtId="0" fontId="5" fillId="0" borderId="0" xfId="13" applyFont="1" applyFill="1" applyAlignment="1">
      <alignment horizontal="center" vertical="center"/>
    </xf>
    <xf numFmtId="0" fontId="5" fillId="0" borderId="13" xfId="13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/>
    </xf>
    <xf numFmtId="0" fontId="5" fillId="0" borderId="18" xfId="13" applyFont="1" applyFill="1" applyBorder="1" applyAlignment="1">
      <alignment horizontal="center" vertical="center"/>
    </xf>
    <xf numFmtId="0" fontId="5" fillId="0" borderId="6" xfId="13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center" vertical="center"/>
    </xf>
    <xf numFmtId="0" fontId="5" fillId="0" borderId="8" xfId="13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center" vertical="center"/>
    </xf>
    <xf numFmtId="0" fontId="23" fillId="0" borderId="19" xfId="7" applyFont="1" applyFill="1" applyBorder="1" applyAlignment="1">
      <alignment horizontal="distributed" vertical="center"/>
    </xf>
    <xf numFmtId="0" fontId="23" fillId="0" borderId="20" xfId="7" applyFont="1" applyFill="1" applyBorder="1" applyAlignment="1">
      <alignment horizontal="distributed" vertical="center"/>
    </xf>
    <xf numFmtId="0" fontId="5" fillId="0" borderId="36" xfId="13" applyFont="1" applyFill="1" applyBorder="1" applyAlignment="1">
      <alignment horizontal="center" vertical="center"/>
    </xf>
    <xf numFmtId="0" fontId="5" fillId="0" borderId="19" xfId="13" applyFont="1" applyFill="1" applyBorder="1" applyAlignment="1">
      <alignment horizontal="center" vertical="center"/>
    </xf>
    <xf numFmtId="0" fontId="23" fillId="0" borderId="0" xfId="7" applyNumberFormat="1" applyFont="1" applyFill="1" applyBorder="1" applyAlignment="1">
      <alignment horizontal="distributed" vertical="center"/>
    </xf>
    <xf numFmtId="0" fontId="23" fillId="0" borderId="9" xfId="7" applyNumberFormat="1" applyFont="1" applyFill="1" applyBorder="1" applyAlignment="1">
      <alignment horizontal="distributed" vertical="center"/>
    </xf>
    <xf numFmtId="0" fontId="5" fillId="0" borderId="10" xfId="13" applyFont="1" applyFill="1" applyBorder="1" applyAlignment="1">
      <alignment horizontal="center" vertical="center"/>
    </xf>
    <xf numFmtId="0" fontId="17" fillId="0" borderId="1" xfId="13" applyFont="1" applyFill="1" applyBorder="1" applyAlignment="1">
      <alignment horizontal="center" vertical="center"/>
    </xf>
    <xf numFmtId="0" fontId="24" fillId="0" borderId="1" xfId="7" applyNumberFormat="1" applyFont="1" applyFill="1" applyBorder="1" applyAlignment="1">
      <alignment horizontal="distributed" vertical="center"/>
    </xf>
    <xf numFmtId="49" fontId="24" fillId="0" borderId="1" xfId="7" applyNumberFormat="1" applyFont="1" applyFill="1" applyBorder="1" applyAlignment="1">
      <alignment horizontal="distributed" vertical="center"/>
    </xf>
    <xf numFmtId="0" fontId="17" fillId="0" borderId="12" xfId="13" applyFont="1" applyFill="1" applyBorder="1" applyAlignment="1">
      <alignment horizontal="center" vertical="center"/>
    </xf>
    <xf numFmtId="0" fontId="17" fillId="0" borderId="1" xfId="13" applyFont="1" applyFill="1" applyBorder="1" applyAlignment="1">
      <alignment horizontal="distributed" vertical="center"/>
    </xf>
    <xf numFmtId="0" fontId="17" fillId="0" borderId="11" xfId="13" applyFont="1" applyFill="1" applyBorder="1" applyAlignment="1">
      <alignment horizontal="distributed" vertical="center"/>
    </xf>
    <xf numFmtId="0" fontId="5" fillId="0" borderId="0" xfId="13" applyFont="1" applyFill="1" applyBorder="1" applyAlignment="1">
      <alignment horizontal="distributed" vertical="center"/>
    </xf>
    <xf numFmtId="0" fontId="5" fillId="0" borderId="9" xfId="13" applyFont="1" applyFill="1" applyBorder="1" applyAlignment="1">
      <alignment horizontal="distributed" vertical="center"/>
    </xf>
    <xf numFmtId="0" fontId="5" fillId="0" borderId="9" xfId="13" applyFont="1" applyFill="1" applyBorder="1" applyAlignment="1">
      <alignment horizontal="center" vertical="center"/>
    </xf>
    <xf numFmtId="0" fontId="5" fillId="0" borderId="37" xfId="13" applyFont="1" applyFill="1" applyBorder="1" applyAlignment="1">
      <alignment horizontal="center" vertical="center"/>
    </xf>
    <xf numFmtId="0" fontId="5" fillId="0" borderId="28" xfId="13" applyFont="1" applyFill="1" applyBorder="1" applyAlignment="1">
      <alignment horizontal="center" vertical="center"/>
    </xf>
    <xf numFmtId="0" fontId="5" fillId="0" borderId="8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14" xfId="7" applyFont="1" applyFill="1" applyBorder="1" applyAlignment="1">
      <alignment horizontal="center" vertical="center"/>
    </xf>
    <xf numFmtId="0" fontId="5" fillId="0" borderId="16" xfId="7" applyFont="1" applyFill="1" applyBorder="1" applyAlignment="1">
      <alignment horizontal="center" vertical="center"/>
    </xf>
    <xf numFmtId="0" fontId="5" fillId="0" borderId="9" xfId="7" applyFont="1" applyFill="1" applyBorder="1" applyAlignment="1">
      <alignment horizontal="center" vertical="center"/>
    </xf>
    <xf numFmtId="0" fontId="5" fillId="0" borderId="31" xfId="7" applyFont="1" applyFill="1" applyBorder="1" applyAlignment="1">
      <alignment horizontal="center" vertical="center"/>
    </xf>
    <xf numFmtId="0" fontId="5" fillId="0" borderId="3" xfId="13" applyFont="1" applyFill="1" applyBorder="1" applyAlignment="1">
      <alignment horizontal="center" vertical="center"/>
    </xf>
    <xf numFmtId="0" fontId="5" fillId="0" borderId="4" xfId="13" applyFont="1" applyFill="1" applyBorder="1" applyAlignment="1">
      <alignment horizontal="center" vertical="center"/>
    </xf>
    <xf numFmtId="0" fontId="6" fillId="0" borderId="3" xfId="13" applyFont="1" applyFill="1" applyBorder="1" applyAlignment="1">
      <alignment horizontal="center" vertical="center"/>
    </xf>
    <xf numFmtId="0" fontId="6" fillId="0" borderId="15" xfId="13" applyFont="1" applyFill="1" applyBorder="1" applyAlignment="1">
      <alignment horizontal="center" vertical="center"/>
    </xf>
    <xf numFmtId="0" fontId="5" fillId="0" borderId="16" xfId="13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</cellXfs>
  <cellStyles count="15">
    <cellStyle name="パーセント" xfId="2" builtinId="5"/>
    <cellStyle name="パーセント 2" xfId="10"/>
    <cellStyle name="桁区切り" xfId="1" builtinId="6"/>
    <cellStyle name="桁区切り 2" xfId="5"/>
    <cellStyle name="桁区切り 2 2" xfId="12"/>
    <cellStyle name="桁区切り 3" xfId="6"/>
    <cellStyle name="桁区切り 3 2" xfId="14"/>
    <cellStyle name="通貨 2" xfId="4"/>
    <cellStyle name="標準" xfId="0" builtinId="0"/>
    <cellStyle name="標準 2" xfId="3"/>
    <cellStyle name="標準 2 2" xfId="7"/>
    <cellStyle name="標準 2 2 2" xfId="9"/>
    <cellStyle name="標準 2 2 3" xfId="11"/>
    <cellStyle name="標準 3" xfId="8"/>
    <cellStyle name="標準 3 2" xfId="13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18"/>
  <sheetViews>
    <sheetView view="pageBreakPreview" zoomScale="110" zoomScaleNormal="120" zoomScaleSheetLayoutView="110" workbookViewId="0">
      <selection activeCell="R22" sqref="R22"/>
    </sheetView>
  </sheetViews>
  <sheetFormatPr defaultRowHeight="12"/>
  <cols>
    <col min="1" max="1" width="6.375" style="1" customWidth="1"/>
    <col min="2" max="2" width="4.875" style="1" customWidth="1"/>
    <col min="3" max="3" width="5.75" style="1" customWidth="1"/>
    <col min="4" max="5" width="3.75" style="1" customWidth="1"/>
    <col min="6" max="7" width="4.125" style="1" customWidth="1"/>
    <col min="8" max="8" width="4" style="1" customWidth="1"/>
    <col min="9" max="9" width="4.875" style="1" customWidth="1"/>
    <col min="10" max="10" width="4" style="1" customWidth="1"/>
    <col min="11" max="11" width="5.75" style="1" customWidth="1"/>
    <col min="12" max="13" width="4.125" style="1" customWidth="1"/>
    <col min="14" max="14" width="4" style="1" customWidth="1"/>
    <col min="15" max="18" width="4.875" style="1" customWidth="1"/>
    <col min="19" max="19" width="5.25" style="1" customWidth="1"/>
    <col min="20" max="20" width="3.75" style="1" customWidth="1"/>
    <col min="21" max="22" width="4" style="1" customWidth="1"/>
    <col min="23" max="23" width="4.875" style="1" customWidth="1"/>
    <col min="24" max="24" width="3.75" style="1" customWidth="1"/>
    <col min="25" max="27" width="4.875" style="1" customWidth="1"/>
    <col min="28" max="28" width="4" style="1" customWidth="1"/>
    <col min="29" max="29" width="4.875" style="1" customWidth="1"/>
    <col min="30" max="30" width="3.5" style="1" customWidth="1"/>
    <col min="31" max="31" width="4.875" style="1" customWidth="1"/>
    <col min="32" max="32" width="3.75" style="1" customWidth="1"/>
    <col min="33" max="33" width="4.875" style="1" customWidth="1"/>
    <col min="34" max="34" width="3.5" style="1" customWidth="1"/>
    <col min="35" max="35" width="3.875" style="1" customWidth="1"/>
    <col min="36" max="36" width="3.75" style="1" customWidth="1"/>
    <col min="37" max="37" width="4.875" style="1" customWidth="1"/>
    <col min="38" max="38" width="4" style="1" customWidth="1"/>
    <col min="39" max="39" width="4.875" style="1" customWidth="1"/>
    <col min="40" max="40" width="3.125" style="1" customWidth="1"/>
    <col min="41" max="41" width="4.625" style="1" customWidth="1"/>
    <col min="42" max="16384" width="9" style="1"/>
  </cols>
  <sheetData>
    <row r="1" spans="1:40" ht="18.75">
      <c r="A1" s="487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7"/>
      <c r="AH1" s="487"/>
      <c r="AI1" s="487"/>
      <c r="AJ1" s="487"/>
      <c r="AK1" s="487"/>
      <c r="AL1" s="487"/>
      <c r="AM1" s="487"/>
    </row>
    <row r="2" spans="1:40" ht="7.5" customHeight="1"/>
    <row r="3" spans="1:40" s="2" customFormat="1" ht="12" customHeight="1">
      <c r="S3" s="180" t="s">
        <v>332</v>
      </c>
    </row>
    <row r="4" spans="1:40" ht="7.5" customHeight="1" thickBot="1">
      <c r="AN4" s="4"/>
    </row>
    <row r="5" spans="1:40" s="2" customFormat="1" ht="26.25" customHeight="1">
      <c r="A5" s="488" t="s">
        <v>1</v>
      </c>
      <c r="B5" s="490" t="s">
        <v>2</v>
      </c>
      <c r="C5" s="491"/>
      <c r="D5" s="490" t="s">
        <v>3</v>
      </c>
      <c r="E5" s="491"/>
      <c r="F5" s="492" t="s">
        <v>4</v>
      </c>
      <c r="G5" s="493"/>
      <c r="H5" s="490" t="s">
        <v>5</v>
      </c>
      <c r="I5" s="491"/>
      <c r="J5" s="490" t="s">
        <v>6</v>
      </c>
      <c r="K5" s="491"/>
      <c r="L5" s="492" t="s">
        <v>7</v>
      </c>
      <c r="M5" s="493"/>
      <c r="N5" s="490" t="s">
        <v>8</v>
      </c>
      <c r="O5" s="491"/>
      <c r="P5" s="494" t="s">
        <v>9</v>
      </c>
      <c r="Q5" s="491"/>
      <c r="R5" s="494" t="s">
        <v>10</v>
      </c>
      <c r="S5" s="491"/>
      <c r="T5" s="494" t="s">
        <v>11</v>
      </c>
      <c r="U5" s="491"/>
      <c r="V5" s="494" t="s">
        <v>12</v>
      </c>
      <c r="W5" s="491"/>
      <c r="X5" s="492" t="s">
        <v>13</v>
      </c>
      <c r="Y5" s="493"/>
      <c r="Z5" s="497" t="s">
        <v>14</v>
      </c>
      <c r="AA5" s="498"/>
      <c r="AB5" s="492" t="s">
        <v>15</v>
      </c>
      <c r="AC5" s="493"/>
      <c r="AD5" s="497" t="s">
        <v>16</v>
      </c>
      <c r="AE5" s="498"/>
      <c r="AF5" s="490" t="s">
        <v>17</v>
      </c>
      <c r="AG5" s="491"/>
      <c r="AH5" s="497" t="s">
        <v>18</v>
      </c>
      <c r="AI5" s="498"/>
      <c r="AJ5" s="492" t="s">
        <v>19</v>
      </c>
      <c r="AK5" s="499"/>
      <c r="AL5" s="492" t="s">
        <v>20</v>
      </c>
      <c r="AM5" s="499"/>
      <c r="AN5" s="495" t="s">
        <v>1</v>
      </c>
    </row>
    <row r="6" spans="1:40" s="6" customFormat="1" ht="18" customHeight="1">
      <c r="A6" s="489"/>
      <c r="B6" s="5" t="s">
        <v>21</v>
      </c>
      <c r="C6" s="5" t="s">
        <v>22</v>
      </c>
      <c r="D6" s="5" t="s">
        <v>21</v>
      </c>
      <c r="E6" s="5" t="s">
        <v>22</v>
      </c>
      <c r="F6" s="5" t="s">
        <v>21</v>
      </c>
      <c r="G6" s="5" t="s">
        <v>22</v>
      </c>
      <c r="H6" s="5" t="s">
        <v>21</v>
      </c>
      <c r="I6" s="5" t="s">
        <v>22</v>
      </c>
      <c r="J6" s="5" t="s">
        <v>21</v>
      </c>
      <c r="K6" s="5" t="s">
        <v>22</v>
      </c>
      <c r="L6" s="5" t="s">
        <v>21</v>
      </c>
      <c r="M6" s="5" t="s">
        <v>22</v>
      </c>
      <c r="N6" s="5" t="s">
        <v>21</v>
      </c>
      <c r="O6" s="5" t="s">
        <v>22</v>
      </c>
      <c r="P6" s="5" t="s">
        <v>21</v>
      </c>
      <c r="Q6" s="5" t="s">
        <v>22</v>
      </c>
      <c r="R6" s="5" t="s">
        <v>21</v>
      </c>
      <c r="S6" s="5" t="s">
        <v>22</v>
      </c>
      <c r="T6" s="5" t="s">
        <v>21</v>
      </c>
      <c r="U6" s="5" t="s">
        <v>22</v>
      </c>
      <c r="V6" s="5" t="s">
        <v>21</v>
      </c>
      <c r="W6" s="5" t="s">
        <v>22</v>
      </c>
      <c r="X6" s="5" t="s">
        <v>21</v>
      </c>
      <c r="Y6" s="5" t="s">
        <v>22</v>
      </c>
      <c r="Z6" s="5" t="s">
        <v>21</v>
      </c>
      <c r="AA6" s="5" t="s">
        <v>22</v>
      </c>
      <c r="AB6" s="5" t="s">
        <v>21</v>
      </c>
      <c r="AC6" s="5" t="s">
        <v>22</v>
      </c>
      <c r="AD6" s="5" t="s">
        <v>21</v>
      </c>
      <c r="AE6" s="5" t="s">
        <v>22</v>
      </c>
      <c r="AF6" s="5" t="s">
        <v>21</v>
      </c>
      <c r="AG6" s="5" t="s">
        <v>22</v>
      </c>
      <c r="AH6" s="5" t="s">
        <v>21</v>
      </c>
      <c r="AI6" s="5" t="s">
        <v>22</v>
      </c>
      <c r="AJ6" s="5" t="s">
        <v>21</v>
      </c>
      <c r="AK6" s="5" t="s">
        <v>22</v>
      </c>
      <c r="AL6" s="5" t="s">
        <v>21</v>
      </c>
      <c r="AM6" s="5" t="s">
        <v>22</v>
      </c>
      <c r="AN6" s="496"/>
    </row>
    <row r="7" spans="1:40" s="2" customFormat="1" ht="16.5" customHeight="1">
      <c r="A7" s="7" t="s">
        <v>23</v>
      </c>
      <c r="B7" s="8">
        <v>6346</v>
      </c>
      <c r="C7" s="8">
        <v>79858</v>
      </c>
      <c r="D7" s="9">
        <v>2</v>
      </c>
      <c r="E7" s="9">
        <v>38</v>
      </c>
      <c r="F7" s="10" t="s">
        <v>24</v>
      </c>
      <c r="G7" s="10" t="s">
        <v>24</v>
      </c>
      <c r="H7" s="9">
        <v>516</v>
      </c>
      <c r="I7" s="9">
        <v>3943</v>
      </c>
      <c r="J7" s="9">
        <v>868</v>
      </c>
      <c r="K7" s="9">
        <v>30563</v>
      </c>
      <c r="L7" s="9">
        <v>4</v>
      </c>
      <c r="M7" s="9">
        <v>101</v>
      </c>
      <c r="N7" s="10">
        <v>36</v>
      </c>
      <c r="O7" s="11">
        <v>1416</v>
      </c>
      <c r="P7" s="9">
        <v>281</v>
      </c>
      <c r="Q7" s="9">
        <v>6200</v>
      </c>
      <c r="R7" s="9">
        <v>1372</v>
      </c>
      <c r="S7" s="9">
        <v>10756</v>
      </c>
      <c r="T7" s="9">
        <v>68</v>
      </c>
      <c r="U7" s="9">
        <v>1133</v>
      </c>
      <c r="V7" s="9">
        <v>480</v>
      </c>
      <c r="W7" s="9">
        <v>1773</v>
      </c>
      <c r="X7" s="10">
        <v>95</v>
      </c>
      <c r="Y7" s="10">
        <v>856</v>
      </c>
      <c r="Z7" s="10">
        <v>1134</v>
      </c>
      <c r="AA7" s="10">
        <v>6219</v>
      </c>
      <c r="AB7" s="10">
        <v>548</v>
      </c>
      <c r="AC7" s="10">
        <v>2479</v>
      </c>
      <c r="AD7" s="10">
        <v>140</v>
      </c>
      <c r="AE7" s="10">
        <v>1760</v>
      </c>
      <c r="AF7" s="10">
        <v>409</v>
      </c>
      <c r="AG7" s="10">
        <v>5646</v>
      </c>
      <c r="AH7" s="10">
        <v>21</v>
      </c>
      <c r="AI7" s="10">
        <v>239</v>
      </c>
      <c r="AJ7" s="9">
        <v>356</v>
      </c>
      <c r="AK7" s="9">
        <v>5285</v>
      </c>
      <c r="AL7" s="9">
        <v>16</v>
      </c>
      <c r="AM7" s="9">
        <v>1451</v>
      </c>
      <c r="AN7" s="12">
        <v>21</v>
      </c>
    </row>
    <row r="8" spans="1:40" s="2" customFormat="1" ht="16.5" customHeight="1">
      <c r="A8" s="7" t="s">
        <v>25</v>
      </c>
      <c r="B8" s="8">
        <v>5805</v>
      </c>
      <c r="C8" s="8">
        <v>70958</v>
      </c>
      <c r="D8" s="9">
        <v>2</v>
      </c>
      <c r="E8" s="9">
        <v>32</v>
      </c>
      <c r="F8" s="10" t="s">
        <v>24</v>
      </c>
      <c r="G8" s="10" t="s">
        <v>24</v>
      </c>
      <c r="H8" s="9">
        <v>432</v>
      </c>
      <c r="I8" s="9">
        <v>3187</v>
      </c>
      <c r="J8" s="9">
        <v>831</v>
      </c>
      <c r="K8" s="9">
        <v>27670</v>
      </c>
      <c r="L8" s="9">
        <v>3</v>
      </c>
      <c r="M8" s="9">
        <v>43</v>
      </c>
      <c r="N8" s="10">
        <v>28</v>
      </c>
      <c r="O8" s="11">
        <v>1673</v>
      </c>
      <c r="P8" s="9">
        <v>258</v>
      </c>
      <c r="Q8" s="9">
        <v>5638</v>
      </c>
      <c r="R8" s="9">
        <v>1225</v>
      </c>
      <c r="S8" s="9">
        <v>9796</v>
      </c>
      <c r="T8" s="9">
        <v>76</v>
      </c>
      <c r="U8" s="9">
        <v>966</v>
      </c>
      <c r="V8" s="9">
        <v>469</v>
      </c>
      <c r="W8" s="9">
        <v>1581</v>
      </c>
      <c r="X8" s="10">
        <v>91</v>
      </c>
      <c r="Y8" s="10">
        <v>546</v>
      </c>
      <c r="Z8" s="10">
        <v>999</v>
      </c>
      <c r="AA8" s="10">
        <v>5980</v>
      </c>
      <c r="AB8" s="10">
        <v>513</v>
      </c>
      <c r="AC8" s="10">
        <v>2186</v>
      </c>
      <c r="AD8" s="10">
        <v>113</v>
      </c>
      <c r="AE8" s="10">
        <v>750</v>
      </c>
      <c r="AF8" s="10">
        <v>429</v>
      </c>
      <c r="AG8" s="10">
        <v>5894</v>
      </c>
      <c r="AH8" s="10">
        <v>14</v>
      </c>
      <c r="AI8" s="10">
        <v>153</v>
      </c>
      <c r="AJ8" s="9">
        <v>322</v>
      </c>
      <c r="AK8" s="9">
        <v>4863</v>
      </c>
      <c r="AL8" s="10" t="s">
        <v>26</v>
      </c>
      <c r="AM8" s="10" t="s">
        <v>26</v>
      </c>
      <c r="AN8" s="12">
        <v>24</v>
      </c>
    </row>
    <row r="9" spans="1:40" s="2" customFormat="1" ht="16.5" customHeight="1">
      <c r="A9" s="7" t="s">
        <v>27</v>
      </c>
      <c r="B9" s="8">
        <v>5868</v>
      </c>
      <c r="C9" s="8">
        <v>75192</v>
      </c>
      <c r="D9" s="9">
        <v>2</v>
      </c>
      <c r="E9" s="9">
        <v>35</v>
      </c>
      <c r="F9" s="10" t="s">
        <v>24</v>
      </c>
      <c r="G9" s="10" t="s">
        <v>24</v>
      </c>
      <c r="H9" s="9">
        <v>429</v>
      </c>
      <c r="I9" s="9">
        <v>3153</v>
      </c>
      <c r="J9" s="9">
        <v>798</v>
      </c>
      <c r="K9" s="9">
        <v>23862</v>
      </c>
      <c r="L9" s="9">
        <v>5</v>
      </c>
      <c r="M9" s="9">
        <v>77</v>
      </c>
      <c r="N9" s="10">
        <v>34</v>
      </c>
      <c r="O9" s="11">
        <v>1619</v>
      </c>
      <c r="P9" s="9">
        <v>313</v>
      </c>
      <c r="Q9" s="9">
        <v>5461</v>
      </c>
      <c r="R9" s="9">
        <v>1204</v>
      </c>
      <c r="S9" s="9">
        <v>10279</v>
      </c>
      <c r="T9" s="9">
        <v>71</v>
      </c>
      <c r="U9" s="9">
        <v>839</v>
      </c>
      <c r="V9" s="9">
        <v>457</v>
      </c>
      <c r="W9" s="9">
        <v>1650</v>
      </c>
      <c r="X9" s="10">
        <v>90</v>
      </c>
      <c r="Y9" s="10">
        <v>5228</v>
      </c>
      <c r="Z9" s="10">
        <v>957</v>
      </c>
      <c r="AA9" s="10">
        <v>5423</v>
      </c>
      <c r="AB9" s="10">
        <v>518</v>
      </c>
      <c r="AC9" s="10">
        <v>2219</v>
      </c>
      <c r="AD9" s="10">
        <v>136</v>
      </c>
      <c r="AE9" s="10">
        <v>1739</v>
      </c>
      <c r="AF9" s="10">
        <v>486</v>
      </c>
      <c r="AG9" s="10">
        <v>6985</v>
      </c>
      <c r="AH9" s="10">
        <v>20</v>
      </c>
      <c r="AI9" s="10">
        <v>434</v>
      </c>
      <c r="AJ9" s="9">
        <v>333</v>
      </c>
      <c r="AK9" s="9">
        <v>4600</v>
      </c>
      <c r="AL9" s="10">
        <v>15</v>
      </c>
      <c r="AM9" s="10">
        <v>1589</v>
      </c>
      <c r="AN9" s="12">
        <v>26</v>
      </c>
    </row>
    <row r="10" spans="1:40" s="20" customFormat="1" ht="16.5" customHeight="1" thickBot="1">
      <c r="A10" s="13" t="s">
        <v>28</v>
      </c>
      <c r="B10" s="14">
        <v>5462</v>
      </c>
      <c r="C10" s="15">
        <v>65823</v>
      </c>
      <c r="D10" s="16">
        <v>3</v>
      </c>
      <c r="E10" s="16">
        <v>36</v>
      </c>
      <c r="F10" s="17" t="s">
        <v>24</v>
      </c>
      <c r="G10" s="17" t="s">
        <v>24</v>
      </c>
      <c r="H10" s="16">
        <v>412</v>
      </c>
      <c r="I10" s="16">
        <v>2934</v>
      </c>
      <c r="J10" s="16">
        <v>742</v>
      </c>
      <c r="K10" s="16">
        <v>18709</v>
      </c>
      <c r="L10" s="16">
        <v>4</v>
      </c>
      <c r="M10" s="16">
        <v>24</v>
      </c>
      <c r="N10" s="16">
        <v>24</v>
      </c>
      <c r="O10" s="18">
        <v>1720</v>
      </c>
      <c r="P10" s="16">
        <v>285</v>
      </c>
      <c r="Q10" s="16">
        <v>5093</v>
      </c>
      <c r="R10" s="16">
        <v>1114</v>
      </c>
      <c r="S10" s="16">
        <v>9809</v>
      </c>
      <c r="T10" s="16">
        <v>70</v>
      </c>
      <c r="U10" s="16">
        <v>833</v>
      </c>
      <c r="V10" s="16">
        <v>411</v>
      </c>
      <c r="W10" s="16">
        <v>1441</v>
      </c>
      <c r="X10" s="16">
        <v>87</v>
      </c>
      <c r="Y10" s="16">
        <v>4321</v>
      </c>
      <c r="Z10" s="16">
        <v>894</v>
      </c>
      <c r="AA10" s="16">
        <v>5409</v>
      </c>
      <c r="AB10" s="16">
        <v>476</v>
      </c>
      <c r="AC10" s="16">
        <v>1985</v>
      </c>
      <c r="AD10" s="16">
        <v>106</v>
      </c>
      <c r="AE10" s="16">
        <v>894</v>
      </c>
      <c r="AF10" s="16">
        <v>501</v>
      </c>
      <c r="AG10" s="16">
        <v>6788</v>
      </c>
      <c r="AH10" s="16">
        <v>19</v>
      </c>
      <c r="AI10" s="16">
        <v>387</v>
      </c>
      <c r="AJ10" s="16">
        <v>314</v>
      </c>
      <c r="AK10" s="16">
        <v>5440</v>
      </c>
      <c r="AL10" s="17" t="s">
        <v>26</v>
      </c>
      <c r="AM10" s="17" t="s">
        <v>26</v>
      </c>
      <c r="AN10" s="19">
        <v>28</v>
      </c>
    </row>
    <row r="11" spans="1:40" s="20" customFormat="1" ht="7.5" customHeight="1">
      <c r="A11" s="21"/>
      <c r="B11" s="22"/>
      <c r="C11" s="22"/>
      <c r="D11" s="23"/>
      <c r="E11" s="23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4"/>
      <c r="AM11" s="24"/>
      <c r="AN11" s="25"/>
    </row>
    <row r="12" spans="1:40" s="20" customFormat="1" ht="12.75" customHeight="1">
      <c r="A12" s="2" t="s">
        <v>29</v>
      </c>
      <c r="B12" s="26"/>
      <c r="C12" s="27"/>
      <c r="D12" s="28"/>
      <c r="E12" s="28"/>
      <c r="F12" s="29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s="20" customFormat="1" ht="12.75" customHeight="1">
      <c r="A13" s="2" t="s">
        <v>30</v>
      </c>
      <c r="B13" s="26"/>
      <c r="C13" s="26"/>
      <c r="D13" s="28"/>
      <c r="E13" s="28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>
      <c r="A14" s="2" t="s">
        <v>31</v>
      </c>
    </row>
    <row r="15" spans="1:40">
      <c r="H15" s="30"/>
    </row>
    <row r="16" spans="1:40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2:37" ht="12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2:37" s="33" customFormat="1" ht="12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</sheetData>
  <mergeCells count="22">
    <mergeCell ref="AN5:AN6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1:AM1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honeticPr fontId="3"/>
  <printOptions horizontalCentered="1"/>
  <pageMargins left="0.70866141732283472" right="0.70866141732283472" top="0.86614173228346458" bottom="0.98425196850393704" header="0" footer="0"/>
  <pageSetup paperSize="9" scale="4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P54"/>
  <sheetViews>
    <sheetView view="pageBreakPreview" zoomScaleNormal="100" zoomScaleSheetLayoutView="100" workbookViewId="0">
      <selection activeCell="R8" sqref="R8"/>
    </sheetView>
  </sheetViews>
  <sheetFormatPr defaultRowHeight="12"/>
  <cols>
    <col min="1" max="1" width="9" style="274" customWidth="1"/>
    <col min="2" max="2" width="10.25" style="274" customWidth="1"/>
    <col min="3" max="3" width="7.5" style="274" customWidth="1"/>
    <col min="4" max="10" width="5.875" style="274" customWidth="1"/>
    <col min="11" max="11" width="6.25" style="274" customWidth="1"/>
    <col min="12" max="13" width="5.875" style="274" customWidth="1"/>
    <col min="14" max="15" width="6.25" style="274" customWidth="1"/>
    <col min="16" max="16" width="1" style="274" customWidth="1"/>
    <col min="17" max="16384" width="9" style="274"/>
  </cols>
  <sheetData>
    <row r="1" spans="1:15" ht="18.75">
      <c r="A1" s="652" t="s">
        <v>621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400"/>
    </row>
    <row r="2" spans="1:15" ht="6.75" customHeight="1"/>
    <row r="3" spans="1:15" ht="14.25" customHeight="1">
      <c r="A3" s="653" t="s">
        <v>622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</row>
    <row r="4" spans="1:15" ht="14.25" customHeight="1" thickBot="1">
      <c r="A4" s="281" t="s">
        <v>623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5" ht="14.25" customHeight="1">
      <c r="A5" s="693" t="s">
        <v>624</v>
      </c>
      <c r="B5" s="694"/>
      <c r="C5" s="689" t="s">
        <v>625</v>
      </c>
      <c r="D5" s="401"/>
      <c r="E5" s="402"/>
      <c r="F5" s="402"/>
      <c r="G5" s="689" t="s">
        <v>626</v>
      </c>
      <c r="H5" s="401"/>
      <c r="I5" s="402"/>
      <c r="J5" s="402"/>
      <c r="K5" s="689" t="s">
        <v>627</v>
      </c>
      <c r="L5" s="401"/>
      <c r="M5" s="402"/>
      <c r="N5" s="402"/>
    </row>
    <row r="6" spans="1:15" s="281" customFormat="1" ht="23.25" customHeight="1">
      <c r="A6" s="695"/>
      <c r="B6" s="696"/>
      <c r="C6" s="689"/>
      <c r="D6" s="688" t="s">
        <v>628</v>
      </c>
      <c r="E6" s="688" t="s">
        <v>629</v>
      </c>
      <c r="F6" s="403"/>
      <c r="G6" s="689"/>
      <c r="H6" s="688" t="s">
        <v>628</v>
      </c>
      <c r="I6" s="688" t="s">
        <v>629</v>
      </c>
      <c r="J6" s="403"/>
      <c r="K6" s="689"/>
      <c r="L6" s="688" t="s">
        <v>628</v>
      </c>
      <c r="M6" s="688" t="s">
        <v>629</v>
      </c>
      <c r="N6" s="403"/>
      <c r="O6" s="274"/>
    </row>
    <row r="7" spans="1:15" s="404" customFormat="1" ht="14.25" customHeight="1">
      <c r="A7" s="695"/>
      <c r="B7" s="696"/>
      <c r="C7" s="689"/>
      <c r="D7" s="689"/>
      <c r="E7" s="689"/>
      <c r="F7" s="699" t="s">
        <v>630</v>
      </c>
      <c r="G7" s="689"/>
      <c r="H7" s="689"/>
      <c r="I7" s="689"/>
      <c r="J7" s="699" t="s">
        <v>630</v>
      </c>
      <c r="K7" s="689"/>
      <c r="L7" s="689"/>
      <c r="M7" s="689"/>
      <c r="N7" s="688" t="s">
        <v>630</v>
      </c>
      <c r="O7" s="274"/>
    </row>
    <row r="8" spans="1:15" ht="14.25" customHeight="1">
      <c r="A8" s="695"/>
      <c r="B8" s="696"/>
      <c r="C8" s="689"/>
      <c r="D8" s="689"/>
      <c r="E8" s="689"/>
      <c r="F8" s="700"/>
      <c r="G8" s="689"/>
      <c r="H8" s="689"/>
      <c r="I8" s="689"/>
      <c r="J8" s="700"/>
      <c r="K8" s="689"/>
      <c r="L8" s="689"/>
      <c r="M8" s="689"/>
      <c r="N8" s="689"/>
    </row>
    <row r="9" spans="1:15" ht="33" customHeight="1">
      <c r="A9" s="697"/>
      <c r="B9" s="698"/>
      <c r="C9" s="690"/>
      <c r="D9" s="690"/>
      <c r="E9" s="690"/>
      <c r="F9" s="701"/>
      <c r="G9" s="690"/>
      <c r="H9" s="690"/>
      <c r="I9" s="690"/>
      <c r="J9" s="701"/>
      <c r="K9" s="690"/>
      <c r="L9" s="690"/>
      <c r="M9" s="690"/>
      <c r="N9" s="690"/>
    </row>
    <row r="10" spans="1:15" ht="14.25" customHeight="1">
      <c r="A10" s="691" t="s">
        <v>631</v>
      </c>
      <c r="B10" s="692"/>
    </row>
    <row r="11" spans="1:15" ht="14.25" customHeight="1">
      <c r="A11" s="702" t="s">
        <v>86</v>
      </c>
      <c r="B11" s="703"/>
      <c r="C11" s="274">
        <v>76</v>
      </c>
      <c r="D11" s="274">
        <v>75</v>
      </c>
      <c r="E11" s="274">
        <v>1</v>
      </c>
      <c r="F11" s="274">
        <v>1</v>
      </c>
      <c r="G11" s="274">
        <v>76</v>
      </c>
      <c r="H11" s="274">
        <v>75</v>
      </c>
      <c r="I11" s="274">
        <v>1</v>
      </c>
      <c r="J11" s="274">
        <v>1</v>
      </c>
      <c r="K11" s="406">
        <v>0</v>
      </c>
      <c r="L11" s="406">
        <v>0</v>
      </c>
      <c r="M11" s="406">
        <v>0</v>
      </c>
      <c r="N11" s="406">
        <v>0</v>
      </c>
    </row>
    <row r="12" spans="1:15" ht="14.25" customHeight="1">
      <c r="B12" s="407" t="s">
        <v>632</v>
      </c>
      <c r="C12" s="274">
        <v>18</v>
      </c>
      <c r="D12" s="274">
        <v>18</v>
      </c>
      <c r="E12" s="406">
        <v>0</v>
      </c>
      <c r="F12" s="406">
        <v>0</v>
      </c>
      <c r="G12" s="274">
        <v>18</v>
      </c>
      <c r="H12" s="274">
        <v>18</v>
      </c>
      <c r="I12" s="406">
        <v>0</v>
      </c>
      <c r="J12" s="406">
        <v>0</v>
      </c>
      <c r="K12" s="406">
        <v>0</v>
      </c>
      <c r="L12" s="406">
        <v>0</v>
      </c>
      <c r="M12" s="406">
        <v>0</v>
      </c>
      <c r="N12" s="406">
        <v>0</v>
      </c>
    </row>
    <row r="13" spans="1:15" ht="14.25" customHeight="1">
      <c r="B13" s="407" t="s">
        <v>633</v>
      </c>
      <c r="C13" s="274">
        <v>24</v>
      </c>
      <c r="D13" s="274">
        <v>23</v>
      </c>
      <c r="E13" s="274">
        <v>1</v>
      </c>
      <c r="F13" s="274">
        <v>1</v>
      </c>
      <c r="G13" s="274">
        <v>24</v>
      </c>
      <c r="H13" s="274">
        <v>23</v>
      </c>
      <c r="I13" s="274">
        <v>1</v>
      </c>
      <c r="J13" s="274">
        <v>1</v>
      </c>
      <c r="K13" s="406">
        <v>0</v>
      </c>
      <c r="L13" s="406">
        <v>0</v>
      </c>
      <c r="M13" s="406">
        <v>0</v>
      </c>
      <c r="N13" s="406">
        <v>0</v>
      </c>
    </row>
    <row r="14" spans="1:15" s="281" customFormat="1" ht="14.25" customHeight="1">
      <c r="B14" s="407" t="s">
        <v>634</v>
      </c>
      <c r="C14" s="274">
        <v>10</v>
      </c>
      <c r="D14" s="274">
        <v>10</v>
      </c>
      <c r="E14" s="406">
        <v>0</v>
      </c>
      <c r="F14" s="406">
        <v>0</v>
      </c>
      <c r="G14" s="274">
        <v>10</v>
      </c>
      <c r="H14" s="274">
        <v>10</v>
      </c>
      <c r="I14" s="406">
        <v>0</v>
      </c>
      <c r="J14" s="406">
        <v>0</v>
      </c>
      <c r="K14" s="406">
        <v>0</v>
      </c>
      <c r="L14" s="406">
        <v>0</v>
      </c>
      <c r="M14" s="406">
        <v>0</v>
      </c>
      <c r="N14" s="406">
        <v>0</v>
      </c>
      <c r="O14" s="274"/>
    </row>
    <row r="15" spans="1:15" s="404" customFormat="1" ht="14.25" customHeight="1">
      <c r="B15" s="407" t="s">
        <v>635</v>
      </c>
      <c r="C15" s="274">
        <v>24</v>
      </c>
      <c r="D15" s="274">
        <v>24</v>
      </c>
      <c r="E15" s="406">
        <v>0</v>
      </c>
      <c r="F15" s="408">
        <v>0</v>
      </c>
      <c r="G15" s="274">
        <v>24</v>
      </c>
      <c r="H15" s="274">
        <v>24</v>
      </c>
      <c r="I15" s="406">
        <v>0</v>
      </c>
      <c r="J15" s="408">
        <v>0</v>
      </c>
      <c r="K15" s="408">
        <v>0</v>
      </c>
      <c r="L15" s="408">
        <v>0</v>
      </c>
      <c r="M15" s="408">
        <v>0</v>
      </c>
      <c r="N15" s="408">
        <v>0</v>
      </c>
      <c r="O15" s="274"/>
    </row>
    <row r="16" spans="1:15" ht="14.25" customHeight="1">
      <c r="A16" s="702" t="s">
        <v>636</v>
      </c>
      <c r="B16" s="703"/>
    </row>
    <row r="17" spans="1:15" ht="14.25" customHeight="1">
      <c r="A17" s="702" t="s">
        <v>86</v>
      </c>
      <c r="B17" s="703"/>
      <c r="C17" s="274">
        <v>61</v>
      </c>
      <c r="D17" s="274">
        <v>60</v>
      </c>
      <c r="E17" s="274">
        <v>1</v>
      </c>
      <c r="F17" s="274">
        <v>1</v>
      </c>
      <c r="G17" s="274">
        <v>61</v>
      </c>
      <c r="H17" s="274">
        <v>60</v>
      </c>
      <c r="I17" s="274">
        <v>1</v>
      </c>
      <c r="J17" s="274">
        <v>1</v>
      </c>
      <c r="K17" s="406">
        <v>0</v>
      </c>
      <c r="L17" s="406">
        <v>0</v>
      </c>
      <c r="M17" s="406">
        <v>0</v>
      </c>
      <c r="N17" s="406">
        <v>0</v>
      </c>
    </row>
    <row r="18" spans="1:15" ht="14.25" customHeight="1">
      <c r="B18" s="407" t="s">
        <v>632</v>
      </c>
      <c r="C18" s="274">
        <v>14</v>
      </c>
      <c r="D18" s="274">
        <v>14</v>
      </c>
      <c r="E18" s="406">
        <v>0</v>
      </c>
      <c r="F18" s="406">
        <v>0</v>
      </c>
      <c r="G18" s="274">
        <v>14</v>
      </c>
      <c r="H18" s="274">
        <v>14</v>
      </c>
      <c r="I18" s="406">
        <v>0</v>
      </c>
      <c r="J18" s="406">
        <v>0</v>
      </c>
      <c r="K18" s="406">
        <v>0</v>
      </c>
      <c r="L18" s="406">
        <v>0</v>
      </c>
      <c r="M18" s="406">
        <v>0</v>
      </c>
      <c r="N18" s="406">
        <v>0</v>
      </c>
    </row>
    <row r="19" spans="1:15" ht="14.25" customHeight="1">
      <c r="B19" s="407" t="s">
        <v>633</v>
      </c>
      <c r="C19" s="274">
        <v>22</v>
      </c>
      <c r="D19" s="274">
        <v>21</v>
      </c>
      <c r="E19" s="274">
        <v>1</v>
      </c>
      <c r="F19" s="274">
        <v>1</v>
      </c>
      <c r="G19" s="274">
        <v>22</v>
      </c>
      <c r="H19" s="274">
        <v>21</v>
      </c>
      <c r="I19" s="274">
        <v>1</v>
      </c>
      <c r="J19" s="274">
        <v>1</v>
      </c>
      <c r="K19" s="406">
        <v>0</v>
      </c>
      <c r="L19" s="406">
        <v>0</v>
      </c>
      <c r="M19" s="406">
        <v>0</v>
      </c>
      <c r="N19" s="406">
        <v>0</v>
      </c>
    </row>
    <row r="20" spans="1:15" ht="14.25" customHeight="1">
      <c r="B20" s="407" t="s">
        <v>634</v>
      </c>
      <c r="C20" s="274">
        <v>7</v>
      </c>
      <c r="D20" s="274">
        <v>7</v>
      </c>
      <c r="E20" s="406">
        <v>0</v>
      </c>
      <c r="F20" s="406">
        <v>0</v>
      </c>
      <c r="G20" s="274">
        <v>7</v>
      </c>
      <c r="H20" s="274">
        <v>7</v>
      </c>
      <c r="I20" s="406">
        <v>0</v>
      </c>
      <c r="J20" s="406">
        <v>0</v>
      </c>
      <c r="K20" s="406">
        <v>0</v>
      </c>
      <c r="L20" s="406">
        <v>0</v>
      </c>
      <c r="M20" s="406">
        <v>0</v>
      </c>
      <c r="N20" s="406">
        <v>0</v>
      </c>
    </row>
    <row r="21" spans="1:15" ht="14.25" customHeight="1">
      <c r="B21" s="407" t="s">
        <v>635</v>
      </c>
      <c r="C21" s="274">
        <v>18</v>
      </c>
      <c r="D21" s="274">
        <v>18</v>
      </c>
      <c r="E21" s="406">
        <v>0</v>
      </c>
      <c r="F21" s="408">
        <v>0</v>
      </c>
      <c r="G21" s="281">
        <v>18</v>
      </c>
      <c r="H21" s="281">
        <v>18</v>
      </c>
      <c r="I21" s="408">
        <v>0</v>
      </c>
      <c r="J21" s="408">
        <v>0</v>
      </c>
      <c r="K21" s="408">
        <v>0</v>
      </c>
      <c r="L21" s="408">
        <v>0</v>
      </c>
      <c r="M21" s="408">
        <v>0</v>
      </c>
      <c r="N21" s="408">
        <v>0</v>
      </c>
    </row>
    <row r="22" spans="1:15" ht="14.25" customHeight="1">
      <c r="A22" s="702" t="s">
        <v>637</v>
      </c>
      <c r="B22" s="704"/>
    </row>
    <row r="23" spans="1:15" ht="14.25" customHeight="1">
      <c r="A23" s="702" t="s">
        <v>86</v>
      </c>
      <c r="B23" s="704"/>
      <c r="C23" s="274">
        <v>44</v>
      </c>
      <c r="D23" s="274">
        <v>43</v>
      </c>
      <c r="E23" s="274">
        <v>1</v>
      </c>
      <c r="F23" s="274">
        <v>1</v>
      </c>
      <c r="G23" s="274">
        <v>44</v>
      </c>
      <c r="H23" s="274">
        <v>43</v>
      </c>
      <c r="I23" s="274">
        <v>1</v>
      </c>
      <c r="J23" s="274">
        <v>1</v>
      </c>
      <c r="K23" s="406">
        <v>0</v>
      </c>
      <c r="L23" s="406">
        <v>0</v>
      </c>
      <c r="M23" s="406">
        <v>0</v>
      </c>
      <c r="N23" s="406">
        <v>0</v>
      </c>
    </row>
    <row r="24" spans="1:15" s="351" customFormat="1" ht="14.25" customHeight="1">
      <c r="B24" s="407" t="s">
        <v>632</v>
      </c>
      <c r="C24" s="274">
        <v>10</v>
      </c>
      <c r="D24" s="274">
        <v>10</v>
      </c>
      <c r="E24" s="406">
        <v>0</v>
      </c>
      <c r="F24" s="406">
        <v>0</v>
      </c>
      <c r="G24" s="274">
        <v>10</v>
      </c>
      <c r="H24" s="274">
        <v>10</v>
      </c>
      <c r="I24" s="406">
        <v>0</v>
      </c>
      <c r="J24" s="406">
        <v>0</v>
      </c>
      <c r="K24" s="406">
        <v>0</v>
      </c>
      <c r="L24" s="406">
        <v>0</v>
      </c>
      <c r="M24" s="406">
        <v>0</v>
      </c>
      <c r="N24" s="406">
        <v>0</v>
      </c>
      <c r="O24" s="274"/>
    </row>
    <row r="25" spans="1:15" ht="14.25" customHeight="1">
      <c r="B25" s="407" t="s">
        <v>633</v>
      </c>
      <c r="C25" s="274">
        <v>15</v>
      </c>
      <c r="D25" s="274">
        <v>14</v>
      </c>
      <c r="E25" s="274">
        <v>1</v>
      </c>
      <c r="F25" s="274">
        <v>1</v>
      </c>
      <c r="G25" s="274">
        <v>15</v>
      </c>
      <c r="H25" s="274">
        <v>14</v>
      </c>
      <c r="I25" s="274">
        <v>1</v>
      </c>
      <c r="J25" s="274">
        <v>1</v>
      </c>
      <c r="K25" s="406">
        <v>0</v>
      </c>
      <c r="L25" s="406">
        <v>0</v>
      </c>
      <c r="M25" s="406">
        <v>0</v>
      </c>
      <c r="N25" s="406">
        <v>0</v>
      </c>
    </row>
    <row r="26" spans="1:15" ht="14.25" customHeight="1">
      <c r="B26" s="407" t="s">
        <v>634</v>
      </c>
      <c r="C26" s="274">
        <v>8</v>
      </c>
      <c r="D26" s="274">
        <v>8</v>
      </c>
      <c r="E26" s="406">
        <v>0</v>
      </c>
      <c r="F26" s="406">
        <v>0</v>
      </c>
      <c r="G26" s="274">
        <v>8</v>
      </c>
      <c r="H26" s="274">
        <v>8</v>
      </c>
      <c r="I26" s="406">
        <v>0</v>
      </c>
      <c r="J26" s="406">
        <v>0</v>
      </c>
      <c r="K26" s="406">
        <v>0</v>
      </c>
      <c r="L26" s="406">
        <v>0</v>
      </c>
      <c r="M26" s="406">
        <v>0</v>
      </c>
      <c r="N26" s="406">
        <v>0</v>
      </c>
    </row>
    <row r="27" spans="1:15" s="351" customFormat="1" ht="14.25" customHeight="1" thickBot="1">
      <c r="A27" s="409"/>
      <c r="B27" s="410" t="s">
        <v>635</v>
      </c>
      <c r="C27" s="300">
        <v>11</v>
      </c>
      <c r="D27" s="300">
        <v>11</v>
      </c>
      <c r="E27" s="411">
        <v>0</v>
      </c>
      <c r="F27" s="411">
        <v>0</v>
      </c>
      <c r="G27" s="300">
        <v>11</v>
      </c>
      <c r="H27" s="300">
        <v>11</v>
      </c>
      <c r="I27" s="411">
        <v>0</v>
      </c>
      <c r="J27" s="411">
        <v>0</v>
      </c>
      <c r="K27" s="411">
        <v>0</v>
      </c>
      <c r="L27" s="411">
        <v>0</v>
      </c>
      <c r="M27" s="411">
        <v>0</v>
      </c>
      <c r="N27" s="411">
        <v>0</v>
      </c>
      <c r="O27" s="281"/>
    </row>
    <row r="28" spans="1:15" s="351" customFormat="1" ht="11.1" customHeight="1"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</row>
    <row r="29" spans="1:15" s="351" customFormat="1" ht="14.25" customHeight="1">
      <c r="A29" s="274" t="s">
        <v>638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</row>
    <row r="30" spans="1:15" s="351" customFormat="1" ht="14.25" customHeight="1">
      <c r="A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</row>
    <row r="31" spans="1:15" s="351" customFormat="1" ht="14.25" customHeight="1">
      <c r="A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</row>
    <row r="32" spans="1:15" s="351" customFormat="1" ht="14.25" customHeight="1">
      <c r="A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</row>
    <row r="33" spans="1:16" s="351" customFormat="1" ht="14.25" customHeight="1"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</row>
    <row r="34" spans="1:16" s="351" customFormat="1" ht="14.25" customHeight="1"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</row>
    <row r="35" spans="1:16" s="351" customFormat="1" ht="18.75" customHeight="1">
      <c r="B35" s="652" t="s">
        <v>639</v>
      </c>
      <c r="C35" s="652"/>
      <c r="D35" s="652"/>
      <c r="E35" s="652"/>
      <c r="F35" s="652"/>
      <c r="G35" s="652"/>
      <c r="H35" s="652"/>
      <c r="I35" s="652"/>
      <c r="J35" s="652"/>
      <c r="K35" s="400"/>
      <c r="L35" s="400"/>
      <c r="M35" s="400"/>
      <c r="N35" s="400"/>
      <c r="O35" s="274"/>
    </row>
    <row r="36" spans="1:16" s="351" customFormat="1" ht="6.75" customHeight="1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274"/>
    </row>
    <row r="37" spans="1:16" s="351" customFormat="1" ht="14.25" customHeight="1">
      <c r="A37" s="653" t="s">
        <v>622</v>
      </c>
      <c r="B37" s="653"/>
      <c r="C37" s="653"/>
      <c r="D37" s="653"/>
      <c r="E37" s="653"/>
      <c r="F37" s="653"/>
      <c r="G37" s="653"/>
      <c r="H37" s="653"/>
      <c r="I37" s="653"/>
      <c r="J37" s="653"/>
      <c r="K37" s="653"/>
      <c r="L37" s="653"/>
      <c r="M37" s="653"/>
      <c r="N37" s="653"/>
      <c r="O37" s="274"/>
    </row>
    <row r="38" spans="1:16" s="351" customFormat="1" ht="14.25" customHeight="1" thickBot="1">
      <c r="B38" s="351" t="s">
        <v>640</v>
      </c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274"/>
    </row>
    <row r="39" spans="1:16" s="354" customFormat="1" ht="14.25" customHeight="1">
      <c r="B39" s="713" t="s">
        <v>591</v>
      </c>
      <c r="C39" s="716" t="s">
        <v>641</v>
      </c>
      <c r="D39" s="717"/>
      <c r="E39" s="718" t="s">
        <v>642</v>
      </c>
      <c r="F39" s="719"/>
      <c r="G39" s="718" t="s">
        <v>643</v>
      </c>
      <c r="H39" s="719"/>
      <c r="I39" s="718" t="s">
        <v>644</v>
      </c>
      <c r="J39" s="719"/>
      <c r="K39" s="274"/>
    </row>
    <row r="40" spans="1:16" s="351" customFormat="1" ht="14.25" customHeight="1">
      <c r="B40" s="714"/>
      <c r="C40" s="707" t="s">
        <v>645</v>
      </c>
      <c r="D40" s="707" t="s">
        <v>646</v>
      </c>
      <c r="E40" s="705" t="s">
        <v>645</v>
      </c>
      <c r="F40" s="707" t="s">
        <v>646</v>
      </c>
      <c r="G40" s="705" t="s">
        <v>645</v>
      </c>
      <c r="H40" s="707" t="s">
        <v>646</v>
      </c>
      <c r="I40" s="709" t="s">
        <v>645</v>
      </c>
      <c r="J40" s="711" t="s">
        <v>646</v>
      </c>
    </row>
    <row r="41" spans="1:16" ht="14.25" customHeight="1">
      <c r="B41" s="715"/>
      <c r="C41" s="708"/>
      <c r="D41" s="708"/>
      <c r="E41" s="706"/>
      <c r="F41" s="708"/>
      <c r="G41" s="706"/>
      <c r="H41" s="708"/>
      <c r="I41" s="710"/>
      <c r="J41" s="712"/>
    </row>
    <row r="42" spans="1:16" ht="19.5" customHeight="1">
      <c r="B42" s="413" t="s">
        <v>647</v>
      </c>
      <c r="C42" s="414">
        <v>85</v>
      </c>
      <c r="D42" s="415">
        <v>48</v>
      </c>
      <c r="E42" s="415">
        <v>85</v>
      </c>
      <c r="F42" s="415">
        <v>45</v>
      </c>
      <c r="G42" s="415">
        <v>26</v>
      </c>
      <c r="H42" s="415">
        <v>2</v>
      </c>
      <c r="I42" s="415">
        <v>4</v>
      </c>
      <c r="J42" s="415">
        <v>0</v>
      </c>
    </row>
    <row r="43" spans="1:16" ht="19.5" customHeight="1">
      <c r="B43" s="416" t="s">
        <v>631</v>
      </c>
      <c r="C43" s="417">
        <v>76</v>
      </c>
      <c r="D43" s="415">
        <v>44</v>
      </c>
      <c r="E43" s="415">
        <v>75</v>
      </c>
      <c r="F43" s="415">
        <v>41</v>
      </c>
      <c r="G43" s="415">
        <v>25</v>
      </c>
      <c r="H43" s="415">
        <v>3</v>
      </c>
      <c r="I43" s="415">
        <v>5</v>
      </c>
      <c r="J43" s="415">
        <v>0</v>
      </c>
    </row>
    <row r="44" spans="1:16" s="351" customFormat="1" ht="19.5" customHeight="1">
      <c r="B44" s="416" t="s">
        <v>636</v>
      </c>
      <c r="C44" s="417">
        <v>61</v>
      </c>
      <c r="D44" s="415">
        <v>37</v>
      </c>
      <c r="E44" s="415">
        <v>61</v>
      </c>
      <c r="F44" s="415">
        <v>32</v>
      </c>
      <c r="G44" s="415">
        <v>26</v>
      </c>
      <c r="H44" s="415">
        <v>4</v>
      </c>
      <c r="I44" s="415">
        <v>2</v>
      </c>
      <c r="J44" s="415">
        <v>1</v>
      </c>
    </row>
    <row r="45" spans="1:16" ht="19.5" customHeight="1" thickBot="1">
      <c r="B45" s="418" t="s">
        <v>637</v>
      </c>
      <c r="C45" s="419">
        <v>44</v>
      </c>
      <c r="D45" s="420">
        <v>26</v>
      </c>
      <c r="E45" s="420">
        <v>41</v>
      </c>
      <c r="F45" s="420">
        <v>21</v>
      </c>
      <c r="G45" s="420">
        <v>19</v>
      </c>
      <c r="H45" s="420">
        <v>4</v>
      </c>
      <c r="I45" s="420">
        <v>3</v>
      </c>
      <c r="J45" s="420">
        <v>1</v>
      </c>
    </row>
    <row r="46" spans="1:16" ht="11.1" customHeight="1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</row>
    <row r="47" spans="1:16">
      <c r="B47" s="274" t="s">
        <v>648</v>
      </c>
    </row>
    <row r="48" spans="1:16" ht="6" customHeight="1"/>
    <row r="49" ht="15" customHeight="1"/>
    <row r="54" ht="9" customHeight="1"/>
  </sheetData>
  <mergeCells count="36">
    <mergeCell ref="G40:G41"/>
    <mergeCell ref="H40:H41"/>
    <mergeCell ref="I40:I41"/>
    <mergeCell ref="J40:J41"/>
    <mergeCell ref="A37:N37"/>
    <mergeCell ref="B39:B41"/>
    <mergeCell ref="C39:D39"/>
    <mergeCell ref="E39:F39"/>
    <mergeCell ref="G39:H39"/>
    <mergeCell ref="I39:J39"/>
    <mergeCell ref="C40:C41"/>
    <mergeCell ref="D40:D41"/>
    <mergeCell ref="E40:E41"/>
    <mergeCell ref="F40:F41"/>
    <mergeCell ref="B35:J35"/>
    <mergeCell ref="L6:L9"/>
    <mergeCell ref="M6:M9"/>
    <mergeCell ref="F7:F9"/>
    <mergeCell ref="J7:J9"/>
    <mergeCell ref="A11:B11"/>
    <mergeCell ref="A16:B16"/>
    <mergeCell ref="A17:B17"/>
    <mergeCell ref="A22:B22"/>
    <mergeCell ref="A23:B23"/>
    <mergeCell ref="N7:N9"/>
    <mergeCell ref="A10:B10"/>
    <mergeCell ref="A1:N1"/>
    <mergeCell ref="A3:N3"/>
    <mergeCell ref="A5:B9"/>
    <mergeCell ref="C5:C9"/>
    <mergeCell ref="G5:G9"/>
    <mergeCell ref="K5:K9"/>
    <mergeCell ref="D6:D9"/>
    <mergeCell ref="E6:E9"/>
    <mergeCell ref="H6:H9"/>
    <mergeCell ref="I6:I9"/>
  </mergeCells>
  <phoneticPr fontId="7"/>
  <pageMargins left="0.59055118110236227" right="0.39370078740157483" top="0.98425196850393704" bottom="0.59055118110236227" header="0.51181102362204722" footer="0.51181102362204722"/>
  <pageSetup paperSize="9" scale="93" firstPageNumber="91" orientation="portrait" useFirstPageNumber="1" r:id="rId1"/>
  <headerFooter differentOddEven="1"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0"/>
  <sheetViews>
    <sheetView view="pageBreakPreview" zoomScaleNormal="100" zoomScaleSheetLayoutView="100" workbookViewId="0">
      <selection activeCell="R8" sqref="R8"/>
    </sheetView>
  </sheetViews>
  <sheetFormatPr defaultRowHeight="12"/>
  <cols>
    <col min="1" max="1" width="10.25" style="274" customWidth="1"/>
    <col min="2" max="2" width="7.5" style="274" customWidth="1"/>
    <col min="3" max="9" width="5.875" style="274" customWidth="1"/>
    <col min="10" max="10" width="6.25" style="274" customWidth="1"/>
    <col min="11" max="12" width="5.875" style="274" customWidth="1"/>
    <col min="13" max="14" width="6.25" style="274" customWidth="1"/>
    <col min="15" max="15" width="1" style="274" customWidth="1"/>
    <col min="16" max="16384" width="9" style="274"/>
  </cols>
  <sheetData>
    <row r="1" spans="1:14" ht="18.75">
      <c r="A1" s="720" t="s">
        <v>649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</row>
    <row r="2" spans="1:14" ht="6.75" customHeight="1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3" spans="1:14" ht="14.25" customHeight="1">
      <c r="A3" s="721" t="s">
        <v>650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</row>
    <row r="4" spans="1:14" ht="14.25" customHeight="1" thickBot="1">
      <c r="A4" s="422" t="s">
        <v>651</v>
      </c>
      <c r="B4" s="300"/>
      <c r="C4" s="422"/>
      <c r="D4" s="422"/>
      <c r="E4" s="422"/>
      <c r="F4" s="422"/>
      <c r="G4" s="422"/>
      <c r="H4" s="422"/>
      <c r="I4" s="422"/>
      <c r="J4" s="300"/>
      <c r="K4" s="300"/>
      <c r="L4" s="300"/>
      <c r="M4" s="300"/>
    </row>
    <row r="5" spans="1:14" ht="14.25" customHeight="1">
      <c r="A5" s="722" t="s">
        <v>652</v>
      </c>
      <c r="B5" s="723"/>
      <c r="C5" s="726" t="s">
        <v>653</v>
      </c>
      <c r="D5" s="722"/>
      <c r="E5" s="722"/>
      <c r="F5" s="423"/>
      <c r="G5" s="423"/>
      <c r="H5" s="423"/>
      <c r="I5" s="423"/>
      <c r="J5" s="423"/>
      <c r="K5" s="423"/>
      <c r="L5" s="423"/>
      <c r="M5" s="423"/>
    </row>
    <row r="6" spans="1:14" ht="14.25" customHeight="1">
      <c r="A6" s="724"/>
      <c r="B6" s="725"/>
      <c r="C6" s="727"/>
      <c r="D6" s="724"/>
      <c r="E6" s="724"/>
      <c r="F6" s="727" t="s">
        <v>654</v>
      </c>
      <c r="G6" s="725"/>
      <c r="H6" s="727" t="s">
        <v>655</v>
      </c>
      <c r="I6" s="725"/>
      <c r="J6" s="727" t="s">
        <v>656</v>
      </c>
      <c r="K6" s="725"/>
      <c r="L6" s="727" t="s">
        <v>657</v>
      </c>
      <c r="M6" s="724"/>
    </row>
    <row r="7" spans="1:14" s="281" customFormat="1" ht="14.25" customHeight="1">
      <c r="A7" s="729" t="s">
        <v>647</v>
      </c>
      <c r="B7" s="730"/>
      <c r="C7" s="731">
        <v>76</v>
      </c>
      <c r="D7" s="732"/>
      <c r="E7" s="732"/>
      <c r="F7" s="732">
        <v>4</v>
      </c>
      <c r="G7" s="732"/>
      <c r="H7" s="732">
        <v>42</v>
      </c>
      <c r="I7" s="732"/>
      <c r="J7" s="732">
        <v>29</v>
      </c>
      <c r="K7" s="732"/>
      <c r="L7" s="732">
        <v>10</v>
      </c>
      <c r="M7" s="732"/>
      <c r="N7" s="274"/>
    </row>
    <row r="8" spans="1:14" s="404" customFormat="1" ht="14.25" customHeight="1">
      <c r="A8" s="733" t="s">
        <v>631</v>
      </c>
      <c r="B8" s="734"/>
      <c r="C8" s="735">
        <v>76</v>
      </c>
      <c r="D8" s="728"/>
      <c r="E8" s="728"/>
      <c r="F8" s="728">
        <v>3</v>
      </c>
      <c r="G8" s="728"/>
      <c r="H8" s="728">
        <v>38</v>
      </c>
      <c r="I8" s="728"/>
      <c r="J8" s="728">
        <v>26</v>
      </c>
      <c r="K8" s="728"/>
      <c r="L8" s="728">
        <v>9</v>
      </c>
      <c r="M8" s="728"/>
      <c r="N8" s="274"/>
    </row>
    <row r="9" spans="1:14" ht="14.25" customHeight="1">
      <c r="A9" s="733" t="s">
        <v>636</v>
      </c>
      <c r="B9" s="734"/>
      <c r="C9" s="735">
        <v>61</v>
      </c>
      <c r="D9" s="728"/>
      <c r="E9" s="728"/>
      <c r="F9" s="728" t="s">
        <v>24</v>
      </c>
      <c r="G9" s="728"/>
      <c r="H9" s="728">
        <v>33</v>
      </c>
      <c r="I9" s="728"/>
      <c r="J9" s="728">
        <v>21</v>
      </c>
      <c r="K9" s="728"/>
      <c r="L9" s="728">
        <v>7</v>
      </c>
      <c r="M9" s="728"/>
    </row>
    <row r="10" spans="1:14" ht="14.25" customHeight="1" thickBot="1">
      <c r="A10" s="737" t="s">
        <v>637</v>
      </c>
      <c r="B10" s="738"/>
      <c r="C10" s="739">
        <v>44</v>
      </c>
      <c r="D10" s="736"/>
      <c r="E10" s="736"/>
      <c r="F10" s="736">
        <v>1</v>
      </c>
      <c r="G10" s="736"/>
      <c r="H10" s="736">
        <v>21</v>
      </c>
      <c r="I10" s="736"/>
      <c r="J10" s="736">
        <v>15</v>
      </c>
      <c r="K10" s="736"/>
      <c r="L10" s="736">
        <v>7</v>
      </c>
      <c r="M10" s="736"/>
    </row>
    <row r="11" spans="1:14" ht="14.25" customHeight="1">
      <c r="B11" s="424"/>
      <c r="C11" s="424"/>
      <c r="D11" s="424"/>
      <c r="E11" s="424"/>
      <c r="F11" s="424"/>
      <c r="G11" s="424"/>
      <c r="H11" s="424"/>
      <c r="I11" s="424"/>
    </row>
    <row r="12" spans="1:14" ht="14.25" customHeight="1">
      <c r="A12" s="424" t="s">
        <v>658</v>
      </c>
      <c r="B12" s="424"/>
      <c r="C12" s="424"/>
      <c r="D12" s="424"/>
      <c r="E12" s="424"/>
      <c r="F12" s="424"/>
      <c r="G12" s="424"/>
    </row>
    <row r="13" spans="1:14" ht="14.25" customHeight="1">
      <c r="A13" s="424" t="s">
        <v>659</v>
      </c>
      <c r="B13" s="424"/>
      <c r="C13" s="424"/>
      <c r="D13" s="424"/>
      <c r="E13" s="424"/>
      <c r="F13" s="424"/>
      <c r="G13" s="424"/>
    </row>
    <row r="14" spans="1:14" s="281" customFormat="1" ht="23.25" customHeight="1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</row>
    <row r="15" spans="1:14" s="404" customFormat="1" ht="14.25" customHeight="1">
      <c r="A15" s="274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</row>
    <row r="16" spans="1:14" ht="14.25" customHeight="1"/>
    <row r="17" spans="1:14" ht="14.25" customHeight="1"/>
    <row r="18" spans="1:14" ht="14.25" customHeight="1"/>
    <row r="19" spans="1:14" ht="14.25" customHeight="1"/>
    <row r="20" spans="1:14" ht="9" customHeight="1"/>
    <row r="21" spans="1:14" ht="14.25" customHeight="1"/>
    <row r="22" spans="1:14" ht="14.25" customHeight="1"/>
    <row r="23" spans="1:14" ht="19.5" customHeight="1"/>
    <row r="24" spans="1:14" s="351" customFormat="1" ht="19.5" customHeight="1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</row>
    <row r="26" spans="1:14" ht="14.25" customHeight="1"/>
    <row r="27" spans="1:14" s="351" customFormat="1" ht="14.25" customHeight="1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</row>
    <row r="28" spans="1:14" s="351" customFormat="1" ht="14.25" customHeight="1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</row>
    <row r="29" spans="1:14" s="351" customFormat="1" ht="14.25" customHeight="1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</row>
    <row r="30" spans="1:14" s="351" customFormat="1" ht="14.25" customHeight="1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</row>
    <row r="31" spans="1:14" s="351" customFormat="1" ht="14.25" customHeight="1">
      <c r="A31" s="274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</row>
    <row r="32" spans="1:14" s="351" customFormat="1" ht="14.25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</row>
    <row r="33" spans="1:14" s="351" customFormat="1" ht="14.2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</row>
    <row r="34" spans="1:14" s="354" customFormat="1" ht="14.25" customHeight="1">
      <c r="A34" s="274"/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</row>
    <row r="35" spans="1:14" s="351" customFormat="1" ht="9" customHeight="1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</row>
    <row r="36" spans="1:14" ht="14.25" customHeight="1"/>
    <row r="37" spans="1:14" ht="14.25" customHeight="1"/>
    <row r="38" spans="1:14" ht="14.25" customHeight="1"/>
    <row r="39" spans="1:14" s="351" customFormat="1" ht="19.5" customHeight="1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</row>
    <row r="40" spans="1:14" ht="19.5" customHeight="1"/>
    <row r="44" spans="1:14" ht="6" customHeight="1"/>
    <row r="45" spans="1:14" ht="15" customHeight="1"/>
    <row r="50" ht="9" customHeight="1"/>
  </sheetData>
  <mergeCells count="32">
    <mergeCell ref="L10:M10"/>
    <mergeCell ref="A9:B9"/>
    <mergeCell ref="C9:E9"/>
    <mergeCell ref="F9:G9"/>
    <mergeCell ref="H9:I9"/>
    <mergeCell ref="J9:K9"/>
    <mergeCell ref="L9:M9"/>
    <mergeCell ref="A10:B10"/>
    <mergeCell ref="C10:E10"/>
    <mergeCell ref="F10:G10"/>
    <mergeCell ref="H10:I10"/>
    <mergeCell ref="J10:K10"/>
    <mergeCell ref="L8:M8"/>
    <mergeCell ref="A7:B7"/>
    <mergeCell ref="C7:E7"/>
    <mergeCell ref="F7:G7"/>
    <mergeCell ref="H7:I7"/>
    <mergeCell ref="J7:K7"/>
    <mergeCell ref="L7:M7"/>
    <mergeCell ref="A8:B8"/>
    <mergeCell ref="C8:E8"/>
    <mergeCell ref="F8:G8"/>
    <mergeCell ref="H8:I8"/>
    <mergeCell ref="J8:K8"/>
    <mergeCell ref="A1:N1"/>
    <mergeCell ref="A3:N3"/>
    <mergeCell ref="A5:B6"/>
    <mergeCell ref="C5:E6"/>
    <mergeCell ref="F6:G6"/>
    <mergeCell ref="H6:I6"/>
    <mergeCell ref="J6:K6"/>
    <mergeCell ref="L6:M6"/>
  </mergeCells>
  <phoneticPr fontId="7"/>
  <pageMargins left="0.59055118110236227" right="0.39370078740157483" top="0.98425196850393704" bottom="0.59055118110236227" header="0.51181102362204722" footer="0.51181102362204722"/>
  <pageSetup paperSize="9" firstPageNumber="91" orientation="portrait" useFirstPageNumber="1" r:id="rId1"/>
  <headerFooter differentOddEven="1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44"/>
  <sheetViews>
    <sheetView view="pageBreakPreview" zoomScaleNormal="100" zoomScaleSheetLayoutView="100" workbookViewId="0">
      <selection activeCell="H34" sqref="H34"/>
    </sheetView>
  </sheetViews>
  <sheetFormatPr defaultRowHeight="12"/>
  <cols>
    <col min="1" max="1" width="10.25" style="274" customWidth="1"/>
    <col min="2" max="2" width="7.5" style="274" customWidth="1"/>
    <col min="3" max="9" width="5.875" style="274" customWidth="1"/>
    <col min="10" max="10" width="6.25" style="274" customWidth="1"/>
    <col min="11" max="12" width="5.875" style="274" customWidth="1"/>
    <col min="13" max="14" width="6.25" style="274" customWidth="1"/>
    <col min="15" max="15" width="1" style="274" customWidth="1"/>
    <col min="16" max="16384" width="9" style="274"/>
  </cols>
  <sheetData>
    <row r="1" spans="1:14" ht="18.75" customHeight="1">
      <c r="A1" s="720" t="s">
        <v>660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</row>
    <row r="2" spans="1:14" ht="6.75" customHeight="1"/>
    <row r="3" spans="1:14" ht="18.75" customHeight="1">
      <c r="A3" s="721" t="s">
        <v>650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</row>
    <row r="4" spans="1:14" ht="15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7" t="s">
        <v>661</v>
      </c>
    </row>
    <row r="5" spans="1:14" ht="15" customHeight="1" thickBot="1">
      <c r="A5" s="421"/>
      <c r="B5" s="421"/>
      <c r="C5" s="421"/>
      <c r="D5" s="421"/>
      <c r="E5" s="421"/>
      <c r="F5" s="421"/>
      <c r="G5" s="421"/>
      <c r="H5" s="421"/>
      <c r="I5" s="421"/>
      <c r="J5" s="421"/>
      <c r="L5" s="421"/>
      <c r="M5" s="421"/>
      <c r="N5" s="427" t="s">
        <v>662</v>
      </c>
    </row>
    <row r="6" spans="1:14" ht="15" customHeight="1">
      <c r="A6" s="722" t="s">
        <v>652</v>
      </c>
      <c r="B6" s="723"/>
      <c r="C6" s="745" t="s">
        <v>653</v>
      </c>
      <c r="D6" s="745"/>
      <c r="E6" s="745"/>
      <c r="F6" s="745"/>
      <c r="G6" s="745" t="s">
        <v>663</v>
      </c>
      <c r="H6" s="745"/>
      <c r="I6" s="745"/>
      <c r="J6" s="745"/>
      <c r="K6" s="675" t="s">
        <v>664</v>
      </c>
      <c r="L6" s="675"/>
      <c r="M6" s="675"/>
      <c r="N6" s="654"/>
    </row>
    <row r="7" spans="1:14" ht="15" customHeight="1">
      <c r="A7" s="728"/>
      <c r="B7" s="744"/>
      <c r="C7" s="746"/>
      <c r="D7" s="746"/>
      <c r="E7" s="746"/>
      <c r="F7" s="746"/>
      <c r="G7" s="746"/>
      <c r="H7" s="746"/>
      <c r="I7" s="746"/>
      <c r="J7" s="746"/>
      <c r="K7" s="676"/>
      <c r="L7" s="676"/>
      <c r="M7" s="676"/>
      <c r="N7" s="747"/>
    </row>
    <row r="8" spans="1:14" ht="15" customHeight="1">
      <c r="A8" s="728"/>
      <c r="B8" s="744"/>
      <c r="C8" s="731" t="s">
        <v>665</v>
      </c>
      <c r="D8" s="732"/>
      <c r="E8" s="731" t="s">
        <v>666</v>
      </c>
      <c r="F8" s="732"/>
      <c r="G8" s="731" t="s">
        <v>665</v>
      </c>
      <c r="H8" s="732"/>
      <c r="I8" s="731" t="s">
        <v>666</v>
      </c>
      <c r="J8" s="732"/>
      <c r="K8" s="731" t="s">
        <v>665</v>
      </c>
      <c r="L8" s="732"/>
      <c r="M8" s="731" t="s">
        <v>666</v>
      </c>
      <c r="N8" s="732"/>
    </row>
    <row r="9" spans="1:14" ht="15" customHeight="1">
      <c r="A9" s="724"/>
      <c r="B9" s="725"/>
      <c r="C9" s="727"/>
      <c r="D9" s="724"/>
      <c r="E9" s="727"/>
      <c r="F9" s="724"/>
      <c r="G9" s="727"/>
      <c r="H9" s="724"/>
      <c r="I9" s="727"/>
      <c r="J9" s="724"/>
      <c r="K9" s="727"/>
      <c r="L9" s="724"/>
      <c r="M9" s="727"/>
      <c r="N9" s="724"/>
    </row>
    <row r="10" spans="1:14" ht="15" customHeight="1">
      <c r="A10" s="742" t="s">
        <v>631</v>
      </c>
      <c r="B10" s="743"/>
      <c r="C10" s="731">
        <v>174</v>
      </c>
      <c r="D10" s="732"/>
      <c r="E10" s="732">
        <v>61</v>
      </c>
      <c r="F10" s="732"/>
      <c r="G10" s="732">
        <v>74</v>
      </c>
      <c r="H10" s="732"/>
      <c r="I10" s="732">
        <v>43</v>
      </c>
      <c r="J10" s="732"/>
      <c r="K10" s="732">
        <v>100</v>
      </c>
      <c r="L10" s="732"/>
      <c r="M10" s="732">
        <v>18</v>
      </c>
      <c r="N10" s="732"/>
    </row>
    <row r="11" spans="1:14" ht="15" customHeight="1">
      <c r="A11" s="742" t="s">
        <v>636</v>
      </c>
      <c r="B11" s="743"/>
      <c r="C11" s="735">
        <v>162</v>
      </c>
      <c r="D11" s="728"/>
      <c r="E11" s="728">
        <v>55</v>
      </c>
      <c r="F11" s="728"/>
      <c r="G11" s="728">
        <v>60</v>
      </c>
      <c r="H11" s="728"/>
      <c r="I11" s="728">
        <v>36</v>
      </c>
      <c r="J11" s="728"/>
      <c r="K11" s="728">
        <v>102</v>
      </c>
      <c r="L11" s="728"/>
      <c r="M11" s="728">
        <v>18</v>
      </c>
      <c r="N11" s="728"/>
    </row>
    <row r="12" spans="1:14" ht="15" customHeight="1" thickBot="1">
      <c r="A12" s="740" t="s">
        <v>637</v>
      </c>
      <c r="B12" s="741"/>
      <c r="C12" s="739">
        <v>123</v>
      </c>
      <c r="D12" s="736"/>
      <c r="E12" s="736">
        <v>40</v>
      </c>
      <c r="F12" s="736"/>
      <c r="G12" s="736">
        <v>43</v>
      </c>
      <c r="H12" s="736"/>
      <c r="I12" s="736">
        <v>26</v>
      </c>
      <c r="J12" s="736"/>
      <c r="K12" s="736">
        <v>80</v>
      </c>
      <c r="L12" s="736"/>
      <c r="M12" s="736">
        <v>14</v>
      </c>
      <c r="N12" s="736"/>
    </row>
    <row r="13" spans="1:14" ht="6.75" customHeight="1">
      <c r="A13" s="428"/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81"/>
    </row>
    <row r="14" spans="1:14" ht="14.25" customHeight="1">
      <c r="A14" s="424" t="s">
        <v>658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281"/>
    </row>
    <row r="15" spans="1:14" ht="14.25" customHeight="1">
      <c r="A15" s="424" t="s">
        <v>659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281"/>
    </row>
    <row r="16" spans="1:14" ht="14.25" customHeight="1">
      <c r="A16" s="428"/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281"/>
    </row>
    <row r="17" spans="1:14" ht="14.25" customHeight="1">
      <c r="A17" s="428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281"/>
    </row>
    <row r="18" spans="1:14" s="351" customFormat="1" ht="19.5" customHeight="1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</row>
    <row r="20" spans="1:14" ht="14.25" customHeight="1"/>
    <row r="21" spans="1:14" s="351" customFormat="1" ht="14.25" customHeight="1">
      <c r="A21" s="274"/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</row>
    <row r="22" spans="1:14" s="351" customFormat="1" ht="14.25" customHeight="1">
      <c r="A22" s="274"/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</row>
    <row r="23" spans="1:14" s="351" customFormat="1" ht="14.25" customHeight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</row>
    <row r="24" spans="1:14" s="351" customFormat="1" ht="14.25" customHeight="1">
      <c r="A24" s="274"/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</row>
    <row r="25" spans="1:14" s="351" customFormat="1" ht="14.25" customHeight="1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</row>
    <row r="26" spans="1:14" s="351" customFormat="1" ht="14.25" customHeight="1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</row>
    <row r="27" spans="1:14" s="351" customFormat="1" ht="14.25" customHeight="1">
      <c r="A27" s="274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</row>
    <row r="28" spans="1:14" s="354" customFormat="1" ht="14.25" customHeight="1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</row>
    <row r="29" spans="1:14" s="351" customFormat="1" ht="9" customHeight="1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</row>
    <row r="30" spans="1:14" ht="14.25" customHeight="1"/>
    <row r="31" spans="1:14" ht="14.25" customHeight="1"/>
    <row r="32" spans="1:14" ht="14.25" customHeight="1"/>
    <row r="33" spans="1:14" s="351" customFormat="1" ht="19.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</row>
    <row r="34" spans="1:14" ht="19.5" customHeight="1"/>
    <row r="38" spans="1:14" ht="6" customHeight="1"/>
    <row r="39" spans="1:14" ht="15" customHeight="1"/>
    <row r="44" spans="1:14" ht="9" customHeight="1"/>
  </sheetData>
  <mergeCells count="33">
    <mergeCell ref="A1:N1"/>
    <mergeCell ref="A3:N3"/>
    <mergeCell ref="A6:B9"/>
    <mergeCell ref="C6:F7"/>
    <mergeCell ref="G6:J7"/>
    <mergeCell ref="K6:N7"/>
    <mergeCell ref="C8:D9"/>
    <mergeCell ref="E8:F9"/>
    <mergeCell ref="G8:H9"/>
    <mergeCell ref="I8:J9"/>
    <mergeCell ref="K8:L9"/>
    <mergeCell ref="M8:N9"/>
    <mergeCell ref="A10:B10"/>
    <mergeCell ref="C10:D10"/>
    <mergeCell ref="E10:F10"/>
    <mergeCell ref="G10:H10"/>
    <mergeCell ref="I10:J10"/>
    <mergeCell ref="K10:L10"/>
    <mergeCell ref="M10:N10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</mergeCells>
  <phoneticPr fontId="7"/>
  <pageMargins left="0.59055118110236227" right="0.39370078740157483" top="0.98425196850393704" bottom="0.59055118110236227" header="0.51181102362204722" footer="0.51181102362204722"/>
  <pageSetup paperSize="9" scale="95" firstPageNumber="91" orientation="portrait" useFirstPageNumber="1" r:id="rId1"/>
  <headerFooter differentOddEven="1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2"/>
  <sheetViews>
    <sheetView view="pageBreakPreview" zoomScaleNormal="100" zoomScaleSheetLayoutView="100" workbookViewId="0">
      <selection activeCell="D28" sqref="D28"/>
    </sheetView>
  </sheetViews>
  <sheetFormatPr defaultRowHeight="12"/>
  <cols>
    <col min="1" max="10" width="9.125" style="424" customWidth="1"/>
    <col min="11" max="250" width="9" style="424"/>
    <col min="251" max="251" width="2.25" style="424" customWidth="1"/>
    <col min="252" max="252" width="9" style="424"/>
    <col min="253" max="253" width="2.25" style="424" customWidth="1"/>
    <col min="254" max="265" width="6.125" style="424" customWidth="1"/>
    <col min="266" max="506" width="9" style="424"/>
    <col min="507" max="507" width="2.25" style="424" customWidth="1"/>
    <col min="508" max="508" width="9" style="424"/>
    <col min="509" max="509" width="2.25" style="424" customWidth="1"/>
    <col min="510" max="521" width="6.125" style="424" customWidth="1"/>
    <col min="522" max="762" width="9" style="424"/>
    <col min="763" max="763" width="2.25" style="424" customWidth="1"/>
    <col min="764" max="764" width="9" style="424"/>
    <col min="765" max="765" width="2.25" style="424" customWidth="1"/>
    <col min="766" max="777" width="6.125" style="424" customWidth="1"/>
    <col min="778" max="1018" width="9" style="424"/>
    <col min="1019" max="1019" width="2.25" style="424" customWidth="1"/>
    <col min="1020" max="1020" width="9" style="424"/>
    <col min="1021" max="1021" width="2.25" style="424" customWidth="1"/>
    <col min="1022" max="1033" width="6.125" style="424" customWidth="1"/>
    <col min="1034" max="1274" width="9" style="424"/>
    <col min="1275" max="1275" width="2.25" style="424" customWidth="1"/>
    <col min="1276" max="1276" width="9" style="424"/>
    <col min="1277" max="1277" width="2.25" style="424" customWidth="1"/>
    <col min="1278" max="1289" width="6.125" style="424" customWidth="1"/>
    <col min="1290" max="1530" width="9" style="424"/>
    <col min="1531" max="1531" width="2.25" style="424" customWidth="1"/>
    <col min="1532" max="1532" width="9" style="424"/>
    <col min="1533" max="1533" width="2.25" style="424" customWidth="1"/>
    <col min="1534" max="1545" width="6.125" style="424" customWidth="1"/>
    <col min="1546" max="1786" width="9" style="424"/>
    <col min="1787" max="1787" width="2.25" style="424" customWidth="1"/>
    <col min="1788" max="1788" width="9" style="424"/>
    <col min="1789" max="1789" width="2.25" style="424" customWidth="1"/>
    <col min="1790" max="1801" width="6.125" style="424" customWidth="1"/>
    <col min="1802" max="2042" width="9" style="424"/>
    <col min="2043" max="2043" width="2.25" style="424" customWidth="1"/>
    <col min="2044" max="2044" width="9" style="424"/>
    <col min="2045" max="2045" width="2.25" style="424" customWidth="1"/>
    <col min="2046" max="2057" width="6.125" style="424" customWidth="1"/>
    <col min="2058" max="2298" width="9" style="424"/>
    <col min="2299" max="2299" width="2.25" style="424" customWidth="1"/>
    <col min="2300" max="2300" width="9" style="424"/>
    <col min="2301" max="2301" width="2.25" style="424" customWidth="1"/>
    <col min="2302" max="2313" width="6.125" style="424" customWidth="1"/>
    <col min="2314" max="2554" width="9" style="424"/>
    <col min="2555" max="2555" width="2.25" style="424" customWidth="1"/>
    <col min="2556" max="2556" width="9" style="424"/>
    <col min="2557" max="2557" width="2.25" style="424" customWidth="1"/>
    <col min="2558" max="2569" width="6.125" style="424" customWidth="1"/>
    <col min="2570" max="2810" width="9" style="424"/>
    <col min="2811" max="2811" width="2.25" style="424" customWidth="1"/>
    <col min="2812" max="2812" width="9" style="424"/>
    <col min="2813" max="2813" width="2.25" style="424" customWidth="1"/>
    <col min="2814" max="2825" width="6.125" style="424" customWidth="1"/>
    <col min="2826" max="3066" width="9" style="424"/>
    <col min="3067" max="3067" width="2.25" style="424" customWidth="1"/>
    <col min="3068" max="3068" width="9" style="424"/>
    <col min="3069" max="3069" width="2.25" style="424" customWidth="1"/>
    <col min="3070" max="3081" width="6.125" style="424" customWidth="1"/>
    <col min="3082" max="3322" width="9" style="424"/>
    <col min="3323" max="3323" width="2.25" style="424" customWidth="1"/>
    <col min="3324" max="3324" width="9" style="424"/>
    <col min="3325" max="3325" width="2.25" style="424" customWidth="1"/>
    <col min="3326" max="3337" width="6.125" style="424" customWidth="1"/>
    <col min="3338" max="3578" width="9" style="424"/>
    <col min="3579" max="3579" width="2.25" style="424" customWidth="1"/>
    <col min="3580" max="3580" width="9" style="424"/>
    <col min="3581" max="3581" width="2.25" style="424" customWidth="1"/>
    <col min="3582" max="3593" width="6.125" style="424" customWidth="1"/>
    <col min="3594" max="3834" width="9" style="424"/>
    <col min="3835" max="3835" width="2.25" style="424" customWidth="1"/>
    <col min="3836" max="3836" width="9" style="424"/>
    <col min="3837" max="3837" width="2.25" style="424" customWidth="1"/>
    <col min="3838" max="3849" width="6.125" style="424" customWidth="1"/>
    <col min="3850" max="4090" width="9" style="424"/>
    <col min="4091" max="4091" width="2.25" style="424" customWidth="1"/>
    <col min="4092" max="4092" width="9" style="424"/>
    <col min="4093" max="4093" width="2.25" style="424" customWidth="1"/>
    <col min="4094" max="4105" width="6.125" style="424" customWidth="1"/>
    <col min="4106" max="4346" width="9" style="424"/>
    <col min="4347" max="4347" width="2.25" style="424" customWidth="1"/>
    <col min="4348" max="4348" width="9" style="424"/>
    <col min="4349" max="4349" width="2.25" style="424" customWidth="1"/>
    <col min="4350" max="4361" width="6.125" style="424" customWidth="1"/>
    <col min="4362" max="4602" width="9" style="424"/>
    <col min="4603" max="4603" width="2.25" style="424" customWidth="1"/>
    <col min="4604" max="4604" width="9" style="424"/>
    <col min="4605" max="4605" width="2.25" style="424" customWidth="1"/>
    <col min="4606" max="4617" width="6.125" style="424" customWidth="1"/>
    <col min="4618" max="4858" width="9" style="424"/>
    <col min="4859" max="4859" width="2.25" style="424" customWidth="1"/>
    <col min="4860" max="4860" width="9" style="424"/>
    <col min="4861" max="4861" width="2.25" style="424" customWidth="1"/>
    <col min="4862" max="4873" width="6.125" style="424" customWidth="1"/>
    <col min="4874" max="5114" width="9" style="424"/>
    <col min="5115" max="5115" width="2.25" style="424" customWidth="1"/>
    <col min="5116" max="5116" width="9" style="424"/>
    <col min="5117" max="5117" width="2.25" style="424" customWidth="1"/>
    <col min="5118" max="5129" width="6.125" style="424" customWidth="1"/>
    <col min="5130" max="5370" width="9" style="424"/>
    <col min="5371" max="5371" width="2.25" style="424" customWidth="1"/>
    <col min="5372" max="5372" width="9" style="424"/>
    <col min="5373" max="5373" width="2.25" style="424" customWidth="1"/>
    <col min="5374" max="5385" width="6.125" style="424" customWidth="1"/>
    <col min="5386" max="5626" width="9" style="424"/>
    <col min="5627" max="5627" width="2.25" style="424" customWidth="1"/>
    <col min="5628" max="5628" width="9" style="424"/>
    <col min="5629" max="5629" width="2.25" style="424" customWidth="1"/>
    <col min="5630" max="5641" width="6.125" style="424" customWidth="1"/>
    <col min="5642" max="5882" width="9" style="424"/>
    <col min="5883" max="5883" width="2.25" style="424" customWidth="1"/>
    <col min="5884" max="5884" width="9" style="424"/>
    <col min="5885" max="5885" width="2.25" style="424" customWidth="1"/>
    <col min="5886" max="5897" width="6.125" style="424" customWidth="1"/>
    <col min="5898" max="6138" width="9" style="424"/>
    <col min="6139" max="6139" width="2.25" style="424" customWidth="1"/>
    <col min="6140" max="6140" width="9" style="424"/>
    <col min="6141" max="6141" width="2.25" style="424" customWidth="1"/>
    <col min="6142" max="6153" width="6.125" style="424" customWidth="1"/>
    <col min="6154" max="6394" width="9" style="424"/>
    <col min="6395" max="6395" width="2.25" style="424" customWidth="1"/>
    <col min="6396" max="6396" width="9" style="424"/>
    <col min="6397" max="6397" width="2.25" style="424" customWidth="1"/>
    <col min="6398" max="6409" width="6.125" style="424" customWidth="1"/>
    <col min="6410" max="6650" width="9" style="424"/>
    <col min="6651" max="6651" width="2.25" style="424" customWidth="1"/>
    <col min="6652" max="6652" width="9" style="424"/>
    <col min="6653" max="6653" width="2.25" style="424" customWidth="1"/>
    <col min="6654" max="6665" width="6.125" style="424" customWidth="1"/>
    <col min="6666" max="6906" width="9" style="424"/>
    <col min="6907" max="6907" width="2.25" style="424" customWidth="1"/>
    <col min="6908" max="6908" width="9" style="424"/>
    <col min="6909" max="6909" width="2.25" style="424" customWidth="1"/>
    <col min="6910" max="6921" width="6.125" style="424" customWidth="1"/>
    <col min="6922" max="7162" width="9" style="424"/>
    <col min="7163" max="7163" width="2.25" style="424" customWidth="1"/>
    <col min="7164" max="7164" width="9" style="424"/>
    <col min="7165" max="7165" width="2.25" style="424" customWidth="1"/>
    <col min="7166" max="7177" width="6.125" style="424" customWidth="1"/>
    <col min="7178" max="7418" width="9" style="424"/>
    <col min="7419" max="7419" width="2.25" style="424" customWidth="1"/>
    <col min="7420" max="7420" width="9" style="424"/>
    <col min="7421" max="7421" width="2.25" style="424" customWidth="1"/>
    <col min="7422" max="7433" width="6.125" style="424" customWidth="1"/>
    <col min="7434" max="7674" width="9" style="424"/>
    <col min="7675" max="7675" width="2.25" style="424" customWidth="1"/>
    <col min="7676" max="7676" width="9" style="424"/>
    <col min="7677" max="7677" width="2.25" style="424" customWidth="1"/>
    <col min="7678" max="7689" width="6.125" style="424" customWidth="1"/>
    <col min="7690" max="7930" width="9" style="424"/>
    <col min="7931" max="7931" width="2.25" style="424" customWidth="1"/>
    <col min="7932" max="7932" width="9" style="424"/>
    <col min="7933" max="7933" width="2.25" style="424" customWidth="1"/>
    <col min="7934" max="7945" width="6.125" style="424" customWidth="1"/>
    <col min="7946" max="8186" width="9" style="424"/>
    <col min="8187" max="8187" width="2.25" style="424" customWidth="1"/>
    <col min="8188" max="8188" width="9" style="424"/>
    <col min="8189" max="8189" width="2.25" style="424" customWidth="1"/>
    <col min="8190" max="8201" width="6.125" style="424" customWidth="1"/>
    <col min="8202" max="8442" width="9" style="424"/>
    <col min="8443" max="8443" width="2.25" style="424" customWidth="1"/>
    <col min="8444" max="8444" width="9" style="424"/>
    <col min="8445" max="8445" width="2.25" style="424" customWidth="1"/>
    <col min="8446" max="8457" width="6.125" style="424" customWidth="1"/>
    <col min="8458" max="8698" width="9" style="424"/>
    <col min="8699" max="8699" width="2.25" style="424" customWidth="1"/>
    <col min="8700" max="8700" width="9" style="424"/>
    <col min="8701" max="8701" width="2.25" style="424" customWidth="1"/>
    <col min="8702" max="8713" width="6.125" style="424" customWidth="1"/>
    <col min="8714" max="8954" width="9" style="424"/>
    <col min="8955" max="8955" width="2.25" style="424" customWidth="1"/>
    <col min="8956" max="8956" width="9" style="424"/>
    <col min="8957" max="8957" width="2.25" style="424" customWidth="1"/>
    <col min="8958" max="8969" width="6.125" style="424" customWidth="1"/>
    <col min="8970" max="9210" width="9" style="424"/>
    <col min="9211" max="9211" width="2.25" style="424" customWidth="1"/>
    <col min="9212" max="9212" width="9" style="424"/>
    <col min="9213" max="9213" width="2.25" style="424" customWidth="1"/>
    <col min="9214" max="9225" width="6.125" style="424" customWidth="1"/>
    <col min="9226" max="9466" width="9" style="424"/>
    <col min="9467" max="9467" width="2.25" style="424" customWidth="1"/>
    <col min="9468" max="9468" width="9" style="424"/>
    <col min="9469" max="9469" width="2.25" style="424" customWidth="1"/>
    <col min="9470" max="9481" width="6.125" style="424" customWidth="1"/>
    <col min="9482" max="9722" width="9" style="424"/>
    <col min="9723" max="9723" width="2.25" style="424" customWidth="1"/>
    <col min="9724" max="9724" width="9" style="424"/>
    <col min="9725" max="9725" width="2.25" style="424" customWidth="1"/>
    <col min="9726" max="9737" width="6.125" style="424" customWidth="1"/>
    <col min="9738" max="9978" width="9" style="424"/>
    <col min="9979" max="9979" width="2.25" style="424" customWidth="1"/>
    <col min="9980" max="9980" width="9" style="424"/>
    <col min="9981" max="9981" width="2.25" style="424" customWidth="1"/>
    <col min="9982" max="9993" width="6.125" style="424" customWidth="1"/>
    <col min="9994" max="10234" width="9" style="424"/>
    <col min="10235" max="10235" width="2.25" style="424" customWidth="1"/>
    <col min="10236" max="10236" width="9" style="424"/>
    <col min="10237" max="10237" width="2.25" style="424" customWidth="1"/>
    <col min="10238" max="10249" width="6.125" style="424" customWidth="1"/>
    <col min="10250" max="10490" width="9" style="424"/>
    <col min="10491" max="10491" width="2.25" style="424" customWidth="1"/>
    <col min="10492" max="10492" width="9" style="424"/>
    <col min="10493" max="10493" width="2.25" style="424" customWidth="1"/>
    <col min="10494" max="10505" width="6.125" style="424" customWidth="1"/>
    <col min="10506" max="10746" width="9" style="424"/>
    <col min="10747" max="10747" width="2.25" style="424" customWidth="1"/>
    <col min="10748" max="10748" width="9" style="424"/>
    <col min="10749" max="10749" width="2.25" style="424" customWidth="1"/>
    <col min="10750" max="10761" width="6.125" style="424" customWidth="1"/>
    <col min="10762" max="11002" width="9" style="424"/>
    <col min="11003" max="11003" width="2.25" style="424" customWidth="1"/>
    <col min="11004" max="11004" width="9" style="424"/>
    <col min="11005" max="11005" width="2.25" style="424" customWidth="1"/>
    <col min="11006" max="11017" width="6.125" style="424" customWidth="1"/>
    <col min="11018" max="11258" width="9" style="424"/>
    <col min="11259" max="11259" width="2.25" style="424" customWidth="1"/>
    <col min="11260" max="11260" width="9" style="424"/>
    <col min="11261" max="11261" width="2.25" style="424" customWidth="1"/>
    <col min="11262" max="11273" width="6.125" style="424" customWidth="1"/>
    <col min="11274" max="11514" width="9" style="424"/>
    <col min="11515" max="11515" width="2.25" style="424" customWidth="1"/>
    <col min="11516" max="11516" width="9" style="424"/>
    <col min="11517" max="11517" width="2.25" style="424" customWidth="1"/>
    <col min="11518" max="11529" width="6.125" style="424" customWidth="1"/>
    <col min="11530" max="11770" width="9" style="424"/>
    <col min="11771" max="11771" width="2.25" style="424" customWidth="1"/>
    <col min="11772" max="11772" width="9" style="424"/>
    <col min="11773" max="11773" width="2.25" style="424" customWidth="1"/>
    <col min="11774" max="11785" width="6.125" style="424" customWidth="1"/>
    <col min="11786" max="12026" width="9" style="424"/>
    <col min="12027" max="12027" width="2.25" style="424" customWidth="1"/>
    <col min="12028" max="12028" width="9" style="424"/>
    <col min="12029" max="12029" width="2.25" style="424" customWidth="1"/>
    <col min="12030" max="12041" width="6.125" style="424" customWidth="1"/>
    <col min="12042" max="12282" width="9" style="424"/>
    <col min="12283" max="12283" width="2.25" style="424" customWidth="1"/>
    <col min="12284" max="12284" width="9" style="424"/>
    <col min="12285" max="12285" width="2.25" style="424" customWidth="1"/>
    <col min="12286" max="12297" width="6.125" style="424" customWidth="1"/>
    <col min="12298" max="12538" width="9" style="424"/>
    <col min="12539" max="12539" width="2.25" style="424" customWidth="1"/>
    <col min="12540" max="12540" width="9" style="424"/>
    <col min="12541" max="12541" width="2.25" style="424" customWidth="1"/>
    <col min="12542" max="12553" width="6.125" style="424" customWidth="1"/>
    <col min="12554" max="12794" width="9" style="424"/>
    <col min="12795" max="12795" width="2.25" style="424" customWidth="1"/>
    <col min="12796" max="12796" width="9" style="424"/>
    <col min="12797" max="12797" width="2.25" style="424" customWidth="1"/>
    <col min="12798" max="12809" width="6.125" style="424" customWidth="1"/>
    <col min="12810" max="13050" width="9" style="424"/>
    <col min="13051" max="13051" width="2.25" style="424" customWidth="1"/>
    <col min="13052" max="13052" width="9" style="424"/>
    <col min="13053" max="13053" width="2.25" style="424" customWidth="1"/>
    <col min="13054" max="13065" width="6.125" style="424" customWidth="1"/>
    <col min="13066" max="13306" width="9" style="424"/>
    <col min="13307" max="13307" width="2.25" style="424" customWidth="1"/>
    <col min="13308" max="13308" width="9" style="424"/>
    <col min="13309" max="13309" width="2.25" style="424" customWidth="1"/>
    <col min="13310" max="13321" width="6.125" style="424" customWidth="1"/>
    <col min="13322" max="13562" width="9" style="424"/>
    <col min="13563" max="13563" width="2.25" style="424" customWidth="1"/>
    <col min="13564" max="13564" width="9" style="424"/>
    <col min="13565" max="13565" width="2.25" style="424" customWidth="1"/>
    <col min="13566" max="13577" width="6.125" style="424" customWidth="1"/>
    <col min="13578" max="13818" width="9" style="424"/>
    <col min="13819" max="13819" width="2.25" style="424" customWidth="1"/>
    <col min="13820" max="13820" width="9" style="424"/>
    <col min="13821" max="13821" width="2.25" style="424" customWidth="1"/>
    <col min="13822" max="13833" width="6.125" style="424" customWidth="1"/>
    <col min="13834" max="14074" width="9" style="424"/>
    <col min="14075" max="14075" width="2.25" style="424" customWidth="1"/>
    <col min="14076" max="14076" width="9" style="424"/>
    <col min="14077" max="14077" width="2.25" style="424" customWidth="1"/>
    <col min="14078" max="14089" width="6.125" style="424" customWidth="1"/>
    <col min="14090" max="14330" width="9" style="424"/>
    <col min="14331" max="14331" width="2.25" style="424" customWidth="1"/>
    <col min="14332" max="14332" width="9" style="424"/>
    <col min="14333" max="14333" width="2.25" style="424" customWidth="1"/>
    <col min="14334" max="14345" width="6.125" style="424" customWidth="1"/>
    <col min="14346" max="14586" width="9" style="424"/>
    <col min="14587" max="14587" width="2.25" style="424" customWidth="1"/>
    <col min="14588" max="14588" width="9" style="424"/>
    <col min="14589" max="14589" width="2.25" style="424" customWidth="1"/>
    <col min="14590" max="14601" width="6.125" style="424" customWidth="1"/>
    <col min="14602" max="14842" width="9" style="424"/>
    <col min="14843" max="14843" width="2.25" style="424" customWidth="1"/>
    <col min="14844" max="14844" width="9" style="424"/>
    <col min="14845" max="14845" width="2.25" style="424" customWidth="1"/>
    <col min="14846" max="14857" width="6.125" style="424" customWidth="1"/>
    <col min="14858" max="15098" width="9" style="424"/>
    <col min="15099" max="15099" width="2.25" style="424" customWidth="1"/>
    <col min="15100" max="15100" width="9" style="424"/>
    <col min="15101" max="15101" width="2.25" style="424" customWidth="1"/>
    <col min="15102" max="15113" width="6.125" style="424" customWidth="1"/>
    <col min="15114" max="15354" width="9" style="424"/>
    <col min="15355" max="15355" width="2.25" style="424" customWidth="1"/>
    <col min="15356" max="15356" width="9" style="424"/>
    <col min="15357" max="15357" width="2.25" style="424" customWidth="1"/>
    <col min="15358" max="15369" width="6.125" style="424" customWidth="1"/>
    <col min="15370" max="15610" width="9" style="424"/>
    <col min="15611" max="15611" width="2.25" style="424" customWidth="1"/>
    <col min="15612" max="15612" width="9" style="424"/>
    <col min="15613" max="15613" width="2.25" style="424" customWidth="1"/>
    <col min="15614" max="15625" width="6.125" style="424" customWidth="1"/>
    <col min="15626" max="15866" width="9" style="424"/>
    <col min="15867" max="15867" width="2.25" style="424" customWidth="1"/>
    <col min="15868" max="15868" width="9" style="424"/>
    <col min="15869" max="15869" width="2.25" style="424" customWidth="1"/>
    <col min="15870" max="15881" width="6.125" style="424" customWidth="1"/>
    <col min="15882" max="16122" width="9" style="424"/>
    <col min="16123" max="16123" width="2.25" style="424" customWidth="1"/>
    <col min="16124" max="16124" width="9" style="424"/>
    <col min="16125" max="16125" width="2.25" style="424" customWidth="1"/>
    <col min="16126" max="16137" width="6.125" style="424" customWidth="1"/>
    <col min="16138" max="16384" width="9" style="424"/>
  </cols>
  <sheetData>
    <row r="1" spans="1:10" ht="18.75">
      <c r="A1" s="720" t="s">
        <v>667</v>
      </c>
      <c r="B1" s="720"/>
      <c r="C1" s="720"/>
      <c r="D1" s="720"/>
      <c r="E1" s="720"/>
      <c r="F1" s="720"/>
      <c r="G1" s="720"/>
      <c r="H1" s="720"/>
      <c r="I1" s="720"/>
      <c r="J1" s="720"/>
    </row>
    <row r="2" spans="1:10" ht="15.75" customHeight="1">
      <c r="A2" s="721" t="s">
        <v>668</v>
      </c>
      <c r="B2" s="721"/>
      <c r="C2" s="721"/>
      <c r="D2" s="721"/>
      <c r="E2" s="721"/>
      <c r="F2" s="721"/>
      <c r="G2" s="721"/>
      <c r="H2" s="721"/>
      <c r="I2" s="721"/>
      <c r="J2" s="721"/>
    </row>
    <row r="3" spans="1:10" ht="15" customHeight="1" thickBot="1">
      <c r="A3" s="425"/>
      <c r="B3" s="425" t="s">
        <v>669</v>
      </c>
      <c r="H3" s="425"/>
    </row>
    <row r="4" spans="1:10" ht="24" customHeight="1">
      <c r="A4" s="425"/>
      <c r="B4" s="429" t="s">
        <v>670</v>
      </c>
      <c r="C4" s="430" t="s">
        <v>503</v>
      </c>
      <c r="D4" s="430" t="s">
        <v>671</v>
      </c>
      <c r="E4" s="430" t="s">
        <v>672</v>
      </c>
      <c r="F4" s="430" t="s">
        <v>673</v>
      </c>
      <c r="G4" s="430" t="s">
        <v>674</v>
      </c>
      <c r="H4" s="430" t="s">
        <v>675</v>
      </c>
    </row>
    <row r="5" spans="1:10" ht="12.75" customHeight="1">
      <c r="A5" s="413"/>
      <c r="B5" s="431" t="s">
        <v>647</v>
      </c>
      <c r="C5" s="432">
        <v>256</v>
      </c>
      <c r="D5" s="425">
        <v>100</v>
      </c>
      <c r="E5" s="425">
        <v>46</v>
      </c>
      <c r="F5" s="425">
        <v>32</v>
      </c>
      <c r="G5" s="425">
        <v>30</v>
      </c>
      <c r="H5" s="425">
        <v>48</v>
      </c>
    </row>
    <row r="6" spans="1:10" ht="12.75" customHeight="1">
      <c r="A6" s="433"/>
      <c r="B6" s="431" t="s">
        <v>631</v>
      </c>
      <c r="C6" s="432">
        <v>212</v>
      </c>
      <c r="D6" s="425">
        <v>74</v>
      </c>
      <c r="E6" s="425">
        <v>47</v>
      </c>
      <c r="F6" s="425">
        <v>33</v>
      </c>
      <c r="G6" s="425">
        <v>27</v>
      </c>
      <c r="H6" s="425">
        <v>31</v>
      </c>
    </row>
    <row r="7" spans="1:10" ht="12.75" customHeight="1">
      <c r="A7" s="433"/>
      <c r="B7" s="431" t="s">
        <v>636</v>
      </c>
      <c r="C7" s="432">
        <v>144</v>
      </c>
      <c r="D7" s="425">
        <v>50</v>
      </c>
      <c r="E7" s="425">
        <v>20</v>
      </c>
      <c r="F7" s="425">
        <v>25</v>
      </c>
      <c r="G7" s="425">
        <v>13</v>
      </c>
      <c r="H7" s="425">
        <v>36</v>
      </c>
    </row>
    <row r="8" spans="1:10" ht="14.25" customHeight="1" thickBot="1">
      <c r="A8" s="434"/>
      <c r="B8" s="435" t="s">
        <v>676</v>
      </c>
      <c r="C8" s="436">
        <v>99</v>
      </c>
      <c r="D8" s="437">
        <v>28</v>
      </c>
      <c r="E8" s="437">
        <v>15</v>
      </c>
      <c r="F8" s="437">
        <v>11</v>
      </c>
      <c r="G8" s="437">
        <v>11</v>
      </c>
      <c r="H8" s="437">
        <v>34</v>
      </c>
    </row>
    <row r="9" spans="1:10" ht="7.5" customHeight="1">
      <c r="A9" s="438"/>
      <c r="B9" s="439"/>
      <c r="C9" s="439"/>
      <c r="D9" s="439"/>
      <c r="E9" s="439"/>
      <c r="F9" s="439"/>
      <c r="G9" s="439"/>
      <c r="H9" s="439"/>
    </row>
    <row r="10" spans="1:10" ht="12.75" customHeight="1">
      <c r="A10" s="440" t="s">
        <v>677</v>
      </c>
    </row>
    <row r="11" spans="1:10" ht="12.75" customHeight="1">
      <c r="A11" s="440" t="s">
        <v>678</v>
      </c>
      <c r="B11" s="425"/>
      <c r="H11" s="425"/>
    </row>
    <row r="12" spans="1:10" ht="12.75" customHeight="1">
      <c r="A12" s="440" t="s">
        <v>679</v>
      </c>
      <c r="B12" s="425"/>
      <c r="H12" s="425"/>
    </row>
    <row r="13" spans="1:10" ht="12.75" customHeight="1">
      <c r="A13" s="440" t="s">
        <v>680</v>
      </c>
      <c r="B13" s="425"/>
      <c r="H13" s="425"/>
    </row>
    <row r="14" spans="1:10" ht="12.75" customHeight="1">
      <c r="A14" s="440" t="s">
        <v>681</v>
      </c>
      <c r="B14" s="425"/>
      <c r="H14" s="425"/>
    </row>
    <row r="15" spans="1:10" ht="12.75" customHeight="1">
      <c r="A15" s="441" t="s">
        <v>682</v>
      </c>
    </row>
    <row r="16" spans="1:10" ht="12.75" customHeight="1">
      <c r="A16" s="424" t="s">
        <v>683</v>
      </c>
    </row>
    <row r="17" spans="1:12" ht="12" customHeight="1"/>
    <row r="18" spans="1:12" s="274" customFormat="1" ht="15" customHeight="1"/>
    <row r="19" spans="1:12" s="274" customFormat="1" ht="18.75">
      <c r="A19" s="667"/>
      <c r="B19" s="667"/>
      <c r="C19" s="667"/>
      <c r="D19" s="667"/>
      <c r="E19" s="667"/>
      <c r="F19" s="667"/>
      <c r="G19" s="667"/>
      <c r="H19" s="667"/>
      <c r="I19" s="667"/>
      <c r="J19" s="667"/>
    </row>
    <row r="20" spans="1:12" s="274" customFormat="1" ht="14.2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</row>
    <row r="21" spans="1:12" s="281" customFormat="1" ht="14.25" customHeight="1"/>
    <row r="22" spans="1:12" s="281" customFormat="1" ht="14.25" customHeight="1">
      <c r="A22" s="748"/>
      <c r="B22" s="748"/>
      <c r="C22" s="748"/>
      <c r="D22" s="748"/>
      <c r="E22" s="748"/>
      <c r="F22" s="748"/>
      <c r="G22" s="748"/>
      <c r="H22" s="748"/>
      <c r="I22" s="748"/>
      <c r="J22" s="748"/>
    </row>
    <row r="23" spans="1:12" s="274" customFormat="1" ht="14.25" customHeight="1">
      <c r="A23" s="748"/>
      <c r="B23" s="748"/>
      <c r="C23" s="748"/>
      <c r="D23" s="748"/>
      <c r="E23" s="748"/>
      <c r="F23" s="748"/>
      <c r="G23" s="748"/>
      <c r="H23" s="748"/>
      <c r="I23" s="748"/>
      <c r="J23" s="748"/>
    </row>
    <row r="24" spans="1:12" s="274" customFormat="1" ht="14.25" customHeight="1">
      <c r="A24" s="748"/>
      <c r="B24" s="748"/>
      <c r="C24" s="748"/>
      <c r="D24" s="748"/>
      <c r="E24" s="748"/>
      <c r="F24" s="748"/>
      <c r="G24" s="748"/>
      <c r="H24" s="748"/>
      <c r="I24" s="748"/>
      <c r="J24" s="748"/>
    </row>
    <row r="25" spans="1:12" s="274" customFormat="1" ht="14.25" customHeight="1">
      <c r="A25" s="373"/>
      <c r="B25" s="281"/>
      <c r="C25" s="281"/>
      <c r="D25" s="281"/>
      <c r="E25" s="281"/>
      <c r="F25" s="281"/>
      <c r="G25" s="281"/>
      <c r="H25" s="281"/>
      <c r="I25" s="281"/>
      <c r="J25" s="281"/>
    </row>
    <row r="26" spans="1:12" s="274" customFormat="1" ht="14.25" customHeight="1">
      <c r="A26" s="443"/>
      <c r="B26" s="281"/>
      <c r="C26" s="281"/>
      <c r="D26" s="281"/>
      <c r="E26" s="281"/>
      <c r="F26" s="281"/>
      <c r="G26" s="281"/>
      <c r="H26" s="281"/>
      <c r="I26" s="281"/>
      <c r="J26" s="281"/>
    </row>
    <row r="27" spans="1:12" s="274" customFormat="1" ht="14.25" customHeight="1">
      <c r="A27" s="443"/>
      <c r="B27" s="281"/>
      <c r="C27" s="281"/>
      <c r="D27" s="444"/>
      <c r="E27" s="281"/>
      <c r="F27" s="281"/>
      <c r="G27" s="281"/>
      <c r="H27" s="281"/>
      <c r="I27" s="281"/>
      <c r="J27" s="281"/>
    </row>
    <row r="28" spans="1:12" s="287" customFormat="1" ht="14.25" customHeight="1">
      <c r="A28" s="445"/>
      <c r="B28" s="446"/>
      <c r="C28" s="285"/>
      <c r="D28" s="447"/>
      <c r="E28" s="448"/>
      <c r="F28" s="285"/>
      <c r="G28" s="285"/>
      <c r="H28" s="285"/>
      <c r="I28" s="285"/>
      <c r="J28" s="285"/>
      <c r="L28" s="285"/>
    </row>
    <row r="29" spans="1:12" s="274" customFormat="1" ht="9" customHeight="1">
      <c r="A29" s="346"/>
      <c r="B29" s="281"/>
      <c r="C29" s="281"/>
      <c r="D29" s="346"/>
      <c r="E29" s="346"/>
      <c r="F29" s="281"/>
      <c r="G29" s="281"/>
      <c r="H29" s="281"/>
      <c r="I29" s="281"/>
      <c r="J29" s="281"/>
    </row>
    <row r="30" spans="1:12" s="274" customFormat="1" ht="14.25" customHeight="1">
      <c r="A30" s="281"/>
      <c r="B30" s="346"/>
      <c r="C30" s="748"/>
      <c r="D30" s="748"/>
      <c r="E30" s="748"/>
      <c r="F30" s="748"/>
      <c r="G30" s="748"/>
      <c r="H30" s="748"/>
      <c r="I30" s="748"/>
      <c r="J30" s="748"/>
      <c r="K30" s="281"/>
    </row>
    <row r="31" spans="1:12" s="274" customFormat="1" ht="14.25" customHeight="1">
      <c r="A31" s="281"/>
      <c r="B31" s="346"/>
      <c r="C31" s="748"/>
      <c r="D31" s="748"/>
      <c r="E31" s="748"/>
      <c r="F31" s="748"/>
      <c r="G31" s="748"/>
      <c r="H31" s="748"/>
      <c r="I31" s="748"/>
      <c r="J31" s="748"/>
      <c r="K31" s="281"/>
    </row>
    <row r="32" spans="1:12" s="274" customFormat="1" ht="14.25" customHeight="1">
      <c r="A32" s="281"/>
      <c r="B32" s="346"/>
      <c r="C32" s="748"/>
      <c r="D32" s="748"/>
      <c r="E32" s="748"/>
      <c r="F32" s="748"/>
      <c r="G32" s="748"/>
      <c r="H32" s="748"/>
      <c r="I32" s="748"/>
      <c r="J32" s="748"/>
      <c r="K32" s="281"/>
    </row>
    <row r="33" spans="1:11" s="274" customFormat="1" ht="14.25" customHeight="1">
      <c r="A33" s="281"/>
      <c r="B33" s="346"/>
      <c r="C33" s="281"/>
      <c r="D33" s="449"/>
      <c r="E33" s="449"/>
      <c r="F33" s="281"/>
      <c r="G33" s="281"/>
      <c r="H33" s="281"/>
      <c r="I33" s="281"/>
      <c r="J33" s="281"/>
      <c r="K33" s="281"/>
    </row>
    <row r="34" spans="1:11" s="274" customFormat="1" ht="14.25" customHeight="1">
      <c r="A34" s="281"/>
      <c r="B34" s="346"/>
      <c r="C34" s="450"/>
      <c r="D34" s="374"/>
      <c r="E34" s="450"/>
      <c r="F34" s="281"/>
      <c r="G34" s="281"/>
      <c r="H34" s="281"/>
      <c r="I34" s="281"/>
      <c r="J34" s="281"/>
      <c r="K34" s="281"/>
    </row>
    <row r="35" spans="1:11" s="274" customFormat="1" ht="14.25" customHeight="1">
      <c r="A35" s="281"/>
      <c r="B35" s="346"/>
      <c r="C35" s="444"/>
      <c r="D35" s="374"/>
      <c r="E35" s="374"/>
      <c r="F35" s="282"/>
      <c r="G35" s="282"/>
      <c r="H35" s="282"/>
      <c r="I35" s="282"/>
      <c r="J35" s="282"/>
      <c r="K35" s="281"/>
    </row>
    <row r="36" spans="1:11" s="274" customFormat="1" ht="14.25" customHeight="1">
      <c r="A36" s="281"/>
      <c r="B36" s="346"/>
      <c r="C36" s="446"/>
      <c r="D36" s="447"/>
      <c r="E36" s="398"/>
      <c r="F36" s="286"/>
      <c r="G36" s="286"/>
      <c r="H36" s="286"/>
      <c r="I36" s="448"/>
      <c r="J36" s="286"/>
      <c r="K36" s="281"/>
    </row>
    <row r="37" spans="1:11" s="274" customFormat="1" ht="9" customHeight="1">
      <c r="A37" s="281"/>
      <c r="B37" s="346"/>
      <c r="C37" s="446"/>
      <c r="D37" s="398"/>
      <c r="E37" s="398"/>
      <c r="F37" s="286"/>
      <c r="G37" s="286"/>
      <c r="H37" s="286"/>
      <c r="I37" s="286"/>
      <c r="J37" s="286"/>
      <c r="K37" s="281"/>
    </row>
    <row r="38" spans="1:11" s="274" customFormat="1" ht="12" customHeight="1">
      <c r="A38" s="281"/>
      <c r="B38" s="281"/>
      <c r="C38" s="281"/>
      <c r="D38" s="346"/>
      <c r="E38" s="346"/>
      <c r="F38" s="281"/>
      <c r="G38" s="281"/>
      <c r="H38" s="281"/>
      <c r="I38" s="281"/>
      <c r="J38" s="281"/>
    </row>
    <row r="39" spans="1:11" s="274" customFormat="1" ht="12" customHeight="1">
      <c r="A39" s="281"/>
      <c r="B39" s="281"/>
      <c r="C39" s="281"/>
      <c r="D39" s="346"/>
      <c r="E39" s="346"/>
      <c r="F39" s="281"/>
      <c r="G39" s="281"/>
      <c r="H39" s="281"/>
      <c r="I39" s="281"/>
      <c r="J39" s="281"/>
    </row>
    <row r="40" spans="1:11" s="274" customFormat="1">
      <c r="A40" s="281"/>
      <c r="B40" s="281"/>
      <c r="C40" s="281"/>
      <c r="D40" s="281"/>
      <c r="E40" s="281"/>
      <c r="F40" s="281"/>
      <c r="G40" s="281"/>
      <c r="H40" s="281"/>
      <c r="I40" s="281"/>
      <c r="J40" s="281"/>
    </row>
    <row r="41" spans="1:11" s="274" customFormat="1">
      <c r="A41" s="281"/>
      <c r="B41" s="281"/>
      <c r="C41" s="281"/>
      <c r="D41" s="281"/>
      <c r="E41" s="281"/>
      <c r="F41" s="281"/>
      <c r="G41" s="281"/>
      <c r="H41" s="281"/>
      <c r="I41" s="281"/>
      <c r="J41" s="281"/>
    </row>
    <row r="42" spans="1:11" s="274" customFormat="1"/>
  </sheetData>
  <mergeCells count="23">
    <mergeCell ref="H31:H32"/>
    <mergeCell ref="I31:I32"/>
    <mergeCell ref="J31:J32"/>
    <mergeCell ref="G23:G24"/>
    <mergeCell ref="H23:H24"/>
    <mergeCell ref="I23:I24"/>
    <mergeCell ref="J23:J24"/>
    <mergeCell ref="C30:J30"/>
    <mergeCell ref="C31:C32"/>
    <mergeCell ref="D31:D32"/>
    <mergeCell ref="E31:E32"/>
    <mergeCell ref="F31:F32"/>
    <mergeCell ref="G31:G32"/>
    <mergeCell ref="A1:J1"/>
    <mergeCell ref="A2:J2"/>
    <mergeCell ref="A19:J19"/>
    <mergeCell ref="A22:A24"/>
    <mergeCell ref="B22:B24"/>
    <mergeCell ref="C22:J22"/>
    <mergeCell ref="C23:C24"/>
    <mergeCell ref="D23:D24"/>
    <mergeCell ref="E23:E24"/>
    <mergeCell ref="F23:F24"/>
  </mergeCells>
  <phoneticPr fontId="7"/>
  <pageMargins left="0.70866141732283472" right="0.47244094488188981" top="0.98425196850393704" bottom="0.59055118110236227" header="0.51181102362204722" footer="0.51181102362204722"/>
  <pageSetup paperSize="9" scale="90" firstPageNumber="91" orientation="portrait" useFirstPageNumber="1" horizontalDpi="300" verticalDpi="300" r:id="rId1"/>
  <headerFooter differentOddEven="1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4"/>
  <sheetViews>
    <sheetView view="pageBreakPreview" zoomScaleNormal="100" zoomScaleSheetLayoutView="100" workbookViewId="0">
      <selection activeCell="H34" sqref="H34"/>
    </sheetView>
  </sheetViews>
  <sheetFormatPr defaultRowHeight="12"/>
  <cols>
    <col min="1" max="2" width="9.125" style="424" customWidth="1"/>
    <col min="3" max="10" width="7.625" style="424" customWidth="1"/>
    <col min="11" max="250" width="9" style="424"/>
    <col min="251" max="251" width="2.25" style="424" customWidth="1"/>
    <col min="252" max="252" width="9" style="424"/>
    <col min="253" max="253" width="2.25" style="424" customWidth="1"/>
    <col min="254" max="265" width="6.125" style="424" customWidth="1"/>
    <col min="266" max="506" width="9" style="424"/>
    <col min="507" max="507" width="2.25" style="424" customWidth="1"/>
    <col min="508" max="508" width="9" style="424"/>
    <col min="509" max="509" width="2.25" style="424" customWidth="1"/>
    <col min="510" max="521" width="6.125" style="424" customWidth="1"/>
    <col min="522" max="762" width="9" style="424"/>
    <col min="763" max="763" width="2.25" style="424" customWidth="1"/>
    <col min="764" max="764" width="9" style="424"/>
    <col min="765" max="765" width="2.25" style="424" customWidth="1"/>
    <col min="766" max="777" width="6.125" style="424" customWidth="1"/>
    <col min="778" max="1018" width="9" style="424"/>
    <col min="1019" max="1019" width="2.25" style="424" customWidth="1"/>
    <col min="1020" max="1020" width="9" style="424"/>
    <col min="1021" max="1021" width="2.25" style="424" customWidth="1"/>
    <col min="1022" max="1033" width="6.125" style="424" customWidth="1"/>
    <col min="1034" max="1274" width="9" style="424"/>
    <col min="1275" max="1275" width="2.25" style="424" customWidth="1"/>
    <col min="1276" max="1276" width="9" style="424"/>
    <col min="1277" max="1277" width="2.25" style="424" customWidth="1"/>
    <col min="1278" max="1289" width="6.125" style="424" customWidth="1"/>
    <col min="1290" max="1530" width="9" style="424"/>
    <col min="1531" max="1531" width="2.25" style="424" customWidth="1"/>
    <col min="1532" max="1532" width="9" style="424"/>
    <col min="1533" max="1533" width="2.25" style="424" customWidth="1"/>
    <col min="1534" max="1545" width="6.125" style="424" customWidth="1"/>
    <col min="1546" max="1786" width="9" style="424"/>
    <col min="1787" max="1787" width="2.25" style="424" customWidth="1"/>
    <col min="1788" max="1788" width="9" style="424"/>
    <col min="1789" max="1789" width="2.25" style="424" customWidth="1"/>
    <col min="1790" max="1801" width="6.125" style="424" customWidth="1"/>
    <col min="1802" max="2042" width="9" style="424"/>
    <col min="2043" max="2043" width="2.25" style="424" customWidth="1"/>
    <col min="2044" max="2044" width="9" style="424"/>
    <col min="2045" max="2045" width="2.25" style="424" customWidth="1"/>
    <col min="2046" max="2057" width="6.125" style="424" customWidth="1"/>
    <col min="2058" max="2298" width="9" style="424"/>
    <col min="2299" max="2299" width="2.25" style="424" customWidth="1"/>
    <col min="2300" max="2300" width="9" style="424"/>
    <col min="2301" max="2301" width="2.25" style="424" customWidth="1"/>
    <col min="2302" max="2313" width="6.125" style="424" customWidth="1"/>
    <col min="2314" max="2554" width="9" style="424"/>
    <col min="2555" max="2555" width="2.25" style="424" customWidth="1"/>
    <col min="2556" max="2556" width="9" style="424"/>
    <col min="2557" max="2557" width="2.25" style="424" customWidth="1"/>
    <col min="2558" max="2569" width="6.125" style="424" customWidth="1"/>
    <col min="2570" max="2810" width="9" style="424"/>
    <col min="2811" max="2811" width="2.25" style="424" customWidth="1"/>
    <col min="2812" max="2812" width="9" style="424"/>
    <col min="2813" max="2813" width="2.25" style="424" customWidth="1"/>
    <col min="2814" max="2825" width="6.125" style="424" customWidth="1"/>
    <col min="2826" max="3066" width="9" style="424"/>
    <col min="3067" max="3067" width="2.25" style="424" customWidth="1"/>
    <col min="3068" max="3068" width="9" style="424"/>
    <col min="3069" max="3069" width="2.25" style="424" customWidth="1"/>
    <col min="3070" max="3081" width="6.125" style="424" customWidth="1"/>
    <col min="3082" max="3322" width="9" style="424"/>
    <col min="3323" max="3323" width="2.25" style="424" customWidth="1"/>
    <col min="3324" max="3324" width="9" style="424"/>
    <col min="3325" max="3325" width="2.25" style="424" customWidth="1"/>
    <col min="3326" max="3337" width="6.125" style="424" customWidth="1"/>
    <col min="3338" max="3578" width="9" style="424"/>
    <col min="3579" max="3579" width="2.25" style="424" customWidth="1"/>
    <col min="3580" max="3580" width="9" style="424"/>
    <col min="3581" max="3581" width="2.25" style="424" customWidth="1"/>
    <col min="3582" max="3593" width="6.125" style="424" customWidth="1"/>
    <col min="3594" max="3834" width="9" style="424"/>
    <col min="3835" max="3835" width="2.25" style="424" customWidth="1"/>
    <col min="3836" max="3836" width="9" style="424"/>
    <col min="3837" max="3837" width="2.25" style="424" customWidth="1"/>
    <col min="3838" max="3849" width="6.125" style="424" customWidth="1"/>
    <col min="3850" max="4090" width="9" style="424"/>
    <col min="4091" max="4091" width="2.25" style="424" customWidth="1"/>
    <col min="4092" max="4092" width="9" style="424"/>
    <col min="4093" max="4093" width="2.25" style="424" customWidth="1"/>
    <col min="4094" max="4105" width="6.125" style="424" customWidth="1"/>
    <col min="4106" max="4346" width="9" style="424"/>
    <col min="4347" max="4347" width="2.25" style="424" customWidth="1"/>
    <col min="4348" max="4348" width="9" style="424"/>
    <col min="4349" max="4349" width="2.25" style="424" customWidth="1"/>
    <col min="4350" max="4361" width="6.125" style="424" customWidth="1"/>
    <col min="4362" max="4602" width="9" style="424"/>
    <col min="4603" max="4603" width="2.25" style="424" customWidth="1"/>
    <col min="4604" max="4604" width="9" style="424"/>
    <col min="4605" max="4605" width="2.25" style="424" customWidth="1"/>
    <col min="4606" max="4617" width="6.125" style="424" customWidth="1"/>
    <col min="4618" max="4858" width="9" style="424"/>
    <col min="4859" max="4859" width="2.25" style="424" customWidth="1"/>
    <col min="4860" max="4860" width="9" style="424"/>
    <col min="4861" max="4861" width="2.25" style="424" customWidth="1"/>
    <col min="4862" max="4873" width="6.125" style="424" customWidth="1"/>
    <col min="4874" max="5114" width="9" style="424"/>
    <col min="5115" max="5115" width="2.25" style="424" customWidth="1"/>
    <col min="5116" max="5116" width="9" style="424"/>
    <col min="5117" max="5117" width="2.25" style="424" customWidth="1"/>
    <col min="5118" max="5129" width="6.125" style="424" customWidth="1"/>
    <col min="5130" max="5370" width="9" style="424"/>
    <col min="5371" max="5371" width="2.25" style="424" customWidth="1"/>
    <col min="5372" max="5372" width="9" style="424"/>
    <col min="5373" max="5373" width="2.25" style="424" customWidth="1"/>
    <col min="5374" max="5385" width="6.125" style="424" customWidth="1"/>
    <col min="5386" max="5626" width="9" style="424"/>
    <col min="5627" max="5627" width="2.25" style="424" customWidth="1"/>
    <col min="5628" max="5628" width="9" style="424"/>
    <col min="5629" max="5629" width="2.25" style="424" customWidth="1"/>
    <col min="5630" max="5641" width="6.125" style="424" customWidth="1"/>
    <col min="5642" max="5882" width="9" style="424"/>
    <col min="5883" max="5883" width="2.25" style="424" customWidth="1"/>
    <col min="5884" max="5884" width="9" style="424"/>
    <col min="5885" max="5885" width="2.25" style="424" customWidth="1"/>
    <col min="5886" max="5897" width="6.125" style="424" customWidth="1"/>
    <col min="5898" max="6138" width="9" style="424"/>
    <col min="6139" max="6139" width="2.25" style="424" customWidth="1"/>
    <col min="6140" max="6140" width="9" style="424"/>
    <col min="6141" max="6141" width="2.25" style="424" customWidth="1"/>
    <col min="6142" max="6153" width="6.125" style="424" customWidth="1"/>
    <col min="6154" max="6394" width="9" style="424"/>
    <col min="6395" max="6395" width="2.25" style="424" customWidth="1"/>
    <col min="6396" max="6396" width="9" style="424"/>
    <col min="6397" max="6397" width="2.25" style="424" customWidth="1"/>
    <col min="6398" max="6409" width="6.125" style="424" customWidth="1"/>
    <col min="6410" max="6650" width="9" style="424"/>
    <col min="6651" max="6651" width="2.25" style="424" customWidth="1"/>
    <col min="6652" max="6652" width="9" style="424"/>
    <col min="6653" max="6653" width="2.25" style="424" customWidth="1"/>
    <col min="6654" max="6665" width="6.125" style="424" customWidth="1"/>
    <col min="6666" max="6906" width="9" style="424"/>
    <col min="6907" max="6907" width="2.25" style="424" customWidth="1"/>
    <col min="6908" max="6908" width="9" style="424"/>
    <col min="6909" max="6909" width="2.25" style="424" customWidth="1"/>
    <col min="6910" max="6921" width="6.125" style="424" customWidth="1"/>
    <col min="6922" max="7162" width="9" style="424"/>
    <col min="7163" max="7163" width="2.25" style="424" customWidth="1"/>
    <col min="7164" max="7164" width="9" style="424"/>
    <col min="7165" max="7165" width="2.25" style="424" customWidth="1"/>
    <col min="7166" max="7177" width="6.125" style="424" customWidth="1"/>
    <col min="7178" max="7418" width="9" style="424"/>
    <col min="7419" max="7419" width="2.25" style="424" customWidth="1"/>
    <col min="7420" max="7420" width="9" style="424"/>
    <col min="7421" max="7421" width="2.25" style="424" customWidth="1"/>
    <col min="7422" max="7433" width="6.125" style="424" customWidth="1"/>
    <col min="7434" max="7674" width="9" style="424"/>
    <col min="7675" max="7675" width="2.25" style="424" customWidth="1"/>
    <col min="7676" max="7676" width="9" style="424"/>
    <col min="7677" max="7677" width="2.25" style="424" customWidth="1"/>
    <col min="7678" max="7689" width="6.125" style="424" customWidth="1"/>
    <col min="7690" max="7930" width="9" style="424"/>
    <col min="7931" max="7931" width="2.25" style="424" customWidth="1"/>
    <col min="7932" max="7932" width="9" style="424"/>
    <col min="7933" max="7933" width="2.25" style="424" customWidth="1"/>
    <col min="7934" max="7945" width="6.125" style="424" customWidth="1"/>
    <col min="7946" max="8186" width="9" style="424"/>
    <col min="8187" max="8187" width="2.25" style="424" customWidth="1"/>
    <col min="8188" max="8188" width="9" style="424"/>
    <col min="8189" max="8189" width="2.25" style="424" customWidth="1"/>
    <col min="8190" max="8201" width="6.125" style="424" customWidth="1"/>
    <col min="8202" max="8442" width="9" style="424"/>
    <col min="8443" max="8443" width="2.25" style="424" customWidth="1"/>
    <col min="8444" max="8444" width="9" style="424"/>
    <col min="8445" max="8445" width="2.25" style="424" customWidth="1"/>
    <col min="8446" max="8457" width="6.125" style="424" customWidth="1"/>
    <col min="8458" max="8698" width="9" style="424"/>
    <col min="8699" max="8699" width="2.25" style="424" customWidth="1"/>
    <col min="8700" max="8700" width="9" style="424"/>
    <col min="8701" max="8701" width="2.25" style="424" customWidth="1"/>
    <col min="8702" max="8713" width="6.125" style="424" customWidth="1"/>
    <col min="8714" max="8954" width="9" style="424"/>
    <col min="8955" max="8955" width="2.25" style="424" customWidth="1"/>
    <col min="8956" max="8956" width="9" style="424"/>
    <col min="8957" max="8957" width="2.25" style="424" customWidth="1"/>
    <col min="8958" max="8969" width="6.125" style="424" customWidth="1"/>
    <col min="8970" max="9210" width="9" style="424"/>
    <col min="9211" max="9211" width="2.25" style="424" customWidth="1"/>
    <col min="9212" max="9212" width="9" style="424"/>
    <col min="9213" max="9213" width="2.25" style="424" customWidth="1"/>
    <col min="9214" max="9225" width="6.125" style="424" customWidth="1"/>
    <col min="9226" max="9466" width="9" style="424"/>
    <col min="9467" max="9467" width="2.25" style="424" customWidth="1"/>
    <col min="9468" max="9468" width="9" style="424"/>
    <col min="9469" max="9469" width="2.25" style="424" customWidth="1"/>
    <col min="9470" max="9481" width="6.125" style="424" customWidth="1"/>
    <col min="9482" max="9722" width="9" style="424"/>
    <col min="9723" max="9723" width="2.25" style="424" customWidth="1"/>
    <col min="9724" max="9724" width="9" style="424"/>
    <col min="9725" max="9725" width="2.25" style="424" customWidth="1"/>
    <col min="9726" max="9737" width="6.125" style="424" customWidth="1"/>
    <col min="9738" max="9978" width="9" style="424"/>
    <col min="9979" max="9979" width="2.25" style="424" customWidth="1"/>
    <col min="9980" max="9980" width="9" style="424"/>
    <col min="9981" max="9981" width="2.25" style="424" customWidth="1"/>
    <col min="9982" max="9993" width="6.125" style="424" customWidth="1"/>
    <col min="9994" max="10234" width="9" style="424"/>
    <col min="10235" max="10235" width="2.25" style="424" customWidth="1"/>
    <col min="10236" max="10236" width="9" style="424"/>
    <col min="10237" max="10237" width="2.25" style="424" customWidth="1"/>
    <col min="10238" max="10249" width="6.125" style="424" customWidth="1"/>
    <col min="10250" max="10490" width="9" style="424"/>
    <col min="10491" max="10491" width="2.25" style="424" customWidth="1"/>
    <col min="10492" max="10492" width="9" style="424"/>
    <col min="10493" max="10493" width="2.25" style="424" customWidth="1"/>
    <col min="10494" max="10505" width="6.125" style="424" customWidth="1"/>
    <col min="10506" max="10746" width="9" style="424"/>
    <col min="10747" max="10747" width="2.25" style="424" customWidth="1"/>
    <col min="10748" max="10748" width="9" style="424"/>
    <col min="10749" max="10749" width="2.25" style="424" customWidth="1"/>
    <col min="10750" max="10761" width="6.125" style="424" customWidth="1"/>
    <col min="10762" max="11002" width="9" style="424"/>
    <col min="11003" max="11003" width="2.25" style="424" customWidth="1"/>
    <col min="11004" max="11004" width="9" style="424"/>
    <col min="11005" max="11005" width="2.25" style="424" customWidth="1"/>
    <col min="11006" max="11017" width="6.125" style="424" customWidth="1"/>
    <col min="11018" max="11258" width="9" style="424"/>
    <col min="11259" max="11259" width="2.25" style="424" customWidth="1"/>
    <col min="11260" max="11260" width="9" style="424"/>
    <col min="11261" max="11261" width="2.25" style="424" customWidth="1"/>
    <col min="11262" max="11273" width="6.125" style="424" customWidth="1"/>
    <col min="11274" max="11514" width="9" style="424"/>
    <col min="11515" max="11515" width="2.25" style="424" customWidth="1"/>
    <col min="11516" max="11516" width="9" style="424"/>
    <col min="11517" max="11517" width="2.25" style="424" customWidth="1"/>
    <col min="11518" max="11529" width="6.125" style="424" customWidth="1"/>
    <col min="11530" max="11770" width="9" style="424"/>
    <col min="11771" max="11771" width="2.25" style="424" customWidth="1"/>
    <col min="11772" max="11772" width="9" style="424"/>
    <col min="11773" max="11773" width="2.25" style="424" customWidth="1"/>
    <col min="11774" max="11785" width="6.125" style="424" customWidth="1"/>
    <col min="11786" max="12026" width="9" style="424"/>
    <col min="12027" max="12027" width="2.25" style="424" customWidth="1"/>
    <col min="12028" max="12028" width="9" style="424"/>
    <col min="12029" max="12029" width="2.25" style="424" customWidth="1"/>
    <col min="12030" max="12041" width="6.125" style="424" customWidth="1"/>
    <col min="12042" max="12282" width="9" style="424"/>
    <col min="12283" max="12283" width="2.25" style="424" customWidth="1"/>
    <col min="12284" max="12284" width="9" style="424"/>
    <col min="12285" max="12285" width="2.25" style="424" customWidth="1"/>
    <col min="12286" max="12297" width="6.125" style="424" customWidth="1"/>
    <col min="12298" max="12538" width="9" style="424"/>
    <col min="12539" max="12539" width="2.25" style="424" customWidth="1"/>
    <col min="12540" max="12540" width="9" style="424"/>
    <col min="12541" max="12541" width="2.25" style="424" customWidth="1"/>
    <col min="12542" max="12553" width="6.125" style="424" customWidth="1"/>
    <col min="12554" max="12794" width="9" style="424"/>
    <col min="12795" max="12795" width="2.25" style="424" customWidth="1"/>
    <col min="12796" max="12796" width="9" style="424"/>
    <col min="12797" max="12797" width="2.25" style="424" customWidth="1"/>
    <col min="12798" max="12809" width="6.125" style="424" customWidth="1"/>
    <col min="12810" max="13050" width="9" style="424"/>
    <col min="13051" max="13051" width="2.25" style="424" customWidth="1"/>
    <col min="13052" max="13052" width="9" style="424"/>
    <col min="13053" max="13053" width="2.25" style="424" customWidth="1"/>
    <col min="13054" max="13065" width="6.125" style="424" customWidth="1"/>
    <col min="13066" max="13306" width="9" style="424"/>
    <col min="13307" max="13307" width="2.25" style="424" customWidth="1"/>
    <col min="13308" max="13308" width="9" style="424"/>
    <col min="13309" max="13309" width="2.25" style="424" customWidth="1"/>
    <col min="13310" max="13321" width="6.125" style="424" customWidth="1"/>
    <col min="13322" max="13562" width="9" style="424"/>
    <col min="13563" max="13563" width="2.25" style="424" customWidth="1"/>
    <col min="13564" max="13564" width="9" style="424"/>
    <col min="13565" max="13565" width="2.25" style="424" customWidth="1"/>
    <col min="13566" max="13577" width="6.125" style="424" customWidth="1"/>
    <col min="13578" max="13818" width="9" style="424"/>
    <col min="13819" max="13819" width="2.25" style="424" customWidth="1"/>
    <col min="13820" max="13820" width="9" style="424"/>
    <col min="13821" max="13821" width="2.25" style="424" customWidth="1"/>
    <col min="13822" max="13833" width="6.125" style="424" customWidth="1"/>
    <col min="13834" max="14074" width="9" style="424"/>
    <col min="14075" max="14075" width="2.25" style="424" customWidth="1"/>
    <col min="14076" max="14076" width="9" style="424"/>
    <col min="14077" max="14077" width="2.25" style="424" customWidth="1"/>
    <col min="14078" max="14089" width="6.125" style="424" customWidth="1"/>
    <col min="14090" max="14330" width="9" style="424"/>
    <col min="14331" max="14331" width="2.25" style="424" customWidth="1"/>
    <col min="14332" max="14332" width="9" style="424"/>
    <col min="14333" max="14333" width="2.25" style="424" customWidth="1"/>
    <col min="14334" max="14345" width="6.125" style="424" customWidth="1"/>
    <col min="14346" max="14586" width="9" style="424"/>
    <col min="14587" max="14587" width="2.25" style="424" customWidth="1"/>
    <col min="14588" max="14588" width="9" style="424"/>
    <col min="14589" max="14589" width="2.25" style="424" customWidth="1"/>
    <col min="14590" max="14601" width="6.125" style="424" customWidth="1"/>
    <col min="14602" max="14842" width="9" style="424"/>
    <col min="14843" max="14843" width="2.25" style="424" customWidth="1"/>
    <col min="14844" max="14844" width="9" style="424"/>
    <col min="14845" max="14845" width="2.25" style="424" customWidth="1"/>
    <col min="14846" max="14857" width="6.125" style="424" customWidth="1"/>
    <col min="14858" max="15098" width="9" style="424"/>
    <col min="15099" max="15099" width="2.25" style="424" customWidth="1"/>
    <col min="15100" max="15100" width="9" style="424"/>
    <col min="15101" max="15101" width="2.25" style="424" customWidth="1"/>
    <col min="15102" max="15113" width="6.125" style="424" customWidth="1"/>
    <col min="15114" max="15354" width="9" style="424"/>
    <col min="15355" max="15355" width="2.25" style="424" customWidth="1"/>
    <col min="15356" max="15356" width="9" style="424"/>
    <col min="15357" max="15357" width="2.25" style="424" customWidth="1"/>
    <col min="15358" max="15369" width="6.125" style="424" customWidth="1"/>
    <col min="15370" max="15610" width="9" style="424"/>
    <col min="15611" max="15611" width="2.25" style="424" customWidth="1"/>
    <col min="15612" max="15612" width="9" style="424"/>
    <col min="15613" max="15613" width="2.25" style="424" customWidth="1"/>
    <col min="15614" max="15625" width="6.125" style="424" customWidth="1"/>
    <col min="15626" max="15866" width="9" style="424"/>
    <col min="15867" max="15867" width="2.25" style="424" customWidth="1"/>
    <col min="15868" max="15868" width="9" style="424"/>
    <col min="15869" max="15869" width="2.25" style="424" customWidth="1"/>
    <col min="15870" max="15881" width="6.125" style="424" customWidth="1"/>
    <col min="15882" max="16122" width="9" style="424"/>
    <col min="16123" max="16123" width="2.25" style="424" customWidth="1"/>
    <col min="16124" max="16124" width="9" style="424"/>
    <col min="16125" max="16125" width="2.25" style="424" customWidth="1"/>
    <col min="16126" max="16137" width="6.125" style="424" customWidth="1"/>
    <col min="16138" max="16384" width="9" style="424"/>
  </cols>
  <sheetData>
    <row r="1" spans="1:12" s="274" customFormat="1" ht="18.75">
      <c r="A1" s="652" t="s">
        <v>684</v>
      </c>
      <c r="B1" s="652"/>
      <c r="C1" s="652"/>
      <c r="D1" s="652"/>
      <c r="E1" s="652"/>
      <c r="F1" s="652"/>
      <c r="G1" s="652"/>
      <c r="H1" s="652"/>
      <c r="I1" s="652"/>
      <c r="J1" s="652"/>
    </row>
    <row r="2" spans="1:12" s="274" customFormat="1" ht="14.25" customHeight="1">
      <c r="A2" s="274" t="s">
        <v>685</v>
      </c>
    </row>
    <row r="3" spans="1:12" s="281" customFormat="1" ht="14.25" customHeight="1" thickBot="1">
      <c r="A3" s="281" t="s">
        <v>686</v>
      </c>
    </row>
    <row r="4" spans="1:12" s="281" customFormat="1" ht="14.25" customHeight="1">
      <c r="A4" s="647" t="s">
        <v>652</v>
      </c>
      <c r="B4" s="675" t="s">
        <v>503</v>
      </c>
      <c r="C4" s="749" t="s">
        <v>86</v>
      </c>
      <c r="D4" s="749"/>
      <c r="E4" s="749" t="s">
        <v>765</v>
      </c>
      <c r="F4" s="749"/>
      <c r="G4" s="749" t="s">
        <v>766</v>
      </c>
      <c r="H4" s="749"/>
      <c r="I4" s="749" t="s">
        <v>767</v>
      </c>
      <c r="J4" s="677"/>
    </row>
    <row r="5" spans="1:12" s="274" customFormat="1" ht="14.25" customHeight="1">
      <c r="A5" s="751"/>
      <c r="B5" s="752"/>
      <c r="C5" s="650"/>
      <c r="D5" s="650"/>
      <c r="E5" s="650"/>
      <c r="F5" s="650"/>
      <c r="G5" s="650"/>
      <c r="H5" s="650"/>
      <c r="I5" s="650"/>
      <c r="J5" s="651"/>
    </row>
    <row r="6" spans="1:12" s="274" customFormat="1" ht="14.25" customHeight="1">
      <c r="A6" s="648"/>
      <c r="B6" s="676"/>
      <c r="C6" s="295" t="s">
        <v>768</v>
      </c>
      <c r="D6" s="295" t="s">
        <v>769</v>
      </c>
      <c r="E6" s="295" t="s">
        <v>768</v>
      </c>
      <c r="F6" s="295" t="s">
        <v>769</v>
      </c>
      <c r="G6" s="295" t="s">
        <v>768</v>
      </c>
      <c r="H6" s="295" t="s">
        <v>769</v>
      </c>
      <c r="I6" s="295" t="s">
        <v>768</v>
      </c>
      <c r="J6" s="296" t="s">
        <v>769</v>
      </c>
    </row>
    <row r="7" spans="1:12" s="274" customFormat="1" ht="14.25" customHeight="1">
      <c r="A7" s="405" t="s">
        <v>687</v>
      </c>
      <c r="B7" s="345">
        <v>256</v>
      </c>
      <c r="C7" s="451">
        <v>151</v>
      </c>
      <c r="D7" s="452">
        <v>105</v>
      </c>
      <c r="E7" s="483">
        <v>9</v>
      </c>
      <c r="F7" s="484">
        <v>0</v>
      </c>
      <c r="G7" s="452">
        <v>21</v>
      </c>
      <c r="H7" s="281">
        <v>9</v>
      </c>
      <c r="I7" s="281">
        <v>15</v>
      </c>
      <c r="J7" s="281">
        <v>4</v>
      </c>
    </row>
    <row r="8" spans="1:12" s="274" customFormat="1" ht="14.25" customHeight="1">
      <c r="A8" s="453" t="s">
        <v>631</v>
      </c>
      <c r="B8" s="345">
        <v>212</v>
      </c>
      <c r="C8" s="345">
        <v>122</v>
      </c>
      <c r="D8" s="281">
        <v>90</v>
      </c>
      <c r="E8" s="484">
        <v>3</v>
      </c>
      <c r="F8" s="484">
        <v>1</v>
      </c>
      <c r="G8" s="281">
        <v>16</v>
      </c>
      <c r="H8" s="281">
        <v>9</v>
      </c>
      <c r="I8" s="281">
        <v>15</v>
      </c>
      <c r="J8" s="281">
        <v>6</v>
      </c>
    </row>
    <row r="9" spans="1:12" s="274" customFormat="1" ht="14.25" customHeight="1">
      <c r="A9" s="453" t="s">
        <v>636</v>
      </c>
      <c r="B9" s="345">
        <v>144</v>
      </c>
      <c r="C9" s="345">
        <v>83</v>
      </c>
      <c r="D9" s="444">
        <v>61</v>
      </c>
      <c r="E9" s="484">
        <v>0</v>
      </c>
      <c r="F9" s="484">
        <v>0</v>
      </c>
      <c r="G9" s="281">
        <v>6</v>
      </c>
      <c r="H9" s="281">
        <v>3</v>
      </c>
      <c r="I9" s="281">
        <v>6</v>
      </c>
      <c r="J9" s="281">
        <v>4</v>
      </c>
    </row>
    <row r="10" spans="1:12" s="287" customFormat="1" ht="14.25" customHeight="1" thickBot="1">
      <c r="A10" s="454" t="s">
        <v>637</v>
      </c>
      <c r="B10" s="455">
        <v>99</v>
      </c>
      <c r="C10" s="456">
        <v>63</v>
      </c>
      <c r="D10" s="457">
        <v>36</v>
      </c>
      <c r="E10" s="485">
        <v>0</v>
      </c>
      <c r="F10" s="485">
        <v>0</v>
      </c>
      <c r="G10" s="290">
        <v>1</v>
      </c>
      <c r="H10" s="290">
        <v>1</v>
      </c>
      <c r="I10" s="290">
        <v>7</v>
      </c>
      <c r="J10" s="290">
        <v>5</v>
      </c>
      <c r="L10" s="285"/>
    </row>
    <row r="11" spans="1:12" s="274" customFormat="1" ht="9" customHeight="1" thickBot="1">
      <c r="A11" s="442"/>
      <c r="B11" s="281"/>
      <c r="C11" s="281"/>
      <c r="D11" s="442"/>
      <c r="E11" s="442"/>
      <c r="F11" s="281"/>
      <c r="G11" s="281"/>
      <c r="H11" s="281"/>
      <c r="I11" s="281"/>
      <c r="J11" s="281"/>
    </row>
    <row r="12" spans="1:12" s="274" customFormat="1" ht="14.25" customHeight="1">
      <c r="B12" s="442"/>
      <c r="C12" s="679" t="s">
        <v>770</v>
      </c>
      <c r="D12" s="749"/>
      <c r="E12" s="749" t="s">
        <v>771</v>
      </c>
      <c r="F12" s="749"/>
      <c r="G12" s="749" t="s">
        <v>772</v>
      </c>
      <c r="H12" s="749"/>
      <c r="I12" s="749" t="s">
        <v>773</v>
      </c>
      <c r="J12" s="677"/>
      <c r="K12" s="281"/>
    </row>
    <row r="13" spans="1:12" s="274" customFormat="1" ht="14.25" customHeight="1">
      <c r="B13" s="442"/>
      <c r="C13" s="750"/>
      <c r="D13" s="650"/>
      <c r="E13" s="650"/>
      <c r="F13" s="650"/>
      <c r="G13" s="650"/>
      <c r="H13" s="650"/>
      <c r="I13" s="650"/>
      <c r="J13" s="651"/>
      <c r="K13" s="281"/>
    </row>
    <row r="14" spans="1:12" s="274" customFormat="1" ht="14.25" customHeight="1">
      <c r="B14" s="442"/>
      <c r="C14" s="295" t="s">
        <v>768</v>
      </c>
      <c r="D14" s="295" t="s">
        <v>769</v>
      </c>
      <c r="E14" s="295" t="s">
        <v>768</v>
      </c>
      <c r="F14" s="295" t="s">
        <v>769</v>
      </c>
      <c r="G14" s="295" t="s">
        <v>768</v>
      </c>
      <c r="H14" s="295" t="s">
        <v>769</v>
      </c>
      <c r="I14" s="295" t="s">
        <v>768</v>
      </c>
      <c r="J14" s="296" t="s">
        <v>769</v>
      </c>
      <c r="K14" s="281"/>
    </row>
    <row r="15" spans="1:12" s="274" customFormat="1" ht="14.25" customHeight="1">
      <c r="B15" s="442"/>
      <c r="C15" s="281">
        <v>19</v>
      </c>
      <c r="D15" s="459">
        <v>18</v>
      </c>
      <c r="E15" s="459">
        <v>28</v>
      </c>
      <c r="F15" s="281">
        <v>31</v>
      </c>
      <c r="G15" s="281">
        <v>15</v>
      </c>
      <c r="H15" s="281">
        <v>8</v>
      </c>
      <c r="I15" s="281">
        <v>44</v>
      </c>
      <c r="J15" s="281">
        <v>35</v>
      </c>
      <c r="K15" s="281"/>
    </row>
    <row r="16" spans="1:12" s="274" customFormat="1" ht="14.25" customHeight="1">
      <c r="B16" s="442"/>
      <c r="C16" s="450">
        <v>10</v>
      </c>
      <c r="D16" s="374">
        <v>8</v>
      </c>
      <c r="E16" s="450">
        <v>22</v>
      </c>
      <c r="F16" s="281">
        <v>23</v>
      </c>
      <c r="G16" s="281">
        <v>11</v>
      </c>
      <c r="H16" s="281">
        <v>15</v>
      </c>
      <c r="I16" s="281">
        <v>45</v>
      </c>
      <c r="J16" s="281">
        <v>28</v>
      </c>
      <c r="K16" s="281"/>
    </row>
    <row r="17" spans="1:11" s="274" customFormat="1" ht="14.25" customHeight="1">
      <c r="B17" s="442"/>
      <c r="C17" s="444">
        <v>16</v>
      </c>
      <c r="D17" s="374">
        <v>6</v>
      </c>
      <c r="E17" s="374">
        <v>12</v>
      </c>
      <c r="F17" s="282">
        <v>11</v>
      </c>
      <c r="G17" s="282">
        <v>8</v>
      </c>
      <c r="H17" s="282">
        <v>9</v>
      </c>
      <c r="I17" s="282">
        <v>35</v>
      </c>
      <c r="J17" s="282">
        <v>28</v>
      </c>
      <c r="K17" s="281"/>
    </row>
    <row r="18" spans="1:11" s="274" customFormat="1" ht="14.25" customHeight="1" thickBot="1">
      <c r="B18" s="442"/>
      <c r="C18" s="460">
        <v>11</v>
      </c>
      <c r="D18" s="486">
        <v>2</v>
      </c>
      <c r="E18" s="461">
        <v>4</v>
      </c>
      <c r="F18" s="291">
        <v>3</v>
      </c>
      <c r="G18" s="291">
        <v>8</v>
      </c>
      <c r="H18" s="291">
        <v>5</v>
      </c>
      <c r="I18" s="458">
        <v>32</v>
      </c>
      <c r="J18" s="291">
        <v>20</v>
      </c>
      <c r="K18" s="281"/>
    </row>
    <row r="19" spans="1:11" s="274" customFormat="1" ht="9" customHeight="1">
      <c r="B19" s="442"/>
      <c r="C19" s="446"/>
      <c r="D19" s="398"/>
      <c r="E19" s="398"/>
      <c r="F19" s="286"/>
      <c r="G19" s="286"/>
      <c r="H19" s="286"/>
      <c r="I19" s="286"/>
      <c r="J19" s="286"/>
      <c r="K19" s="281"/>
    </row>
    <row r="20" spans="1:11" s="274" customFormat="1" ht="12" customHeight="1">
      <c r="A20" s="281" t="s">
        <v>688</v>
      </c>
      <c r="B20" s="281"/>
      <c r="C20" s="281"/>
      <c r="D20" s="442"/>
      <c r="E20" s="442"/>
      <c r="F20" s="281"/>
      <c r="G20" s="281"/>
      <c r="H20" s="281"/>
      <c r="I20" s="281"/>
      <c r="J20" s="281"/>
    </row>
    <row r="21" spans="1:11" s="274" customFormat="1" ht="12" customHeight="1">
      <c r="A21" s="281" t="s">
        <v>689</v>
      </c>
      <c r="B21" s="281"/>
      <c r="C21" s="281"/>
      <c r="D21" s="442"/>
      <c r="E21" s="442"/>
      <c r="F21" s="281"/>
      <c r="G21" s="281"/>
      <c r="H21" s="281"/>
      <c r="I21" s="281"/>
      <c r="J21" s="281"/>
    </row>
    <row r="22" spans="1:11" s="274" customFormat="1">
      <c r="A22" s="281" t="s">
        <v>690</v>
      </c>
    </row>
    <row r="23" spans="1:11" s="274" customFormat="1">
      <c r="A23" s="274" t="s">
        <v>691</v>
      </c>
    </row>
    <row r="24" spans="1:11" s="274" customFormat="1"/>
  </sheetData>
  <mergeCells count="11">
    <mergeCell ref="C12:D13"/>
    <mergeCell ref="E12:F13"/>
    <mergeCell ref="G12:H13"/>
    <mergeCell ref="I12:J13"/>
    <mergeCell ref="A1:J1"/>
    <mergeCell ref="A4:A6"/>
    <mergeCell ref="B4:B6"/>
    <mergeCell ref="C4:D5"/>
    <mergeCell ref="E4:F5"/>
    <mergeCell ref="G4:H5"/>
    <mergeCell ref="I4:J5"/>
  </mergeCells>
  <phoneticPr fontId="7"/>
  <pageMargins left="0.70866141732283472" right="0.47244094488188981" top="0.98425196850393704" bottom="0.59055118110236227" header="0.51181102362204722" footer="0.51181102362204722"/>
  <pageSetup paperSize="9" firstPageNumber="91" orientation="portrait" useFirstPageNumber="1" horizontalDpi="300" verticalDpi="300" r:id="rId1"/>
  <headerFooter differentOddEven="1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S31"/>
  <sheetViews>
    <sheetView view="pageBreakPreview" zoomScaleNormal="100" zoomScaleSheetLayoutView="100" workbookViewId="0">
      <selection activeCell="Q19" sqref="P18:Q19"/>
    </sheetView>
  </sheetViews>
  <sheetFormatPr defaultRowHeight="12"/>
  <cols>
    <col min="1" max="1" width="8.75" style="424" customWidth="1"/>
    <col min="2" max="2" width="6.75" style="424" bestFit="1" customWidth="1"/>
    <col min="3" max="16" width="5" style="424" customWidth="1"/>
    <col min="17" max="16384" width="9" style="424"/>
  </cols>
  <sheetData>
    <row r="1" spans="1:19" s="274" customFormat="1" ht="18.75">
      <c r="A1" s="720" t="s">
        <v>692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400"/>
      <c r="R1" s="400"/>
      <c r="S1" s="400"/>
    </row>
    <row r="2" spans="1:19" s="274" customFormat="1" ht="15" customHeight="1">
      <c r="A2" s="721" t="s">
        <v>693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</row>
    <row r="3" spans="1:19" s="274" customFormat="1" ht="15" customHeight="1" thickBot="1">
      <c r="A3" s="424" t="s">
        <v>694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5"/>
      <c r="P3" s="425"/>
      <c r="R3" s="281"/>
      <c r="S3" s="281"/>
    </row>
    <row r="4" spans="1:19" s="274" customFormat="1" ht="13.5" customHeight="1">
      <c r="A4" s="722"/>
      <c r="B4" s="462" t="s">
        <v>695</v>
      </c>
      <c r="C4" s="753" t="s">
        <v>696</v>
      </c>
      <c r="D4" s="754"/>
      <c r="E4" s="753" t="s">
        <v>697</v>
      </c>
      <c r="F4" s="754"/>
      <c r="G4" s="753" t="s">
        <v>698</v>
      </c>
      <c r="H4" s="754"/>
      <c r="I4" s="753" t="s">
        <v>699</v>
      </c>
      <c r="J4" s="754"/>
      <c r="K4" s="753" t="s">
        <v>700</v>
      </c>
      <c r="L4" s="754"/>
      <c r="M4" s="753" t="s">
        <v>701</v>
      </c>
      <c r="N4" s="754"/>
      <c r="O4" s="755" t="s">
        <v>702</v>
      </c>
      <c r="P4" s="756"/>
    </row>
    <row r="5" spans="1:19" s="274" customFormat="1" ht="13.5" customHeight="1">
      <c r="A5" s="724"/>
      <c r="B5" s="463" t="s">
        <v>703</v>
      </c>
      <c r="C5" s="464" t="s">
        <v>704</v>
      </c>
      <c r="D5" s="465" t="s">
        <v>646</v>
      </c>
      <c r="E5" s="464" t="s">
        <v>645</v>
      </c>
      <c r="F5" s="465" t="s">
        <v>646</v>
      </c>
      <c r="G5" s="464" t="s">
        <v>645</v>
      </c>
      <c r="H5" s="465" t="s">
        <v>646</v>
      </c>
      <c r="I5" s="464" t="s">
        <v>645</v>
      </c>
      <c r="J5" s="465" t="s">
        <v>646</v>
      </c>
      <c r="K5" s="464" t="s">
        <v>645</v>
      </c>
      <c r="L5" s="465" t="s">
        <v>646</v>
      </c>
      <c r="M5" s="464" t="s">
        <v>645</v>
      </c>
      <c r="N5" s="465" t="s">
        <v>646</v>
      </c>
      <c r="O5" s="464" t="s">
        <v>645</v>
      </c>
      <c r="P5" s="466" t="s">
        <v>646</v>
      </c>
    </row>
    <row r="6" spans="1:19" s="274" customFormat="1" ht="18.75" customHeight="1">
      <c r="A6" s="346" t="s">
        <v>647</v>
      </c>
      <c r="B6" s="467">
        <v>28</v>
      </c>
      <c r="C6" s="468">
        <v>47</v>
      </c>
      <c r="D6" s="468">
        <v>24</v>
      </c>
      <c r="E6" s="468" t="s">
        <v>24</v>
      </c>
      <c r="F6" s="468" t="s">
        <v>24</v>
      </c>
      <c r="G6" s="468">
        <v>1</v>
      </c>
      <c r="H6" s="468" t="s">
        <v>90</v>
      </c>
      <c r="I6" s="468">
        <v>5</v>
      </c>
      <c r="J6" s="468">
        <v>0</v>
      </c>
      <c r="K6" s="468">
        <v>4</v>
      </c>
      <c r="L6" s="468" t="s">
        <v>90</v>
      </c>
      <c r="M6" s="468">
        <v>30</v>
      </c>
      <c r="N6" s="468">
        <v>4</v>
      </c>
      <c r="O6" s="468">
        <v>1</v>
      </c>
      <c r="P6" s="468" t="s">
        <v>90</v>
      </c>
    </row>
    <row r="7" spans="1:19" s="274" customFormat="1" ht="18.75" customHeight="1">
      <c r="A7" s="469" t="s">
        <v>631</v>
      </c>
      <c r="B7" s="470">
        <v>34</v>
      </c>
      <c r="C7" s="468">
        <v>60</v>
      </c>
      <c r="D7" s="468">
        <v>30</v>
      </c>
      <c r="E7" s="468" t="s">
        <v>24</v>
      </c>
      <c r="F7" s="468" t="s">
        <v>24</v>
      </c>
      <c r="G7" s="468">
        <v>1</v>
      </c>
      <c r="H7" s="468" t="s">
        <v>90</v>
      </c>
      <c r="I7" s="468">
        <v>5</v>
      </c>
      <c r="J7" s="468" t="s">
        <v>90</v>
      </c>
      <c r="K7" s="468">
        <v>1</v>
      </c>
      <c r="L7" s="468" t="s">
        <v>90</v>
      </c>
      <c r="M7" s="468">
        <v>33</v>
      </c>
      <c r="N7" s="468" t="s">
        <v>90</v>
      </c>
      <c r="O7" s="468">
        <v>9</v>
      </c>
      <c r="P7" s="468">
        <v>0</v>
      </c>
    </row>
    <row r="8" spans="1:19" s="274" customFormat="1" ht="18.75" customHeight="1">
      <c r="A8" s="469" t="s">
        <v>636</v>
      </c>
      <c r="B8" s="470" t="s">
        <v>90</v>
      </c>
      <c r="C8" s="468">
        <v>34</v>
      </c>
      <c r="D8" s="468">
        <v>17</v>
      </c>
      <c r="E8" s="468" t="s">
        <v>24</v>
      </c>
      <c r="F8" s="468" t="s">
        <v>24</v>
      </c>
      <c r="G8" s="468">
        <v>1</v>
      </c>
      <c r="H8" s="468" t="s">
        <v>90</v>
      </c>
      <c r="I8" s="468">
        <v>2</v>
      </c>
      <c r="J8" s="468" t="s">
        <v>90</v>
      </c>
      <c r="K8" s="468" t="s">
        <v>24</v>
      </c>
      <c r="L8" s="468" t="s">
        <v>24</v>
      </c>
      <c r="M8" s="468">
        <v>21</v>
      </c>
      <c r="N8" s="468" t="s">
        <v>90</v>
      </c>
      <c r="O8" s="468">
        <v>1</v>
      </c>
      <c r="P8" s="468" t="s">
        <v>90</v>
      </c>
    </row>
    <row r="9" spans="1:19" s="274" customFormat="1" ht="18.75" customHeight="1" thickBot="1">
      <c r="A9" s="471" t="s">
        <v>637</v>
      </c>
      <c r="B9" s="472">
        <v>15</v>
      </c>
      <c r="C9" s="473">
        <v>27</v>
      </c>
      <c r="D9" s="473">
        <v>13</v>
      </c>
      <c r="E9" s="474">
        <v>0</v>
      </c>
      <c r="F9" s="474">
        <v>0</v>
      </c>
      <c r="G9" s="474">
        <v>0</v>
      </c>
      <c r="H9" s="474">
        <v>0</v>
      </c>
      <c r="I9" s="474">
        <v>0</v>
      </c>
      <c r="J9" s="474">
        <v>0</v>
      </c>
      <c r="K9" s="473">
        <v>1</v>
      </c>
      <c r="L9" s="475" t="s">
        <v>90</v>
      </c>
      <c r="M9" s="473">
        <v>10</v>
      </c>
      <c r="N9" s="475" t="s">
        <v>90</v>
      </c>
      <c r="O9" s="475" t="s">
        <v>90</v>
      </c>
      <c r="P9" s="475" t="s">
        <v>90</v>
      </c>
    </row>
    <row r="10" spans="1:19" s="287" customFormat="1" ht="6.6" customHeight="1">
      <c r="A10" s="424"/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</row>
    <row r="11" spans="1:19" s="274" customFormat="1" ht="15" customHeight="1">
      <c r="A11" s="424" t="s">
        <v>705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</row>
    <row r="12" spans="1:19" s="274" customFormat="1" ht="15" customHeight="1">
      <c r="A12" s="424" t="s">
        <v>706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</row>
    <row r="13" spans="1:19" s="274" customFormat="1" ht="15" customHeight="1">
      <c r="A13" s="424" t="s">
        <v>707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</row>
    <row r="14" spans="1:19" s="274" customFormat="1" ht="15" customHeight="1">
      <c r="A14" s="425" t="s">
        <v>690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</row>
    <row r="15" spans="1:19" ht="15" customHeight="1">
      <c r="A15" s="424" t="s">
        <v>691</v>
      </c>
    </row>
    <row r="17" spans="1:16" ht="15" customHeight="1"/>
    <row r="18" spans="1:16" ht="15" customHeight="1"/>
    <row r="19" spans="1:16" ht="20.25" customHeight="1"/>
    <row r="20" spans="1:16" ht="20.25" customHeight="1"/>
    <row r="21" spans="1:16" ht="20.25" customHeight="1"/>
    <row r="22" spans="1:16" ht="20.25" customHeight="1"/>
    <row r="23" spans="1:16" ht="20.25" customHeight="1"/>
    <row r="24" spans="1:16" s="476" customFormat="1" ht="20.25" customHeight="1">
      <c r="A24" s="424"/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</row>
    <row r="25" spans="1:16" ht="6.75" customHeight="1"/>
    <row r="26" spans="1:16" ht="15" customHeight="1"/>
    <row r="27" spans="1:16" ht="15" customHeight="1"/>
    <row r="28" spans="1:16" ht="15" customHeight="1"/>
    <row r="29" spans="1:16" ht="15" customHeight="1"/>
    <row r="30" spans="1:16" ht="15" customHeight="1"/>
    <row r="31" spans="1:16" ht="15" customHeight="1"/>
  </sheetData>
  <mergeCells count="10">
    <mergeCell ref="A1:P1"/>
    <mergeCell ref="A2:P2"/>
    <mergeCell ref="A4:A5"/>
    <mergeCell ref="C4:D4"/>
    <mergeCell ref="E4:F4"/>
    <mergeCell ref="G4:H4"/>
    <mergeCell ref="I4:J4"/>
    <mergeCell ref="K4:L4"/>
    <mergeCell ref="M4:N4"/>
    <mergeCell ref="O4:P4"/>
  </mergeCells>
  <phoneticPr fontId="7"/>
  <pageMargins left="0.78740157480314965" right="0.39370078740157483" top="0.98425196850393704" bottom="0.59055118110236227" header="0.51181102362204722" footer="0.51181102362204722"/>
  <pageSetup paperSize="9" scale="95" firstPageNumber="91" orientation="portrait" useFirstPageNumber="1" horizontalDpi="300" verticalDpi="300" r:id="rId1"/>
  <headerFooter differentOddEven="1"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54"/>
  <sheetViews>
    <sheetView tabSelected="1" view="pageBreakPreview" zoomScaleNormal="100" zoomScaleSheetLayoutView="100" workbookViewId="0">
      <selection activeCell="R8" sqref="R8"/>
    </sheetView>
  </sheetViews>
  <sheetFormatPr defaultRowHeight="12"/>
  <cols>
    <col min="1" max="1" width="12" style="424" customWidth="1"/>
    <col min="2" max="2" width="6.75" style="424" bestFit="1" customWidth="1"/>
    <col min="3" max="16" width="5" style="424" customWidth="1"/>
    <col min="17" max="16384" width="9" style="424"/>
  </cols>
  <sheetData>
    <row r="1" spans="1:16" ht="18.75" customHeight="1">
      <c r="A1" s="720" t="s">
        <v>708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</row>
    <row r="2" spans="1:16" ht="6.75" customHeight="1"/>
    <row r="3" spans="1:16" ht="20.25" customHeight="1">
      <c r="A3" s="721" t="s">
        <v>709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</row>
    <row r="4" spans="1:16" ht="6.75" customHeight="1" thickBot="1"/>
    <row r="5" spans="1:16" ht="18" customHeight="1">
      <c r="A5" s="754" t="s">
        <v>710</v>
      </c>
      <c r="B5" s="758" t="s">
        <v>593</v>
      </c>
      <c r="C5" s="758" t="s">
        <v>711</v>
      </c>
      <c r="D5" s="758"/>
      <c r="E5" s="758"/>
      <c r="F5" s="758"/>
      <c r="G5" s="760" t="s">
        <v>712</v>
      </c>
      <c r="H5" s="762" t="s">
        <v>713</v>
      </c>
      <c r="I5" s="758" t="s">
        <v>714</v>
      </c>
      <c r="J5" s="758"/>
      <c r="K5" s="758"/>
      <c r="L5" s="758"/>
      <c r="M5" s="758"/>
      <c r="N5" s="760" t="s">
        <v>712</v>
      </c>
      <c r="O5" s="764" t="s">
        <v>713</v>
      </c>
    </row>
    <row r="6" spans="1:16" ht="18" customHeight="1">
      <c r="A6" s="757"/>
      <c r="B6" s="759"/>
      <c r="C6" s="759" t="s">
        <v>715</v>
      </c>
      <c r="D6" s="759" t="s">
        <v>716</v>
      </c>
      <c r="E6" s="763" t="s">
        <v>717</v>
      </c>
      <c r="F6" s="763" t="s">
        <v>718</v>
      </c>
      <c r="G6" s="761"/>
      <c r="H6" s="763"/>
      <c r="I6" s="759" t="s">
        <v>593</v>
      </c>
      <c r="J6" s="759" t="s">
        <v>711</v>
      </c>
      <c r="K6" s="759"/>
      <c r="L6" s="759"/>
      <c r="M6" s="759"/>
      <c r="N6" s="761"/>
      <c r="O6" s="765"/>
    </row>
    <row r="7" spans="1:16" s="476" customFormat="1" ht="20.100000000000001" customHeight="1">
      <c r="A7" s="757"/>
      <c r="B7" s="759"/>
      <c r="C7" s="759"/>
      <c r="D7" s="759"/>
      <c r="E7" s="763"/>
      <c r="F7" s="763"/>
      <c r="G7" s="761"/>
      <c r="H7" s="763"/>
      <c r="I7" s="759"/>
      <c r="J7" s="759" t="s">
        <v>715</v>
      </c>
      <c r="K7" s="759" t="s">
        <v>716</v>
      </c>
      <c r="L7" s="761" t="s">
        <v>719</v>
      </c>
      <c r="M7" s="763" t="s">
        <v>720</v>
      </c>
      <c r="N7" s="761"/>
      <c r="O7" s="765"/>
      <c r="P7" s="424"/>
    </row>
    <row r="8" spans="1:16" ht="20.100000000000001" customHeight="1">
      <c r="A8" s="757"/>
      <c r="B8" s="759"/>
      <c r="C8" s="759"/>
      <c r="D8" s="759"/>
      <c r="E8" s="763"/>
      <c r="F8" s="763"/>
      <c r="G8" s="761"/>
      <c r="H8" s="763"/>
      <c r="I8" s="759"/>
      <c r="J8" s="759"/>
      <c r="K8" s="759"/>
      <c r="L8" s="761"/>
      <c r="M8" s="763"/>
      <c r="N8" s="761"/>
      <c r="O8" s="765"/>
    </row>
    <row r="9" spans="1:16" ht="33" customHeight="1">
      <c r="A9" s="757"/>
      <c r="B9" s="759"/>
      <c r="C9" s="759"/>
      <c r="D9" s="759"/>
      <c r="E9" s="763"/>
      <c r="F9" s="763"/>
      <c r="G9" s="761"/>
      <c r="H9" s="763"/>
      <c r="I9" s="759"/>
      <c r="J9" s="759"/>
      <c r="K9" s="759"/>
      <c r="L9" s="761"/>
      <c r="M9" s="763"/>
      <c r="N9" s="761"/>
      <c r="O9" s="765"/>
    </row>
    <row r="10" spans="1:16" ht="12.95" customHeight="1">
      <c r="A10" s="477" t="s">
        <v>721</v>
      </c>
      <c r="B10" s="478">
        <v>108</v>
      </c>
      <c r="C10" s="478">
        <v>36</v>
      </c>
      <c r="D10" s="478">
        <v>35</v>
      </c>
      <c r="E10" s="478">
        <v>1</v>
      </c>
      <c r="F10" s="478" t="s">
        <v>24</v>
      </c>
      <c r="G10" s="478">
        <v>3</v>
      </c>
      <c r="H10" s="478">
        <v>69</v>
      </c>
      <c r="I10" s="478">
        <v>78</v>
      </c>
      <c r="J10" s="478">
        <v>29</v>
      </c>
      <c r="K10" s="478">
        <v>29</v>
      </c>
      <c r="L10" s="478" t="s">
        <v>24</v>
      </c>
      <c r="M10" s="478" t="s">
        <v>24</v>
      </c>
      <c r="N10" s="478" t="s">
        <v>24</v>
      </c>
      <c r="O10" s="478">
        <v>49</v>
      </c>
    </row>
    <row r="11" spans="1:16" ht="12.95" customHeight="1">
      <c r="A11" s="477" t="s">
        <v>722</v>
      </c>
      <c r="B11" s="478">
        <v>668</v>
      </c>
      <c r="C11" s="478">
        <v>145</v>
      </c>
      <c r="D11" s="478">
        <v>143</v>
      </c>
      <c r="E11" s="478">
        <v>1</v>
      </c>
      <c r="F11" s="478">
        <v>1</v>
      </c>
      <c r="G11" s="478">
        <v>23</v>
      </c>
      <c r="H11" s="478">
        <v>500</v>
      </c>
      <c r="I11" s="478">
        <v>465</v>
      </c>
      <c r="J11" s="478">
        <v>117</v>
      </c>
      <c r="K11" s="478">
        <v>116</v>
      </c>
      <c r="L11" s="478">
        <v>1</v>
      </c>
      <c r="M11" s="478" t="s">
        <v>24</v>
      </c>
      <c r="N11" s="478">
        <v>9</v>
      </c>
      <c r="O11" s="478">
        <v>339</v>
      </c>
    </row>
    <row r="12" spans="1:16" ht="12.95" customHeight="1">
      <c r="A12" s="477" t="s">
        <v>723</v>
      </c>
      <c r="B12" s="478">
        <v>420</v>
      </c>
      <c r="C12" s="478">
        <v>84</v>
      </c>
      <c r="D12" s="478">
        <v>84</v>
      </c>
      <c r="E12" s="478" t="s">
        <v>24</v>
      </c>
      <c r="F12" s="478" t="s">
        <v>24</v>
      </c>
      <c r="G12" s="478">
        <v>17</v>
      </c>
      <c r="H12" s="478">
        <v>319</v>
      </c>
      <c r="I12" s="478">
        <v>288</v>
      </c>
      <c r="J12" s="478">
        <v>70</v>
      </c>
      <c r="K12" s="478">
        <v>70</v>
      </c>
      <c r="L12" s="478" t="s">
        <v>24</v>
      </c>
      <c r="M12" s="478" t="s">
        <v>24</v>
      </c>
      <c r="N12" s="478">
        <v>4</v>
      </c>
      <c r="O12" s="478">
        <v>214</v>
      </c>
    </row>
    <row r="13" spans="1:16" ht="12.95" customHeight="1">
      <c r="A13" s="477" t="s">
        <v>724</v>
      </c>
      <c r="B13" s="478">
        <v>69</v>
      </c>
      <c r="C13" s="478">
        <v>33</v>
      </c>
      <c r="D13" s="478">
        <v>33</v>
      </c>
      <c r="E13" s="478" t="s">
        <v>24</v>
      </c>
      <c r="F13" s="478" t="s">
        <v>24</v>
      </c>
      <c r="G13" s="478">
        <v>2</v>
      </c>
      <c r="H13" s="478">
        <v>34</v>
      </c>
      <c r="I13" s="478">
        <v>48</v>
      </c>
      <c r="J13" s="478">
        <v>27</v>
      </c>
      <c r="K13" s="478">
        <v>27</v>
      </c>
      <c r="L13" s="478" t="s">
        <v>24</v>
      </c>
      <c r="M13" s="478" t="s">
        <v>24</v>
      </c>
      <c r="N13" s="478" t="s">
        <v>24</v>
      </c>
      <c r="O13" s="478">
        <v>21</v>
      </c>
    </row>
    <row r="14" spans="1:16" ht="12.95" customHeight="1">
      <c r="A14" s="477" t="s">
        <v>725</v>
      </c>
      <c r="B14" s="478">
        <v>81</v>
      </c>
      <c r="C14" s="478">
        <v>34</v>
      </c>
      <c r="D14" s="478">
        <v>34</v>
      </c>
      <c r="E14" s="478" t="s">
        <v>24</v>
      </c>
      <c r="F14" s="478" t="s">
        <v>24</v>
      </c>
      <c r="G14" s="478">
        <v>1</v>
      </c>
      <c r="H14" s="478">
        <v>46</v>
      </c>
      <c r="I14" s="478">
        <v>50</v>
      </c>
      <c r="J14" s="478">
        <v>28</v>
      </c>
      <c r="K14" s="478">
        <v>28</v>
      </c>
      <c r="L14" s="478" t="s">
        <v>24</v>
      </c>
      <c r="M14" s="478" t="s">
        <v>24</v>
      </c>
      <c r="N14" s="478" t="s">
        <v>24</v>
      </c>
      <c r="O14" s="478">
        <v>22</v>
      </c>
    </row>
    <row r="15" spans="1:16" ht="12.95" customHeight="1">
      <c r="A15" s="477" t="s">
        <v>726</v>
      </c>
      <c r="B15" s="478">
        <v>53</v>
      </c>
      <c r="C15" s="478">
        <v>32</v>
      </c>
      <c r="D15" s="478">
        <v>32</v>
      </c>
      <c r="E15" s="478" t="s">
        <v>24</v>
      </c>
      <c r="F15" s="478" t="s">
        <v>24</v>
      </c>
      <c r="G15" s="478">
        <v>1</v>
      </c>
      <c r="H15" s="478">
        <v>20</v>
      </c>
      <c r="I15" s="478">
        <v>42</v>
      </c>
      <c r="J15" s="478">
        <v>27</v>
      </c>
      <c r="K15" s="478">
        <v>27</v>
      </c>
      <c r="L15" s="478" t="s">
        <v>24</v>
      </c>
      <c r="M15" s="478" t="s">
        <v>24</v>
      </c>
      <c r="N15" s="478">
        <v>1</v>
      </c>
      <c r="O15" s="478">
        <v>14</v>
      </c>
    </row>
    <row r="16" spans="1:16" ht="12.95" customHeight="1">
      <c r="A16" s="477" t="s">
        <v>727</v>
      </c>
      <c r="B16" s="478">
        <v>19</v>
      </c>
      <c r="C16" s="478">
        <v>4</v>
      </c>
      <c r="D16" s="478">
        <v>4</v>
      </c>
      <c r="E16" s="478" t="s">
        <v>24</v>
      </c>
      <c r="F16" s="478" t="s">
        <v>24</v>
      </c>
      <c r="G16" s="478" t="s">
        <v>24</v>
      </c>
      <c r="H16" s="478">
        <v>15</v>
      </c>
      <c r="I16" s="478">
        <v>14</v>
      </c>
      <c r="J16" s="478">
        <v>2</v>
      </c>
      <c r="K16" s="478">
        <v>2</v>
      </c>
      <c r="L16" s="478" t="s">
        <v>24</v>
      </c>
      <c r="M16" s="478" t="s">
        <v>24</v>
      </c>
      <c r="N16" s="478" t="s">
        <v>24</v>
      </c>
      <c r="O16" s="478">
        <v>12</v>
      </c>
    </row>
    <row r="17" spans="1:15" ht="12.95" customHeight="1">
      <c r="A17" s="477" t="s">
        <v>728</v>
      </c>
      <c r="B17" s="478">
        <v>440</v>
      </c>
      <c r="C17" s="478">
        <v>212</v>
      </c>
      <c r="D17" s="478">
        <v>205</v>
      </c>
      <c r="E17" s="478">
        <v>3</v>
      </c>
      <c r="F17" s="478">
        <v>4</v>
      </c>
      <c r="G17" s="478">
        <v>5</v>
      </c>
      <c r="H17" s="478">
        <v>223</v>
      </c>
      <c r="I17" s="478">
        <v>319</v>
      </c>
      <c r="J17" s="478">
        <v>172</v>
      </c>
      <c r="K17" s="478">
        <v>167</v>
      </c>
      <c r="L17" s="478">
        <v>3</v>
      </c>
      <c r="M17" s="478">
        <v>2</v>
      </c>
      <c r="N17" s="478">
        <v>1</v>
      </c>
      <c r="O17" s="478">
        <v>146</v>
      </c>
    </row>
    <row r="18" spans="1:15" ht="12.95" customHeight="1">
      <c r="A18" s="477" t="s">
        <v>729</v>
      </c>
      <c r="B18" s="478">
        <v>259</v>
      </c>
      <c r="C18" s="478">
        <v>89</v>
      </c>
      <c r="D18" s="478">
        <v>89</v>
      </c>
      <c r="E18" s="478" t="s">
        <v>24</v>
      </c>
      <c r="F18" s="478" t="s">
        <v>24</v>
      </c>
      <c r="G18" s="478">
        <v>11</v>
      </c>
      <c r="H18" s="478">
        <v>159</v>
      </c>
      <c r="I18" s="478">
        <v>154</v>
      </c>
      <c r="J18" s="478">
        <v>58</v>
      </c>
      <c r="K18" s="478">
        <v>58</v>
      </c>
      <c r="L18" s="478" t="s">
        <v>24</v>
      </c>
      <c r="M18" s="478" t="s">
        <v>24</v>
      </c>
      <c r="N18" s="478">
        <v>1</v>
      </c>
      <c r="O18" s="478">
        <v>95</v>
      </c>
    </row>
    <row r="19" spans="1:15" ht="12.95" customHeight="1">
      <c r="A19" s="477" t="s">
        <v>730</v>
      </c>
      <c r="B19" s="478">
        <v>33</v>
      </c>
      <c r="C19" s="478">
        <v>14</v>
      </c>
      <c r="D19" s="478">
        <v>14</v>
      </c>
      <c r="E19" s="478" t="s">
        <v>24</v>
      </c>
      <c r="F19" s="478" t="s">
        <v>24</v>
      </c>
      <c r="G19" s="478" t="s">
        <v>24</v>
      </c>
      <c r="H19" s="478">
        <v>19</v>
      </c>
      <c r="I19" s="478">
        <v>24</v>
      </c>
      <c r="J19" s="478">
        <v>13</v>
      </c>
      <c r="K19" s="478">
        <v>13</v>
      </c>
      <c r="L19" s="478" t="s">
        <v>24</v>
      </c>
      <c r="M19" s="478" t="s">
        <v>24</v>
      </c>
      <c r="N19" s="478" t="s">
        <v>24</v>
      </c>
      <c r="O19" s="478">
        <v>11</v>
      </c>
    </row>
    <row r="20" spans="1:15" ht="12.95" customHeight="1">
      <c r="A20" s="477" t="s">
        <v>731</v>
      </c>
      <c r="B20" s="478">
        <v>364</v>
      </c>
      <c r="C20" s="478">
        <v>102</v>
      </c>
      <c r="D20" s="478">
        <v>102</v>
      </c>
      <c r="E20" s="478" t="s">
        <v>24</v>
      </c>
      <c r="F20" s="478" t="s">
        <v>24</v>
      </c>
      <c r="G20" s="478">
        <v>9</v>
      </c>
      <c r="H20" s="478">
        <v>253</v>
      </c>
      <c r="I20" s="478">
        <v>268</v>
      </c>
      <c r="J20" s="478">
        <v>83</v>
      </c>
      <c r="K20" s="478">
        <v>83</v>
      </c>
      <c r="L20" s="478" t="s">
        <v>24</v>
      </c>
      <c r="M20" s="478" t="s">
        <v>24</v>
      </c>
      <c r="N20" s="478">
        <v>2</v>
      </c>
      <c r="O20" s="478">
        <v>183</v>
      </c>
    </row>
    <row r="21" spans="1:15" ht="12.95" customHeight="1">
      <c r="A21" s="477" t="s">
        <v>732</v>
      </c>
      <c r="B21" s="478">
        <v>489</v>
      </c>
      <c r="C21" s="478">
        <v>192</v>
      </c>
      <c r="D21" s="478">
        <v>188</v>
      </c>
      <c r="E21" s="478">
        <v>2</v>
      </c>
      <c r="F21" s="478">
        <v>2</v>
      </c>
      <c r="G21" s="478">
        <v>23</v>
      </c>
      <c r="H21" s="478">
        <v>274</v>
      </c>
      <c r="I21" s="478">
        <v>335</v>
      </c>
      <c r="J21" s="478">
        <v>151</v>
      </c>
      <c r="K21" s="478">
        <v>147</v>
      </c>
      <c r="L21" s="478">
        <v>2</v>
      </c>
      <c r="M21" s="478">
        <v>2</v>
      </c>
      <c r="N21" s="478">
        <v>6</v>
      </c>
      <c r="O21" s="478">
        <v>178</v>
      </c>
    </row>
    <row r="22" spans="1:15" ht="12.95" customHeight="1">
      <c r="A22" s="477" t="s">
        <v>733</v>
      </c>
      <c r="B22" s="478">
        <v>238</v>
      </c>
      <c r="C22" s="478">
        <v>64</v>
      </c>
      <c r="D22" s="478">
        <v>63</v>
      </c>
      <c r="E22" s="478">
        <v>1</v>
      </c>
      <c r="F22" s="478" t="s">
        <v>24</v>
      </c>
      <c r="G22" s="478">
        <v>13</v>
      </c>
      <c r="H22" s="478">
        <v>161</v>
      </c>
      <c r="I22" s="478">
        <v>156</v>
      </c>
      <c r="J22" s="478">
        <v>49</v>
      </c>
      <c r="K22" s="478">
        <v>48</v>
      </c>
      <c r="L22" s="478">
        <v>1</v>
      </c>
      <c r="M22" s="478" t="s">
        <v>24</v>
      </c>
      <c r="N22" s="478">
        <v>3</v>
      </c>
      <c r="O22" s="478">
        <v>104</v>
      </c>
    </row>
    <row r="23" spans="1:15" ht="12.95" customHeight="1">
      <c r="A23" s="477" t="s">
        <v>734</v>
      </c>
      <c r="B23" s="478">
        <v>418</v>
      </c>
      <c r="C23" s="478">
        <v>86</v>
      </c>
      <c r="D23" s="478">
        <v>84</v>
      </c>
      <c r="E23" s="478">
        <v>1</v>
      </c>
      <c r="F23" s="478">
        <v>1</v>
      </c>
      <c r="G23" s="478">
        <v>23</v>
      </c>
      <c r="H23" s="478">
        <v>309</v>
      </c>
      <c r="I23" s="478">
        <v>269</v>
      </c>
      <c r="J23" s="478">
        <v>72</v>
      </c>
      <c r="K23" s="478">
        <v>70</v>
      </c>
      <c r="L23" s="478">
        <v>1</v>
      </c>
      <c r="M23" s="478">
        <v>1</v>
      </c>
      <c r="N23" s="478">
        <v>5</v>
      </c>
      <c r="O23" s="478">
        <v>192</v>
      </c>
    </row>
    <row r="24" spans="1:15" ht="12.95" customHeight="1">
      <c r="A24" s="477" t="s">
        <v>735</v>
      </c>
      <c r="B24" s="478">
        <v>413</v>
      </c>
      <c r="C24" s="478">
        <v>112</v>
      </c>
      <c r="D24" s="478">
        <v>106</v>
      </c>
      <c r="E24" s="478">
        <v>5</v>
      </c>
      <c r="F24" s="478">
        <v>1</v>
      </c>
      <c r="G24" s="478">
        <v>16</v>
      </c>
      <c r="H24" s="478">
        <v>285</v>
      </c>
      <c r="I24" s="478">
        <v>278</v>
      </c>
      <c r="J24" s="478">
        <v>85</v>
      </c>
      <c r="K24" s="478">
        <v>82</v>
      </c>
      <c r="L24" s="478">
        <v>2</v>
      </c>
      <c r="M24" s="478">
        <v>1</v>
      </c>
      <c r="N24" s="478">
        <v>6</v>
      </c>
      <c r="O24" s="478">
        <v>187</v>
      </c>
    </row>
    <row r="25" spans="1:15" ht="12.95" customHeight="1">
      <c r="A25" s="477" t="s">
        <v>736</v>
      </c>
      <c r="B25" s="478">
        <v>126</v>
      </c>
      <c r="C25" s="478">
        <v>65</v>
      </c>
      <c r="D25" s="478">
        <v>65</v>
      </c>
      <c r="E25" s="478" t="s">
        <v>24</v>
      </c>
      <c r="F25" s="478" t="s">
        <v>24</v>
      </c>
      <c r="G25" s="478">
        <v>4</v>
      </c>
      <c r="H25" s="478">
        <v>57</v>
      </c>
      <c r="I25" s="478">
        <v>89</v>
      </c>
      <c r="J25" s="478">
        <v>49</v>
      </c>
      <c r="K25" s="478">
        <v>49</v>
      </c>
      <c r="L25" s="478" t="s">
        <v>24</v>
      </c>
      <c r="M25" s="478" t="s">
        <v>24</v>
      </c>
      <c r="N25" s="478">
        <v>2</v>
      </c>
      <c r="O25" s="478">
        <v>38</v>
      </c>
    </row>
    <row r="26" spans="1:15" ht="12.95" customHeight="1">
      <c r="A26" s="477" t="s">
        <v>737</v>
      </c>
      <c r="B26" s="478">
        <v>227</v>
      </c>
      <c r="C26" s="478">
        <v>27</v>
      </c>
      <c r="D26" s="478">
        <v>27</v>
      </c>
      <c r="E26" s="478" t="s">
        <v>24</v>
      </c>
      <c r="F26" s="478" t="s">
        <v>24</v>
      </c>
      <c r="G26" s="478">
        <v>5</v>
      </c>
      <c r="H26" s="478">
        <v>195</v>
      </c>
      <c r="I26" s="478">
        <v>155</v>
      </c>
      <c r="J26" s="478">
        <v>22</v>
      </c>
      <c r="K26" s="478">
        <v>22</v>
      </c>
      <c r="L26" s="478" t="s">
        <v>24</v>
      </c>
      <c r="M26" s="478" t="s">
        <v>24</v>
      </c>
      <c r="N26" s="478">
        <v>1</v>
      </c>
      <c r="O26" s="478">
        <v>132</v>
      </c>
    </row>
    <row r="27" spans="1:15" ht="12.95" customHeight="1">
      <c r="A27" s="477" t="s">
        <v>738</v>
      </c>
      <c r="B27" s="478">
        <v>89</v>
      </c>
      <c r="C27" s="478">
        <v>34</v>
      </c>
      <c r="D27" s="478">
        <v>34</v>
      </c>
      <c r="E27" s="478" t="s">
        <v>24</v>
      </c>
      <c r="F27" s="478" t="s">
        <v>24</v>
      </c>
      <c r="G27" s="478">
        <v>5</v>
      </c>
      <c r="H27" s="478">
        <v>50</v>
      </c>
      <c r="I27" s="478">
        <v>59</v>
      </c>
      <c r="J27" s="478">
        <v>26</v>
      </c>
      <c r="K27" s="478">
        <v>26</v>
      </c>
      <c r="L27" s="478" t="s">
        <v>24</v>
      </c>
      <c r="M27" s="478" t="s">
        <v>24</v>
      </c>
      <c r="N27" s="478">
        <v>2</v>
      </c>
      <c r="O27" s="478">
        <v>31</v>
      </c>
    </row>
    <row r="28" spans="1:15" ht="12.95" customHeight="1">
      <c r="A28" s="477" t="s">
        <v>739</v>
      </c>
      <c r="B28" s="478">
        <v>34</v>
      </c>
      <c r="C28" s="478">
        <v>11</v>
      </c>
      <c r="D28" s="478">
        <v>11</v>
      </c>
      <c r="E28" s="478" t="s">
        <v>24</v>
      </c>
      <c r="F28" s="478" t="s">
        <v>24</v>
      </c>
      <c r="G28" s="478">
        <v>3</v>
      </c>
      <c r="H28" s="478">
        <v>20</v>
      </c>
      <c r="I28" s="478">
        <v>21</v>
      </c>
      <c r="J28" s="478">
        <v>9</v>
      </c>
      <c r="K28" s="478">
        <v>9</v>
      </c>
      <c r="L28" s="478" t="s">
        <v>24</v>
      </c>
      <c r="M28" s="478" t="s">
        <v>24</v>
      </c>
      <c r="N28" s="478">
        <v>1</v>
      </c>
      <c r="O28" s="478">
        <v>11</v>
      </c>
    </row>
    <row r="29" spans="1:15" ht="12.95" customHeight="1">
      <c r="A29" s="477" t="s">
        <v>740</v>
      </c>
      <c r="B29" s="478">
        <v>317</v>
      </c>
      <c r="C29" s="478">
        <v>112</v>
      </c>
      <c r="D29" s="478">
        <v>105</v>
      </c>
      <c r="E29" s="478">
        <v>5</v>
      </c>
      <c r="F29" s="478">
        <v>2</v>
      </c>
      <c r="G29" s="478">
        <v>12</v>
      </c>
      <c r="H29" s="478">
        <v>193</v>
      </c>
      <c r="I29" s="478">
        <v>197</v>
      </c>
      <c r="J29" s="478">
        <v>70</v>
      </c>
      <c r="K29" s="478">
        <v>66</v>
      </c>
      <c r="L29" s="478">
        <v>3</v>
      </c>
      <c r="M29" s="478">
        <v>1</v>
      </c>
      <c r="N29" s="478">
        <v>2</v>
      </c>
      <c r="O29" s="478">
        <v>125</v>
      </c>
    </row>
    <row r="30" spans="1:15" ht="12.95" customHeight="1">
      <c r="A30" s="477" t="s">
        <v>741</v>
      </c>
      <c r="B30" s="478">
        <v>141</v>
      </c>
      <c r="C30" s="478">
        <v>38</v>
      </c>
      <c r="D30" s="478">
        <v>37</v>
      </c>
      <c r="E30" s="478">
        <v>1</v>
      </c>
      <c r="F30" s="478" t="s">
        <v>24</v>
      </c>
      <c r="G30" s="478">
        <v>9</v>
      </c>
      <c r="H30" s="478">
        <v>94</v>
      </c>
      <c r="I30" s="478">
        <v>101</v>
      </c>
      <c r="J30" s="478">
        <v>32</v>
      </c>
      <c r="K30" s="478">
        <v>31</v>
      </c>
      <c r="L30" s="478">
        <v>1</v>
      </c>
      <c r="M30" s="478" t="s">
        <v>24</v>
      </c>
      <c r="N30" s="478">
        <v>2</v>
      </c>
      <c r="O30" s="478">
        <v>67</v>
      </c>
    </row>
    <row r="31" spans="1:15" ht="12.95" customHeight="1">
      <c r="A31" s="477" t="s">
        <v>742</v>
      </c>
      <c r="B31" s="478">
        <v>112</v>
      </c>
      <c r="C31" s="478">
        <v>21</v>
      </c>
      <c r="D31" s="478">
        <v>21</v>
      </c>
      <c r="E31" s="478" t="s">
        <v>24</v>
      </c>
      <c r="F31" s="478" t="s">
        <v>24</v>
      </c>
      <c r="G31" s="478">
        <v>5</v>
      </c>
      <c r="H31" s="478">
        <v>86</v>
      </c>
      <c r="I31" s="478">
        <v>73</v>
      </c>
      <c r="J31" s="478">
        <v>14</v>
      </c>
      <c r="K31" s="478">
        <v>14</v>
      </c>
      <c r="L31" s="478" t="s">
        <v>24</v>
      </c>
      <c r="M31" s="478" t="s">
        <v>24</v>
      </c>
      <c r="N31" s="478">
        <v>2</v>
      </c>
      <c r="O31" s="478">
        <v>57</v>
      </c>
    </row>
    <row r="32" spans="1:15" ht="12.95" customHeight="1">
      <c r="A32" s="477" t="s">
        <v>743</v>
      </c>
      <c r="B32" s="478">
        <v>266</v>
      </c>
      <c r="C32" s="478">
        <v>83</v>
      </c>
      <c r="D32" s="478">
        <v>83</v>
      </c>
      <c r="E32" s="478" t="s">
        <v>24</v>
      </c>
      <c r="F32" s="478" t="s">
        <v>24</v>
      </c>
      <c r="G32" s="478">
        <v>11</v>
      </c>
      <c r="H32" s="478">
        <v>172</v>
      </c>
      <c r="I32" s="478">
        <v>192</v>
      </c>
      <c r="J32" s="478">
        <v>71</v>
      </c>
      <c r="K32" s="478">
        <v>71</v>
      </c>
      <c r="L32" s="478" t="s">
        <v>24</v>
      </c>
      <c r="M32" s="478" t="s">
        <v>24</v>
      </c>
      <c r="N32" s="478">
        <v>3</v>
      </c>
      <c r="O32" s="478">
        <v>118</v>
      </c>
    </row>
    <row r="33" spans="1:15" ht="12.95" customHeight="1">
      <c r="A33" s="479" t="s">
        <v>744</v>
      </c>
      <c r="B33" s="480">
        <v>44</v>
      </c>
      <c r="C33" s="480">
        <v>12</v>
      </c>
      <c r="D33" s="480">
        <v>12</v>
      </c>
      <c r="E33" s="480" t="s">
        <v>24</v>
      </c>
      <c r="F33" s="480" t="s">
        <v>24</v>
      </c>
      <c r="G33" s="480">
        <v>3</v>
      </c>
      <c r="H33" s="480">
        <v>29</v>
      </c>
      <c r="I33" s="480">
        <v>32</v>
      </c>
      <c r="J33" s="480">
        <v>10</v>
      </c>
      <c r="K33" s="480">
        <v>10</v>
      </c>
      <c r="L33" s="480" t="s">
        <v>24</v>
      </c>
      <c r="M33" s="480" t="s">
        <v>24</v>
      </c>
      <c r="N33" s="480">
        <v>2</v>
      </c>
      <c r="O33" s="480">
        <v>20</v>
      </c>
    </row>
    <row r="34" spans="1:15" ht="12.95" customHeight="1">
      <c r="A34" s="477" t="s">
        <v>745</v>
      </c>
      <c r="B34" s="478">
        <v>49</v>
      </c>
      <c r="C34" s="478">
        <v>23</v>
      </c>
      <c r="D34" s="478">
        <v>23</v>
      </c>
      <c r="E34" s="478" t="s">
        <v>24</v>
      </c>
      <c r="F34" s="478" t="s">
        <v>24</v>
      </c>
      <c r="G34" s="478">
        <v>7</v>
      </c>
      <c r="H34" s="478">
        <v>19</v>
      </c>
      <c r="I34" s="478">
        <v>33</v>
      </c>
      <c r="J34" s="478">
        <v>20</v>
      </c>
      <c r="K34" s="478">
        <v>20</v>
      </c>
      <c r="L34" s="478" t="s">
        <v>24</v>
      </c>
      <c r="M34" s="478" t="s">
        <v>24</v>
      </c>
      <c r="N34" s="478">
        <v>2</v>
      </c>
      <c r="O34" s="478">
        <v>11</v>
      </c>
    </row>
    <row r="35" spans="1:15" ht="12.95" customHeight="1">
      <c r="A35" s="477" t="s">
        <v>746</v>
      </c>
      <c r="B35" s="478">
        <v>20</v>
      </c>
      <c r="C35" s="478">
        <v>6</v>
      </c>
      <c r="D35" s="478">
        <v>6</v>
      </c>
      <c r="E35" s="478" t="s">
        <v>24</v>
      </c>
      <c r="F35" s="478" t="s">
        <v>24</v>
      </c>
      <c r="G35" s="478">
        <v>2</v>
      </c>
      <c r="H35" s="478">
        <v>12</v>
      </c>
      <c r="I35" s="478">
        <v>18</v>
      </c>
      <c r="J35" s="478">
        <v>5</v>
      </c>
      <c r="K35" s="478">
        <v>5</v>
      </c>
      <c r="L35" s="478" t="s">
        <v>24</v>
      </c>
      <c r="M35" s="478" t="s">
        <v>24</v>
      </c>
      <c r="N35" s="478">
        <v>1</v>
      </c>
      <c r="O35" s="478">
        <v>12</v>
      </c>
    </row>
    <row r="36" spans="1:15" ht="12.95" customHeight="1">
      <c r="A36" s="477" t="s">
        <v>747</v>
      </c>
      <c r="B36" s="478">
        <v>27</v>
      </c>
      <c r="C36" s="478">
        <v>10</v>
      </c>
      <c r="D36" s="478">
        <v>10</v>
      </c>
      <c r="E36" s="478" t="s">
        <v>24</v>
      </c>
      <c r="F36" s="478" t="s">
        <v>24</v>
      </c>
      <c r="G36" s="478">
        <v>3</v>
      </c>
      <c r="H36" s="478">
        <v>14</v>
      </c>
      <c r="I36" s="478">
        <v>23</v>
      </c>
      <c r="J36" s="478">
        <v>9</v>
      </c>
      <c r="K36" s="478">
        <v>9</v>
      </c>
      <c r="L36" s="478" t="s">
        <v>24</v>
      </c>
      <c r="M36" s="478" t="s">
        <v>24</v>
      </c>
      <c r="N36" s="478">
        <v>2</v>
      </c>
      <c r="O36" s="478">
        <v>12</v>
      </c>
    </row>
    <row r="37" spans="1:15" ht="12.95" customHeight="1">
      <c r="A37" s="477" t="s">
        <v>748</v>
      </c>
      <c r="B37" s="478">
        <v>132</v>
      </c>
      <c r="C37" s="478">
        <v>39</v>
      </c>
      <c r="D37" s="478">
        <v>39</v>
      </c>
      <c r="E37" s="478" t="s">
        <v>24</v>
      </c>
      <c r="F37" s="478" t="s">
        <v>24</v>
      </c>
      <c r="G37" s="478">
        <v>7</v>
      </c>
      <c r="H37" s="478">
        <v>86</v>
      </c>
      <c r="I37" s="478">
        <v>93</v>
      </c>
      <c r="J37" s="478">
        <v>33</v>
      </c>
      <c r="K37" s="478">
        <v>33</v>
      </c>
      <c r="L37" s="478" t="s">
        <v>24</v>
      </c>
      <c r="M37" s="478" t="s">
        <v>24</v>
      </c>
      <c r="N37" s="478">
        <v>2</v>
      </c>
      <c r="O37" s="478">
        <v>58</v>
      </c>
    </row>
    <row r="38" spans="1:15" ht="12.95" customHeight="1">
      <c r="A38" s="477" t="s">
        <v>749</v>
      </c>
      <c r="B38" s="478">
        <v>230</v>
      </c>
      <c r="C38" s="478">
        <v>85</v>
      </c>
      <c r="D38" s="478">
        <v>82</v>
      </c>
      <c r="E38" s="478">
        <v>3</v>
      </c>
      <c r="F38" s="478" t="s">
        <v>24</v>
      </c>
      <c r="G38" s="478">
        <v>4</v>
      </c>
      <c r="H38" s="478">
        <v>141</v>
      </c>
      <c r="I38" s="478">
        <v>163</v>
      </c>
      <c r="J38" s="478">
        <v>65</v>
      </c>
      <c r="K38" s="478">
        <v>65</v>
      </c>
      <c r="L38" s="478" t="s">
        <v>24</v>
      </c>
      <c r="M38" s="478" t="s">
        <v>24</v>
      </c>
      <c r="N38" s="478">
        <v>1</v>
      </c>
      <c r="O38" s="478">
        <v>97</v>
      </c>
    </row>
    <row r="39" spans="1:15" ht="12.95" customHeight="1">
      <c r="A39" s="477" t="s">
        <v>750</v>
      </c>
      <c r="B39" s="478">
        <v>65</v>
      </c>
      <c r="C39" s="478">
        <v>30</v>
      </c>
      <c r="D39" s="478">
        <v>29</v>
      </c>
      <c r="E39" s="478" t="s">
        <v>24</v>
      </c>
      <c r="F39" s="478">
        <v>1</v>
      </c>
      <c r="G39" s="478">
        <v>1</v>
      </c>
      <c r="H39" s="478">
        <v>34</v>
      </c>
      <c r="I39" s="478">
        <v>49</v>
      </c>
      <c r="J39" s="478">
        <v>20</v>
      </c>
      <c r="K39" s="478">
        <v>20</v>
      </c>
      <c r="L39" s="478" t="s">
        <v>24</v>
      </c>
      <c r="M39" s="478" t="s">
        <v>24</v>
      </c>
      <c r="N39" s="478">
        <v>1</v>
      </c>
      <c r="O39" s="478">
        <v>28</v>
      </c>
    </row>
    <row r="40" spans="1:15" ht="12.95" customHeight="1">
      <c r="A40" s="477" t="s">
        <v>751</v>
      </c>
      <c r="B40" s="478">
        <v>143</v>
      </c>
      <c r="C40" s="478">
        <v>55</v>
      </c>
      <c r="D40" s="478">
        <v>54</v>
      </c>
      <c r="E40" s="478">
        <v>1</v>
      </c>
      <c r="F40" s="478" t="s">
        <v>24</v>
      </c>
      <c r="G40" s="478">
        <v>8</v>
      </c>
      <c r="H40" s="478">
        <v>80</v>
      </c>
      <c r="I40" s="478">
        <v>116</v>
      </c>
      <c r="J40" s="478">
        <v>49</v>
      </c>
      <c r="K40" s="478">
        <v>48</v>
      </c>
      <c r="L40" s="478">
        <v>1</v>
      </c>
      <c r="M40" s="478" t="s">
        <v>24</v>
      </c>
      <c r="N40" s="478">
        <v>6</v>
      </c>
      <c r="O40" s="478">
        <v>61</v>
      </c>
    </row>
    <row r="41" spans="1:15" ht="12.95" customHeight="1">
      <c r="A41" s="477" t="s">
        <v>752</v>
      </c>
      <c r="B41" s="478">
        <v>110</v>
      </c>
      <c r="C41" s="478">
        <v>43</v>
      </c>
      <c r="D41" s="478">
        <v>42</v>
      </c>
      <c r="E41" s="478">
        <v>1</v>
      </c>
      <c r="F41" s="478" t="s">
        <v>24</v>
      </c>
      <c r="G41" s="478">
        <v>5</v>
      </c>
      <c r="H41" s="478">
        <v>62</v>
      </c>
      <c r="I41" s="478">
        <v>79</v>
      </c>
      <c r="J41" s="478">
        <v>35</v>
      </c>
      <c r="K41" s="478">
        <v>35</v>
      </c>
      <c r="L41" s="478" t="s">
        <v>24</v>
      </c>
      <c r="M41" s="478" t="s">
        <v>24</v>
      </c>
      <c r="N41" s="478">
        <v>2</v>
      </c>
      <c r="O41" s="478">
        <v>42</v>
      </c>
    </row>
    <row r="42" spans="1:15" ht="12.95" customHeight="1">
      <c r="A42" s="477" t="s">
        <v>753</v>
      </c>
      <c r="B42" s="478">
        <v>98</v>
      </c>
      <c r="C42" s="478">
        <v>33</v>
      </c>
      <c r="D42" s="478">
        <v>32</v>
      </c>
      <c r="E42" s="478">
        <v>1</v>
      </c>
      <c r="F42" s="478" t="s">
        <v>24</v>
      </c>
      <c r="G42" s="478">
        <v>5</v>
      </c>
      <c r="H42" s="478">
        <v>60</v>
      </c>
      <c r="I42" s="478">
        <v>76</v>
      </c>
      <c r="J42" s="478">
        <v>29</v>
      </c>
      <c r="K42" s="478">
        <v>28</v>
      </c>
      <c r="L42" s="478">
        <v>1</v>
      </c>
      <c r="M42" s="478" t="s">
        <v>24</v>
      </c>
      <c r="N42" s="478">
        <v>3</v>
      </c>
      <c r="O42" s="478">
        <v>44</v>
      </c>
    </row>
    <row r="43" spans="1:15" ht="12.95" customHeight="1">
      <c r="A43" s="477" t="s">
        <v>754</v>
      </c>
      <c r="B43" s="478">
        <v>36</v>
      </c>
      <c r="C43" s="478">
        <v>8</v>
      </c>
      <c r="D43" s="478">
        <v>8</v>
      </c>
      <c r="E43" s="478" t="s">
        <v>24</v>
      </c>
      <c r="F43" s="478" t="s">
        <v>24</v>
      </c>
      <c r="G43" s="478">
        <v>3</v>
      </c>
      <c r="H43" s="478">
        <v>25</v>
      </c>
      <c r="I43" s="478">
        <v>25</v>
      </c>
      <c r="J43" s="478">
        <v>6</v>
      </c>
      <c r="K43" s="478">
        <v>6</v>
      </c>
      <c r="L43" s="478" t="s">
        <v>24</v>
      </c>
      <c r="M43" s="478" t="s">
        <v>24</v>
      </c>
      <c r="N43" s="478">
        <v>3</v>
      </c>
      <c r="O43" s="478">
        <v>16</v>
      </c>
    </row>
    <row r="44" spans="1:15" ht="12.95" customHeight="1">
      <c r="A44" s="477" t="s">
        <v>755</v>
      </c>
      <c r="B44" s="478">
        <v>173</v>
      </c>
      <c r="C44" s="478">
        <v>76</v>
      </c>
      <c r="D44" s="478">
        <v>75</v>
      </c>
      <c r="E44" s="478">
        <v>1</v>
      </c>
      <c r="F44" s="478" t="s">
        <v>24</v>
      </c>
      <c r="G44" s="478">
        <v>7</v>
      </c>
      <c r="H44" s="478">
        <v>90</v>
      </c>
      <c r="I44" s="478">
        <v>138</v>
      </c>
      <c r="J44" s="478">
        <v>66</v>
      </c>
      <c r="K44" s="478">
        <v>65</v>
      </c>
      <c r="L44" s="478">
        <v>1</v>
      </c>
      <c r="M44" s="478" t="s">
        <v>24</v>
      </c>
      <c r="N44" s="478" t="s">
        <v>24</v>
      </c>
      <c r="O44" s="478">
        <v>72</v>
      </c>
    </row>
    <row r="45" spans="1:15" ht="12.95" customHeight="1">
      <c r="A45" s="477" t="s">
        <v>756</v>
      </c>
      <c r="B45" s="478">
        <v>581</v>
      </c>
      <c r="C45" s="478">
        <v>120</v>
      </c>
      <c r="D45" s="478">
        <v>116</v>
      </c>
      <c r="E45" s="478">
        <v>2</v>
      </c>
      <c r="F45" s="478">
        <v>2</v>
      </c>
      <c r="G45" s="478">
        <v>24</v>
      </c>
      <c r="H45" s="478">
        <v>437</v>
      </c>
      <c r="I45" s="478">
        <v>395</v>
      </c>
      <c r="J45" s="478">
        <v>94</v>
      </c>
      <c r="K45" s="478">
        <v>91</v>
      </c>
      <c r="L45" s="478">
        <v>1</v>
      </c>
      <c r="M45" s="478">
        <v>2</v>
      </c>
      <c r="N45" s="478">
        <v>8</v>
      </c>
      <c r="O45" s="478">
        <v>293</v>
      </c>
    </row>
    <row r="46" spans="1:15" ht="12.95" customHeight="1">
      <c r="A46" s="477" t="s">
        <v>757</v>
      </c>
      <c r="B46" s="478">
        <v>14</v>
      </c>
      <c r="C46" s="478">
        <v>4</v>
      </c>
      <c r="D46" s="478">
        <v>4</v>
      </c>
      <c r="E46" s="478" t="s">
        <v>24</v>
      </c>
      <c r="F46" s="478" t="s">
        <v>24</v>
      </c>
      <c r="G46" s="478">
        <v>1</v>
      </c>
      <c r="H46" s="478">
        <v>9</v>
      </c>
      <c r="I46" s="478">
        <v>12</v>
      </c>
      <c r="J46" s="478">
        <v>3</v>
      </c>
      <c r="K46" s="478">
        <v>3</v>
      </c>
      <c r="L46" s="478" t="s">
        <v>24</v>
      </c>
      <c r="M46" s="478" t="s">
        <v>24</v>
      </c>
      <c r="N46" s="478" t="s">
        <v>24</v>
      </c>
      <c r="O46" s="478">
        <v>9</v>
      </c>
    </row>
    <row r="47" spans="1:15" ht="12.95" customHeight="1">
      <c r="A47" s="477" t="s">
        <v>758</v>
      </c>
      <c r="B47" s="478">
        <v>100</v>
      </c>
      <c r="C47" s="478">
        <v>14</v>
      </c>
      <c r="D47" s="478">
        <v>14</v>
      </c>
      <c r="E47" s="478" t="s">
        <v>24</v>
      </c>
      <c r="F47" s="478" t="s">
        <v>24</v>
      </c>
      <c r="G47" s="478">
        <v>3</v>
      </c>
      <c r="H47" s="478">
        <v>83</v>
      </c>
      <c r="I47" s="478">
        <v>71</v>
      </c>
      <c r="J47" s="478">
        <v>12</v>
      </c>
      <c r="K47" s="478">
        <v>12</v>
      </c>
      <c r="L47" s="478" t="s">
        <v>24</v>
      </c>
      <c r="M47" s="478" t="s">
        <v>24</v>
      </c>
      <c r="N47" s="478">
        <v>1</v>
      </c>
      <c r="O47" s="478">
        <v>58</v>
      </c>
    </row>
    <row r="48" spans="1:15" ht="12.95" customHeight="1">
      <c r="A48" s="477" t="s">
        <v>759</v>
      </c>
      <c r="B48" s="478">
        <v>27</v>
      </c>
      <c r="C48" s="478">
        <v>8</v>
      </c>
      <c r="D48" s="478">
        <v>8</v>
      </c>
      <c r="E48" s="478" t="s">
        <v>24</v>
      </c>
      <c r="F48" s="478" t="s">
        <v>24</v>
      </c>
      <c r="G48" s="478">
        <v>1</v>
      </c>
      <c r="H48" s="478">
        <v>18</v>
      </c>
      <c r="I48" s="478">
        <v>23</v>
      </c>
      <c r="J48" s="478">
        <v>8</v>
      </c>
      <c r="K48" s="478">
        <v>8</v>
      </c>
      <c r="L48" s="478" t="s">
        <v>24</v>
      </c>
      <c r="M48" s="478" t="s">
        <v>24</v>
      </c>
      <c r="N48" s="478" t="s">
        <v>24</v>
      </c>
      <c r="O48" s="478">
        <v>15</v>
      </c>
    </row>
    <row r="49" spans="1:15" ht="12.95" customHeight="1">
      <c r="A49" s="477" t="s">
        <v>760</v>
      </c>
      <c r="B49" s="478">
        <v>23</v>
      </c>
      <c r="C49" s="478">
        <v>5</v>
      </c>
      <c r="D49" s="478">
        <v>5</v>
      </c>
      <c r="E49" s="478" t="s">
        <v>24</v>
      </c>
      <c r="F49" s="478" t="s">
        <v>24</v>
      </c>
      <c r="G49" s="478" t="s">
        <v>24</v>
      </c>
      <c r="H49" s="478">
        <v>18</v>
      </c>
      <c r="I49" s="478">
        <v>17</v>
      </c>
      <c r="J49" s="478">
        <v>4</v>
      </c>
      <c r="K49" s="478">
        <v>4</v>
      </c>
      <c r="L49" s="478" t="s">
        <v>24</v>
      </c>
      <c r="M49" s="478" t="s">
        <v>24</v>
      </c>
      <c r="N49" s="478" t="s">
        <v>24</v>
      </c>
      <c r="O49" s="478">
        <v>13</v>
      </c>
    </row>
    <row r="50" spans="1:15" ht="12.95" customHeight="1">
      <c r="A50" s="477" t="s">
        <v>761</v>
      </c>
      <c r="B50" s="478">
        <v>98</v>
      </c>
      <c r="C50" s="478">
        <v>8</v>
      </c>
      <c r="D50" s="478">
        <v>7</v>
      </c>
      <c r="E50" s="478">
        <v>1</v>
      </c>
      <c r="F50" s="478" t="s">
        <v>24</v>
      </c>
      <c r="G50" s="478">
        <v>1</v>
      </c>
      <c r="H50" s="478">
        <v>89</v>
      </c>
      <c r="I50" s="478">
        <v>71</v>
      </c>
      <c r="J50" s="478">
        <v>6</v>
      </c>
      <c r="K50" s="478">
        <v>5</v>
      </c>
      <c r="L50" s="478">
        <v>1</v>
      </c>
      <c r="M50" s="478" t="s">
        <v>24</v>
      </c>
      <c r="N50" s="478">
        <v>1</v>
      </c>
      <c r="O50" s="478">
        <v>64</v>
      </c>
    </row>
    <row r="51" spans="1:15" ht="12.95" customHeight="1">
      <c r="A51" s="477" t="s">
        <v>762</v>
      </c>
      <c r="B51" s="478">
        <v>232</v>
      </c>
      <c r="C51" s="478">
        <v>80</v>
      </c>
      <c r="D51" s="478">
        <v>77</v>
      </c>
      <c r="E51" s="478">
        <v>3</v>
      </c>
      <c r="F51" s="478" t="s">
        <v>24</v>
      </c>
      <c r="G51" s="478">
        <v>13</v>
      </c>
      <c r="H51" s="478">
        <v>139</v>
      </c>
      <c r="I51" s="478">
        <v>168</v>
      </c>
      <c r="J51" s="478">
        <v>61</v>
      </c>
      <c r="K51" s="478">
        <v>59</v>
      </c>
      <c r="L51" s="478">
        <v>2</v>
      </c>
      <c r="M51" s="478" t="s">
        <v>24</v>
      </c>
      <c r="N51" s="478">
        <v>6</v>
      </c>
      <c r="O51" s="478">
        <v>101</v>
      </c>
    </row>
    <row r="52" spans="1:15" ht="12.95" customHeight="1">
      <c r="A52" s="481" t="s">
        <v>763</v>
      </c>
      <c r="B52" s="482">
        <v>87</v>
      </c>
      <c r="C52" s="482">
        <v>43</v>
      </c>
      <c r="D52" s="482">
        <v>43</v>
      </c>
      <c r="E52" s="482" t="s">
        <v>24</v>
      </c>
      <c r="F52" s="482" t="s">
        <v>24</v>
      </c>
      <c r="G52" s="482">
        <v>3</v>
      </c>
      <c r="H52" s="482">
        <v>41</v>
      </c>
      <c r="I52" s="482">
        <v>58</v>
      </c>
      <c r="J52" s="482">
        <v>33</v>
      </c>
      <c r="K52" s="482">
        <v>33</v>
      </c>
      <c r="L52" s="482" t="s">
        <v>24</v>
      </c>
      <c r="M52" s="482" t="s">
        <v>24</v>
      </c>
      <c r="N52" s="482">
        <v>2</v>
      </c>
      <c r="O52" s="482">
        <v>23</v>
      </c>
    </row>
    <row r="54" spans="1:15">
      <c r="A54" s="274" t="s">
        <v>764</v>
      </c>
    </row>
  </sheetData>
  <mergeCells count="20">
    <mergeCell ref="D6:D9"/>
    <mergeCell ref="E6:E9"/>
    <mergeCell ref="F6:F9"/>
    <mergeCell ref="I6:I9"/>
    <mergeCell ref="A1:P1"/>
    <mergeCell ref="A3:P3"/>
    <mergeCell ref="A5:A9"/>
    <mergeCell ref="B5:B9"/>
    <mergeCell ref="C5:F5"/>
    <mergeCell ref="G5:G9"/>
    <mergeCell ref="H5:H9"/>
    <mergeCell ref="I5:M5"/>
    <mergeCell ref="N5:N9"/>
    <mergeCell ref="O5:O9"/>
    <mergeCell ref="J6:M6"/>
    <mergeCell ref="J7:J9"/>
    <mergeCell ref="K7:K9"/>
    <mergeCell ref="L7:L9"/>
    <mergeCell ref="M7:M9"/>
    <mergeCell ref="C6:C9"/>
  </mergeCells>
  <phoneticPr fontId="7"/>
  <pageMargins left="0.78740157480314965" right="0.39370078740157483" top="0.98425196850393704" bottom="0.59055118110236227" header="0.51181102362204722" footer="0.51181102362204722"/>
  <pageSetup paperSize="9" scale="97" firstPageNumber="91" orientation="portrait" useFirstPageNumber="1" horizontalDpi="300" verticalDpi="300" r:id="rId1"/>
  <headerFooter differentOddEven="1"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57"/>
  <sheetViews>
    <sheetView view="pageBreakPreview" zoomScale="80" zoomScaleNormal="100" zoomScaleSheetLayoutView="80" workbookViewId="0">
      <pane xSplit="3" topLeftCell="D1" activePane="topRight" state="frozen"/>
      <selection activeCell="R22" sqref="R22"/>
      <selection pane="topRight" activeCell="H16" sqref="H16"/>
    </sheetView>
  </sheetViews>
  <sheetFormatPr defaultRowHeight="12"/>
  <cols>
    <col min="1" max="2" width="3" style="1" customWidth="1"/>
    <col min="3" max="3" width="29.25" style="1" customWidth="1"/>
    <col min="4" max="4" width="7.75" style="1" customWidth="1"/>
    <col min="5" max="5" width="9" style="1" customWidth="1"/>
    <col min="6" max="9" width="7.75" style="1" customWidth="1"/>
    <col min="10" max="10" width="7.5" style="1" customWidth="1"/>
    <col min="11" max="11" width="7.875" style="1" customWidth="1"/>
    <col min="12" max="12" width="6.5" style="1" customWidth="1"/>
    <col min="13" max="13" width="7.875" style="1" customWidth="1"/>
    <col min="14" max="14" width="6.5" style="1" customWidth="1"/>
    <col min="15" max="15" width="9" style="1" customWidth="1"/>
    <col min="16" max="16" width="6.5" style="1" customWidth="1"/>
    <col min="17" max="17" width="9" style="1" customWidth="1"/>
    <col min="18" max="18" width="9.25" style="1" customWidth="1"/>
    <col min="19" max="19" width="5.125" style="1" customWidth="1"/>
    <col min="20" max="20" width="7.125" style="1" customWidth="1"/>
    <col min="21" max="21" width="8.625" style="1" customWidth="1"/>
    <col min="22" max="22" width="0" style="1" hidden="1" customWidth="1"/>
    <col min="23" max="23" width="10.25" style="1" hidden="1" customWidth="1"/>
    <col min="24" max="26" width="0" style="1" hidden="1" customWidth="1"/>
    <col min="27" max="16384" width="9" style="1"/>
  </cols>
  <sheetData>
    <row r="1" spans="1:26" ht="18.75">
      <c r="A1" s="34"/>
      <c r="B1" s="34"/>
      <c r="C1" s="34"/>
      <c r="D1" s="34"/>
      <c r="E1" s="34"/>
      <c r="F1" s="34"/>
      <c r="G1" s="34"/>
      <c r="H1" s="34"/>
      <c r="I1" s="179" t="s">
        <v>330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6" ht="7.5" customHeight="1"/>
    <row r="3" spans="1:26">
      <c r="A3" s="1" t="s">
        <v>331</v>
      </c>
    </row>
    <row r="4" spans="1:26" ht="7.5" customHeight="1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4"/>
    </row>
    <row r="5" spans="1:26" ht="15" customHeight="1">
      <c r="A5" s="510" t="s">
        <v>32</v>
      </c>
      <c r="B5" s="510"/>
      <c r="C5" s="511"/>
      <c r="D5" s="516" t="s">
        <v>33</v>
      </c>
      <c r="E5" s="517"/>
      <c r="F5" s="518" t="s">
        <v>34</v>
      </c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20" t="s">
        <v>35</v>
      </c>
      <c r="T5" s="521"/>
      <c r="U5" s="500" t="s">
        <v>36</v>
      </c>
    </row>
    <row r="6" spans="1:26" ht="24.75" customHeight="1">
      <c r="A6" s="512"/>
      <c r="B6" s="512"/>
      <c r="C6" s="513"/>
      <c r="D6" s="503" t="s">
        <v>37</v>
      </c>
      <c r="E6" s="504" t="s">
        <v>38</v>
      </c>
      <c r="F6" s="504" t="s">
        <v>33</v>
      </c>
      <c r="G6" s="504"/>
      <c r="H6" s="505" t="s">
        <v>39</v>
      </c>
      <c r="I6" s="503"/>
      <c r="J6" s="505" t="s">
        <v>40</v>
      </c>
      <c r="K6" s="503"/>
      <c r="L6" s="505" t="s">
        <v>41</v>
      </c>
      <c r="M6" s="503"/>
      <c r="N6" s="505" t="s">
        <v>42</v>
      </c>
      <c r="O6" s="503"/>
      <c r="P6" s="505" t="s">
        <v>43</v>
      </c>
      <c r="Q6" s="503"/>
      <c r="R6" s="36" t="s">
        <v>44</v>
      </c>
      <c r="S6" s="524" t="s">
        <v>45</v>
      </c>
      <c r="T6" s="506" t="s">
        <v>46</v>
      </c>
      <c r="U6" s="501"/>
    </row>
    <row r="7" spans="1:26" ht="14.25" customHeight="1">
      <c r="A7" s="514"/>
      <c r="B7" s="514"/>
      <c r="C7" s="515"/>
      <c r="D7" s="503"/>
      <c r="E7" s="504"/>
      <c r="F7" s="37" t="s">
        <v>37</v>
      </c>
      <c r="G7" s="37" t="s">
        <v>38</v>
      </c>
      <c r="H7" s="37" t="s">
        <v>37</v>
      </c>
      <c r="I7" s="37" t="s">
        <v>38</v>
      </c>
      <c r="J7" s="37" t="s">
        <v>37</v>
      </c>
      <c r="K7" s="37" t="s">
        <v>38</v>
      </c>
      <c r="L7" s="37" t="s">
        <v>37</v>
      </c>
      <c r="M7" s="37" t="s">
        <v>38</v>
      </c>
      <c r="N7" s="37" t="s">
        <v>37</v>
      </c>
      <c r="O7" s="37" t="s">
        <v>38</v>
      </c>
      <c r="P7" s="37" t="s">
        <v>37</v>
      </c>
      <c r="Q7" s="37" t="s">
        <v>38</v>
      </c>
      <c r="R7" s="37" t="s">
        <v>37</v>
      </c>
      <c r="S7" s="525"/>
      <c r="T7" s="507"/>
      <c r="U7" s="502"/>
    </row>
    <row r="8" spans="1:26" ht="15.75" customHeight="1">
      <c r="A8" s="508" t="s">
        <v>47</v>
      </c>
      <c r="B8" s="508"/>
      <c r="C8" s="509"/>
      <c r="D8" s="38">
        <v>6346</v>
      </c>
      <c r="E8" s="38">
        <v>79858</v>
      </c>
      <c r="F8" s="38">
        <v>6271</v>
      </c>
      <c r="G8" s="38">
        <v>76715</v>
      </c>
      <c r="H8" s="38">
        <v>3784</v>
      </c>
      <c r="I8" s="38">
        <v>8204</v>
      </c>
      <c r="J8" s="38">
        <v>1158</v>
      </c>
      <c r="K8" s="38">
        <v>7630</v>
      </c>
      <c r="L8" s="38">
        <v>682</v>
      </c>
      <c r="M8" s="38">
        <v>9346</v>
      </c>
      <c r="N8" s="38">
        <v>270</v>
      </c>
      <c r="O8" s="38">
        <v>6381</v>
      </c>
      <c r="P8" s="38">
        <v>356</v>
      </c>
      <c r="Q8" s="38">
        <v>45154</v>
      </c>
      <c r="R8" s="38">
        <v>21</v>
      </c>
      <c r="S8" s="39">
        <v>75</v>
      </c>
      <c r="T8" s="39">
        <v>3143</v>
      </c>
      <c r="U8" s="40">
        <v>21</v>
      </c>
    </row>
    <row r="9" spans="1:26" ht="15.75" customHeight="1">
      <c r="A9" s="526" t="s">
        <v>48</v>
      </c>
      <c r="B9" s="526"/>
      <c r="C9" s="527"/>
      <c r="D9" s="38">
        <v>5805</v>
      </c>
      <c r="E9" s="38">
        <v>70958</v>
      </c>
      <c r="F9" s="38">
        <f>SUM(H9+J9+L9+N9+P9+R9)</f>
        <v>5805</v>
      </c>
      <c r="G9" s="38">
        <f>SUM(I9+K9+M9+O9+Q9)</f>
        <v>70958</v>
      </c>
      <c r="H9" s="38">
        <v>3456</v>
      </c>
      <c r="I9" s="38">
        <v>7516</v>
      </c>
      <c r="J9" s="38">
        <v>1064</v>
      </c>
      <c r="K9" s="38">
        <v>7017</v>
      </c>
      <c r="L9" s="38">
        <v>665</v>
      </c>
      <c r="M9" s="38">
        <v>9088</v>
      </c>
      <c r="N9" s="38">
        <v>275</v>
      </c>
      <c r="O9" s="38">
        <v>6467</v>
      </c>
      <c r="P9" s="38">
        <v>324</v>
      </c>
      <c r="Q9" s="38">
        <v>40870</v>
      </c>
      <c r="R9" s="38">
        <v>21</v>
      </c>
      <c r="S9" s="41" t="s">
        <v>26</v>
      </c>
      <c r="T9" s="41" t="s">
        <v>26</v>
      </c>
      <c r="U9" s="40">
        <v>24</v>
      </c>
    </row>
    <row r="10" spans="1:26" ht="15.75" customHeight="1">
      <c r="A10" s="528" t="s">
        <v>49</v>
      </c>
      <c r="B10" s="528"/>
      <c r="C10" s="529"/>
      <c r="D10" s="42">
        <v>5868</v>
      </c>
      <c r="E10" s="42">
        <v>75192</v>
      </c>
      <c r="F10" s="42">
        <v>5809</v>
      </c>
      <c r="G10" s="42">
        <v>72143</v>
      </c>
      <c r="H10" s="42">
        <v>3471</v>
      </c>
      <c r="I10" s="42">
        <v>7262</v>
      </c>
      <c r="J10" s="42">
        <v>1029</v>
      </c>
      <c r="K10" s="42">
        <v>6751</v>
      </c>
      <c r="L10" s="42">
        <v>680</v>
      </c>
      <c r="M10" s="42">
        <v>9239</v>
      </c>
      <c r="N10" s="42">
        <v>266</v>
      </c>
      <c r="O10" s="42">
        <v>6266</v>
      </c>
      <c r="P10" s="42">
        <v>344</v>
      </c>
      <c r="Q10" s="42">
        <v>42625</v>
      </c>
      <c r="R10" s="42">
        <v>19</v>
      </c>
      <c r="S10" s="43">
        <v>59</v>
      </c>
      <c r="T10" s="43">
        <v>3049</v>
      </c>
      <c r="U10" s="44">
        <v>26</v>
      </c>
    </row>
    <row r="11" spans="1:26" s="48" customFormat="1" ht="15.75" customHeight="1">
      <c r="A11" s="530" t="s">
        <v>50</v>
      </c>
      <c r="B11" s="530"/>
      <c r="C11" s="531"/>
      <c r="D11" s="45">
        <v>5462</v>
      </c>
      <c r="E11" s="45">
        <v>65823</v>
      </c>
      <c r="F11" s="45">
        <v>3166</v>
      </c>
      <c r="G11" s="45">
        <v>6561</v>
      </c>
      <c r="H11" s="45">
        <v>1013</v>
      </c>
      <c r="I11" s="45">
        <v>6621</v>
      </c>
      <c r="J11" s="45">
        <v>683</v>
      </c>
      <c r="K11" s="45">
        <v>9430</v>
      </c>
      <c r="L11" s="45">
        <v>257</v>
      </c>
      <c r="M11" s="45">
        <v>6098</v>
      </c>
      <c r="N11" s="45">
        <v>323</v>
      </c>
      <c r="O11" s="45">
        <v>37113</v>
      </c>
      <c r="P11" s="45">
        <v>323</v>
      </c>
      <c r="Q11" s="45">
        <v>37113</v>
      </c>
      <c r="R11" s="45">
        <v>20</v>
      </c>
      <c r="S11" s="46" t="s">
        <v>26</v>
      </c>
      <c r="T11" s="46" t="s">
        <v>26</v>
      </c>
      <c r="U11" s="47">
        <v>28</v>
      </c>
    </row>
    <row r="12" spans="1:26" s="48" customFormat="1" ht="15.75" customHeight="1">
      <c r="B12" s="522" t="s">
        <v>51</v>
      </c>
      <c r="C12" s="523"/>
      <c r="D12" s="49">
        <v>3</v>
      </c>
      <c r="E12" s="49">
        <v>36</v>
      </c>
      <c r="F12" s="49">
        <v>1</v>
      </c>
      <c r="G12" s="49">
        <v>3</v>
      </c>
      <c r="H12" s="49">
        <v>1</v>
      </c>
      <c r="I12" s="49">
        <v>7</v>
      </c>
      <c r="J12" s="38">
        <v>0</v>
      </c>
      <c r="K12" s="38">
        <v>0</v>
      </c>
      <c r="L12" s="49">
        <v>1</v>
      </c>
      <c r="M12" s="49">
        <v>26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50" t="s">
        <v>26</v>
      </c>
      <c r="T12" s="50" t="s">
        <v>26</v>
      </c>
      <c r="U12" s="51" t="s">
        <v>51</v>
      </c>
    </row>
    <row r="13" spans="1:26" ht="15.75" customHeight="1">
      <c r="B13" s="52"/>
      <c r="C13" s="53" t="s">
        <v>3</v>
      </c>
      <c r="D13" s="42">
        <v>3</v>
      </c>
      <c r="E13" s="42">
        <v>36</v>
      </c>
      <c r="F13" s="42">
        <v>1</v>
      </c>
      <c r="G13" s="42">
        <v>3</v>
      </c>
      <c r="H13" s="42">
        <v>1</v>
      </c>
      <c r="I13" s="42">
        <v>7</v>
      </c>
      <c r="J13" s="42">
        <v>0</v>
      </c>
      <c r="K13" s="42">
        <v>0</v>
      </c>
      <c r="L13" s="42">
        <v>1</v>
      </c>
      <c r="M13" s="42">
        <v>26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3" t="s">
        <v>26</v>
      </c>
      <c r="T13" s="43" t="s">
        <v>26</v>
      </c>
      <c r="U13" s="54" t="s">
        <v>3</v>
      </c>
      <c r="V13" s="55">
        <f>ROUND(D13/$D$11,4)</f>
        <v>5.0000000000000001E-4</v>
      </c>
      <c r="W13" s="55">
        <f>ROUND(E13/$E$11,4)</f>
        <v>5.0000000000000001E-4</v>
      </c>
    </row>
    <row r="14" spans="1:26" s="48" customFormat="1" ht="15.75" customHeight="1">
      <c r="B14" s="522" t="s">
        <v>52</v>
      </c>
      <c r="C14" s="523"/>
      <c r="D14" s="49">
        <f>D15+D16+D17</f>
        <v>1154</v>
      </c>
      <c r="E14" s="49">
        <f t="shared" ref="E14:R14" si="0">E15+E16+E17</f>
        <v>21643</v>
      </c>
      <c r="F14" s="49">
        <f t="shared" si="0"/>
        <v>549</v>
      </c>
      <c r="G14" s="49">
        <f t="shared" si="0"/>
        <v>1283</v>
      </c>
      <c r="H14" s="49">
        <f t="shared" si="0"/>
        <v>268</v>
      </c>
      <c r="I14" s="49">
        <f t="shared" si="0"/>
        <v>1789</v>
      </c>
      <c r="J14" s="49">
        <f t="shared" si="0"/>
        <v>178</v>
      </c>
      <c r="K14" s="49">
        <f t="shared" si="0"/>
        <v>2425</v>
      </c>
      <c r="L14" s="49">
        <f t="shared" si="0"/>
        <v>64</v>
      </c>
      <c r="M14" s="49">
        <f t="shared" si="0"/>
        <v>1494</v>
      </c>
      <c r="N14" s="49">
        <f t="shared" si="0"/>
        <v>93</v>
      </c>
      <c r="O14" s="49">
        <f t="shared" si="0"/>
        <v>14652</v>
      </c>
      <c r="P14" s="49">
        <f t="shared" si="0"/>
        <v>93</v>
      </c>
      <c r="Q14" s="49">
        <f t="shared" si="0"/>
        <v>14652</v>
      </c>
      <c r="R14" s="49">
        <f t="shared" si="0"/>
        <v>2</v>
      </c>
      <c r="S14" s="50" t="s">
        <v>26</v>
      </c>
      <c r="T14" s="50" t="s">
        <v>26</v>
      </c>
      <c r="U14" s="51" t="s">
        <v>53</v>
      </c>
      <c r="V14" s="56"/>
      <c r="W14" s="56"/>
      <c r="Y14" s="57">
        <f>(D25+D27+D30+D31)/D11</f>
        <v>0.16404247528377883</v>
      </c>
      <c r="Z14" s="57">
        <f>(E25+E27+E30+E31)/E11</f>
        <v>0.1843276666210899</v>
      </c>
    </row>
    <row r="15" spans="1:26" ht="15.75" customHeight="1">
      <c r="B15" s="58"/>
      <c r="C15" s="59" t="s">
        <v>54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41" t="s">
        <v>26</v>
      </c>
      <c r="T15" s="41" t="s">
        <v>26</v>
      </c>
      <c r="U15" s="60" t="s">
        <v>55</v>
      </c>
      <c r="V15" s="55">
        <f t="shared" ref="V15:V17" si="1">ROUND(D15/$D$11,4)</f>
        <v>0</v>
      </c>
      <c r="W15" s="55">
        <f t="shared" ref="W15:W17" si="2">ROUND(E15/$E$11,4)</f>
        <v>0</v>
      </c>
      <c r="Y15" s="61">
        <f>(D13+D19+D20+D23+D28)/D11</f>
        <v>3.7898205785426582E-2</v>
      </c>
      <c r="Z15" s="61">
        <f>(E13+E19+E20+E23+E28)/E11</f>
        <v>5.327924889476323E-2</v>
      </c>
    </row>
    <row r="16" spans="1:26" ht="15.75" customHeight="1">
      <c r="B16" s="58"/>
      <c r="C16" s="59" t="s">
        <v>5</v>
      </c>
      <c r="D16" s="38">
        <v>412</v>
      </c>
      <c r="E16" s="38">
        <v>2934</v>
      </c>
      <c r="F16" s="38">
        <v>219</v>
      </c>
      <c r="G16" s="38">
        <v>494</v>
      </c>
      <c r="H16" s="38">
        <v>95</v>
      </c>
      <c r="I16" s="38">
        <v>640</v>
      </c>
      <c r="J16" s="38">
        <v>67</v>
      </c>
      <c r="K16" s="38">
        <v>889</v>
      </c>
      <c r="L16" s="38">
        <v>17</v>
      </c>
      <c r="M16" s="38">
        <v>382</v>
      </c>
      <c r="N16" s="38">
        <v>13</v>
      </c>
      <c r="O16" s="38">
        <v>529</v>
      </c>
      <c r="P16" s="38">
        <v>13</v>
      </c>
      <c r="Q16" s="38">
        <v>529</v>
      </c>
      <c r="R16" s="38">
        <v>1</v>
      </c>
      <c r="S16" s="41" t="s">
        <v>26</v>
      </c>
      <c r="T16" s="41" t="s">
        <v>26</v>
      </c>
      <c r="U16" s="60" t="s">
        <v>5</v>
      </c>
      <c r="V16" s="62">
        <f t="shared" si="1"/>
        <v>7.5399999999999995E-2</v>
      </c>
      <c r="W16" s="62">
        <f t="shared" si="2"/>
        <v>4.4600000000000001E-2</v>
      </c>
    </row>
    <row r="17" spans="1:25" ht="15.75" customHeight="1">
      <c r="B17" s="52"/>
      <c r="C17" s="53" t="s">
        <v>6</v>
      </c>
      <c r="D17" s="42">
        <v>742</v>
      </c>
      <c r="E17" s="42">
        <v>18709</v>
      </c>
      <c r="F17" s="42">
        <v>330</v>
      </c>
      <c r="G17" s="42">
        <v>789</v>
      </c>
      <c r="H17" s="42">
        <v>173</v>
      </c>
      <c r="I17" s="42">
        <v>1149</v>
      </c>
      <c r="J17" s="42">
        <v>111</v>
      </c>
      <c r="K17" s="42">
        <v>1536</v>
      </c>
      <c r="L17" s="42">
        <v>47</v>
      </c>
      <c r="M17" s="42">
        <v>1112</v>
      </c>
      <c r="N17" s="42">
        <v>80</v>
      </c>
      <c r="O17" s="42">
        <v>14123</v>
      </c>
      <c r="P17" s="42">
        <v>80</v>
      </c>
      <c r="Q17" s="42">
        <v>14123</v>
      </c>
      <c r="R17" s="42">
        <v>1</v>
      </c>
      <c r="S17" s="43" t="s">
        <v>26</v>
      </c>
      <c r="T17" s="43" t="s">
        <v>26</v>
      </c>
      <c r="U17" s="54" t="s">
        <v>6</v>
      </c>
      <c r="V17" s="62">
        <f t="shared" si="1"/>
        <v>0.1358</v>
      </c>
      <c r="W17" s="62">
        <f t="shared" si="2"/>
        <v>0.28420000000000001</v>
      </c>
    </row>
    <row r="18" spans="1:25" s="48" customFormat="1" ht="15.75" customHeight="1">
      <c r="B18" s="522" t="s">
        <v>56</v>
      </c>
      <c r="C18" s="523"/>
      <c r="D18" s="49">
        <f>SUM(D19:D31)</f>
        <v>4305</v>
      </c>
      <c r="E18" s="49">
        <f t="shared" ref="E18:R18" si="3">SUM(E19:E31)</f>
        <v>44144</v>
      </c>
      <c r="F18" s="49">
        <f t="shared" si="3"/>
        <v>2616</v>
      </c>
      <c r="G18" s="49">
        <f t="shared" si="3"/>
        <v>5275</v>
      </c>
      <c r="H18" s="49">
        <f t="shared" si="3"/>
        <v>744</v>
      </c>
      <c r="I18" s="49">
        <f t="shared" si="3"/>
        <v>4825</v>
      </c>
      <c r="J18" s="49">
        <f t="shared" si="3"/>
        <v>505</v>
      </c>
      <c r="K18" s="49">
        <f t="shared" si="3"/>
        <v>7005</v>
      </c>
      <c r="L18" s="49">
        <f t="shared" si="3"/>
        <v>192</v>
      </c>
      <c r="M18" s="49">
        <f t="shared" si="3"/>
        <v>4578</v>
      </c>
      <c r="N18" s="49">
        <f t="shared" si="3"/>
        <v>230</v>
      </c>
      <c r="O18" s="49">
        <f t="shared" si="3"/>
        <v>22461</v>
      </c>
      <c r="P18" s="49">
        <f t="shared" si="3"/>
        <v>230</v>
      </c>
      <c r="Q18" s="49">
        <f t="shared" si="3"/>
        <v>22461</v>
      </c>
      <c r="R18" s="49">
        <f t="shared" si="3"/>
        <v>18</v>
      </c>
      <c r="S18" s="50" t="s">
        <v>26</v>
      </c>
      <c r="T18" s="50" t="s">
        <v>26</v>
      </c>
      <c r="U18" s="63" t="s">
        <v>56</v>
      </c>
    </row>
    <row r="19" spans="1:25" ht="15.75" customHeight="1">
      <c r="B19" s="58"/>
      <c r="C19" s="59" t="s">
        <v>57</v>
      </c>
      <c r="D19" s="38">
        <v>4</v>
      </c>
      <c r="E19" s="38">
        <v>24</v>
      </c>
      <c r="F19" s="38">
        <v>2</v>
      </c>
      <c r="G19" s="38">
        <v>2</v>
      </c>
      <c r="H19" s="38">
        <v>0</v>
      </c>
      <c r="I19" s="38">
        <v>0</v>
      </c>
      <c r="J19" s="38">
        <v>2</v>
      </c>
      <c r="K19" s="38">
        <v>22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41" t="s">
        <v>26</v>
      </c>
      <c r="T19" s="41" t="s">
        <v>26</v>
      </c>
      <c r="U19" s="64" t="s">
        <v>58</v>
      </c>
      <c r="V19" s="55">
        <f t="shared" ref="V19:V31" si="4">ROUND(D19/$D$11,4)</f>
        <v>6.9999999999999999E-4</v>
      </c>
      <c r="W19" s="55">
        <f t="shared" ref="W19:W31" si="5">ROUND(E19/$E$11,4)</f>
        <v>4.0000000000000002E-4</v>
      </c>
    </row>
    <row r="20" spans="1:25" ht="15.75" customHeight="1">
      <c r="B20" s="58"/>
      <c r="C20" s="59" t="s">
        <v>8</v>
      </c>
      <c r="D20" s="38">
        <v>24</v>
      </c>
      <c r="E20" s="38">
        <v>1720</v>
      </c>
      <c r="F20" s="38">
        <v>10</v>
      </c>
      <c r="G20" s="38">
        <v>19</v>
      </c>
      <c r="H20" s="38">
        <v>3</v>
      </c>
      <c r="I20" s="38">
        <v>18</v>
      </c>
      <c r="J20" s="38">
        <v>3</v>
      </c>
      <c r="K20" s="38">
        <v>42</v>
      </c>
      <c r="L20" s="38">
        <v>0</v>
      </c>
      <c r="M20" s="38">
        <v>0</v>
      </c>
      <c r="N20" s="38">
        <v>8</v>
      </c>
      <c r="O20" s="38">
        <v>1641</v>
      </c>
      <c r="P20" s="38">
        <v>8</v>
      </c>
      <c r="Q20" s="38">
        <v>1641</v>
      </c>
      <c r="R20" s="38">
        <v>0</v>
      </c>
      <c r="S20" s="41" t="s">
        <v>26</v>
      </c>
      <c r="T20" s="41" t="s">
        <v>26</v>
      </c>
      <c r="U20" s="64" t="s">
        <v>8</v>
      </c>
      <c r="V20" s="55">
        <f t="shared" si="4"/>
        <v>4.4000000000000003E-3</v>
      </c>
      <c r="W20" s="55">
        <f t="shared" si="5"/>
        <v>2.6100000000000002E-2</v>
      </c>
    </row>
    <row r="21" spans="1:25" ht="15.75" customHeight="1">
      <c r="B21" s="58"/>
      <c r="C21" s="59" t="s">
        <v>59</v>
      </c>
      <c r="D21" s="38">
        <v>285</v>
      </c>
      <c r="E21" s="38">
        <v>5093</v>
      </c>
      <c r="F21" s="38">
        <v>117</v>
      </c>
      <c r="G21" s="38">
        <v>178</v>
      </c>
      <c r="H21" s="38">
        <v>33</v>
      </c>
      <c r="I21" s="38">
        <v>230</v>
      </c>
      <c r="J21" s="38">
        <v>47</v>
      </c>
      <c r="K21" s="38">
        <v>650</v>
      </c>
      <c r="L21" s="38">
        <v>33</v>
      </c>
      <c r="M21" s="38">
        <v>809</v>
      </c>
      <c r="N21" s="38">
        <v>53</v>
      </c>
      <c r="O21" s="38">
        <v>3226</v>
      </c>
      <c r="P21" s="38">
        <v>53</v>
      </c>
      <c r="Q21" s="38">
        <v>3226</v>
      </c>
      <c r="R21" s="38">
        <v>2</v>
      </c>
      <c r="S21" s="41" t="s">
        <v>26</v>
      </c>
      <c r="T21" s="41" t="s">
        <v>26</v>
      </c>
      <c r="U21" s="64" t="s">
        <v>60</v>
      </c>
      <c r="V21" s="62">
        <f t="shared" si="4"/>
        <v>5.2200000000000003E-2</v>
      </c>
      <c r="W21" s="62">
        <f t="shared" si="5"/>
        <v>7.7399999999999997E-2</v>
      </c>
    </row>
    <row r="22" spans="1:25" ht="15.75" customHeight="1">
      <c r="B22" s="58"/>
      <c r="C22" s="59" t="s">
        <v>61</v>
      </c>
      <c r="D22" s="38">
        <v>1114</v>
      </c>
      <c r="E22" s="38">
        <v>9809</v>
      </c>
      <c r="F22" s="38">
        <v>658</v>
      </c>
      <c r="G22" s="38">
        <v>1431</v>
      </c>
      <c r="H22" s="38">
        <v>201</v>
      </c>
      <c r="I22" s="38">
        <v>1332</v>
      </c>
      <c r="J22" s="38">
        <v>144</v>
      </c>
      <c r="K22" s="38">
        <v>2035</v>
      </c>
      <c r="L22" s="38">
        <v>58</v>
      </c>
      <c r="M22" s="38">
        <v>1383</v>
      </c>
      <c r="N22" s="38">
        <v>49</v>
      </c>
      <c r="O22" s="38">
        <v>3628</v>
      </c>
      <c r="P22" s="38">
        <v>49</v>
      </c>
      <c r="Q22" s="38">
        <v>3628</v>
      </c>
      <c r="R22" s="38">
        <v>4</v>
      </c>
      <c r="S22" s="41" t="s">
        <v>26</v>
      </c>
      <c r="T22" s="41" t="s">
        <v>26</v>
      </c>
      <c r="U22" s="64" t="s">
        <v>62</v>
      </c>
      <c r="V22" s="62">
        <f t="shared" si="4"/>
        <v>0.20399999999999999</v>
      </c>
      <c r="W22" s="62">
        <f t="shared" si="5"/>
        <v>0.14899999999999999</v>
      </c>
    </row>
    <row r="23" spans="1:25" ht="15.75" customHeight="1">
      <c r="B23" s="58"/>
      <c r="C23" s="59" t="s">
        <v>63</v>
      </c>
      <c r="D23" s="38">
        <v>70</v>
      </c>
      <c r="E23" s="38">
        <v>833</v>
      </c>
      <c r="F23" s="38">
        <v>25</v>
      </c>
      <c r="G23" s="38">
        <v>53</v>
      </c>
      <c r="H23" s="38">
        <v>15</v>
      </c>
      <c r="I23" s="38">
        <v>103</v>
      </c>
      <c r="J23" s="38">
        <v>15</v>
      </c>
      <c r="K23" s="38">
        <v>223</v>
      </c>
      <c r="L23" s="38">
        <v>8</v>
      </c>
      <c r="M23" s="38">
        <v>178</v>
      </c>
      <c r="N23" s="38">
        <v>6</v>
      </c>
      <c r="O23" s="38">
        <v>276</v>
      </c>
      <c r="P23" s="38">
        <v>6</v>
      </c>
      <c r="Q23" s="38">
        <v>276</v>
      </c>
      <c r="R23" s="38">
        <v>1</v>
      </c>
      <c r="S23" s="41" t="s">
        <v>26</v>
      </c>
      <c r="T23" s="41" t="s">
        <v>26</v>
      </c>
      <c r="U23" s="64" t="s">
        <v>64</v>
      </c>
      <c r="V23" s="55">
        <f t="shared" si="4"/>
        <v>1.2800000000000001E-2</v>
      </c>
      <c r="W23" s="55">
        <f t="shared" si="5"/>
        <v>1.2699999999999999E-2</v>
      </c>
    </row>
    <row r="24" spans="1:25" ht="15.75" customHeight="1">
      <c r="B24" s="58"/>
      <c r="C24" s="59" t="s">
        <v>65</v>
      </c>
      <c r="D24" s="38">
        <v>411</v>
      </c>
      <c r="E24" s="38">
        <v>1441</v>
      </c>
      <c r="F24" s="38">
        <v>342</v>
      </c>
      <c r="G24" s="38">
        <v>739</v>
      </c>
      <c r="H24" s="38">
        <v>47</v>
      </c>
      <c r="I24" s="38">
        <v>282</v>
      </c>
      <c r="J24" s="38">
        <v>16</v>
      </c>
      <c r="K24" s="38">
        <v>221</v>
      </c>
      <c r="L24" s="38">
        <v>3</v>
      </c>
      <c r="M24" s="38">
        <v>77</v>
      </c>
      <c r="N24" s="38">
        <v>3</v>
      </c>
      <c r="O24" s="38">
        <v>122</v>
      </c>
      <c r="P24" s="38">
        <v>3</v>
      </c>
      <c r="Q24" s="38">
        <v>122</v>
      </c>
      <c r="R24" s="38">
        <v>0</v>
      </c>
      <c r="S24" s="41" t="s">
        <v>26</v>
      </c>
      <c r="T24" s="41" t="s">
        <v>26</v>
      </c>
      <c r="U24" s="60" t="s">
        <v>66</v>
      </c>
      <c r="V24" s="62">
        <f t="shared" si="4"/>
        <v>7.5200000000000003E-2</v>
      </c>
      <c r="W24" s="62">
        <f t="shared" si="5"/>
        <v>2.1899999999999999E-2</v>
      </c>
    </row>
    <row r="25" spans="1:25" ht="15.75" customHeight="1">
      <c r="B25" s="58"/>
      <c r="C25" s="59" t="s">
        <v>67</v>
      </c>
      <c r="D25" s="38">
        <v>87</v>
      </c>
      <c r="E25" s="38">
        <v>4321</v>
      </c>
      <c r="F25" s="38">
        <v>55</v>
      </c>
      <c r="G25" s="38">
        <v>113</v>
      </c>
      <c r="H25" s="38">
        <v>17</v>
      </c>
      <c r="I25" s="38">
        <v>101</v>
      </c>
      <c r="J25" s="38">
        <v>7</v>
      </c>
      <c r="K25" s="38">
        <v>85</v>
      </c>
      <c r="L25" s="38">
        <v>2</v>
      </c>
      <c r="M25" s="38">
        <v>45</v>
      </c>
      <c r="N25" s="38">
        <v>5</v>
      </c>
      <c r="O25" s="38">
        <v>3977</v>
      </c>
      <c r="P25" s="38">
        <v>5</v>
      </c>
      <c r="Q25" s="38">
        <v>3977</v>
      </c>
      <c r="R25" s="38">
        <v>1</v>
      </c>
      <c r="S25" s="41" t="s">
        <v>26</v>
      </c>
      <c r="T25" s="41" t="s">
        <v>26</v>
      </c>
      <c r="U25" s="60" t="s">
        <v>68</v>
      </c>
      <c r="V25" s="65">
        <f t="shared" si="4"/>
        <v>1.5900000000000001E-2</v>
      </c>
      <c r="W25" s="65">
        <f t="shared" si="5"/>
        <v>6.5600000000000006E-2</v>
      </c>
      <c r="Y25" s="66"/>
    </row>
    <row r="26" spans="1:25" ht="15.75" customHeight="1">
      <c r="B26" s="58"/>
      <c r="C26" s="59" t="s">
        <v>69</v>
      </c>
      <c r="D26" s="38">
        <v>894</v>
      </c>
      <c r="E26" s="38">
        <v>5409</v>
      </c>
      <c r="F26" s="38">
        <v>624</v>
      </c>
      <c r="G26" s="38">
        <v>1160</v>
      </c>
      <c r="H26" s="38">
        <v>141</v>
      </c>
      <c r="I26" s="38">
        <v>914</v>
      </c>
      <c r="J26" s="38">
        <v>75</v>
      </c>
      <c r="K26" s="38">
        <v>1047</v>
      </c>
      <c r="L26" s="38">
        <v>27</v>
      </c>
      <c r="M26" s="38">
        <v>622</v>
      </c>
      <c r="N26" s="38">
        <v>23</v>
      </c>
      <c r="O26" s="38">
        <v>1666</v>
      </c>
      <c r="P26" s="38">
        <v>23</v>
      </c>
      <c r="Q26" s="38">
        <v>1666</v>
      </c>
      <c r="R26" s="38">
        <v>4</v>
      </c>
      <c r="S26" s="41" t="s">
        <v>26</v>
      </c>
      <c r="T26" s="41" t="s">
        <v>26</v>
      </c>
      <c r="U26" s="60" t="s">
        <v>70</v>
      </c>
      <c r="V26" s="62">
        <f t="shared" si="4"/>
        <v>0.16370000000000001</v>
      </c>
      <c r="W26" s="62">
        <f t="shared" si="5"/>
        <v>8.2199999999999995E-2</v>
      </c>
    </row>
    <row r="27" spans="1:25" ht="15.75" customHeight="1">
      <c r="B27" s="58"/>
      <c r="C27" s="59" t="s">
        <v>71</v>
      </c>
      <c r="D27" s="38">
        <v>476</v>
      </c>
      <c r="E27" s="38">
        <v>1985</v>
      </c>
      <c r="F27" s="38">
        <v>365</v>
      </c>
      <c r="G27" s="38">
        <v>679</v>
      </c>
      <c r="H27" s="38">
        <v>70</v>
      </c>
      <c r="I27" s="38">
        <v>413</v>
      </c>
      <c r="J27" s="38">
        <v>24</v>
      </c>
      <c r="K27" s="38">
        <v>330</v>
      </c>
      <c r="L27" s="38">
        <v>3</v>
      </c>
      <c r="M27" s="38">
        <v>69</v>
      </c>
      <c r="N27" s="38">
        <v>10</v>
      </c>
      <c r="O27" s="38">
        <v>494</v>
      </c>
      <c r="P27" s="38">
        <v>10</v>
      </c>
      <c r="Q27" s="38">
        <v>494</v>
      </c>
      <c r="R27" s="38">
        <v>4</v>
      </c>
      <c r="S27" s="41" t="s">
        <v>26</v>
      </c>
      <c r="T27" s="41" t="s">
        <v>26</v>
      </c>
      <c r="U27" s="64" t="s">
        <v>72</v>
      </c>
      <c r="V27" s="65">
        <f t="shared" si="4"/>
        <v>8.7099999999999997E-2</v>
      </c>
      <c r="W27" s="65">
        <f t="shared" si="5"/>
        <v>3.0200000000000001E-2</v>
      </c>
    </row>
    <row r="28" spans="1:25" ht="15.75" customHeight="1">
      <c r="B28" s="58"/>
      <c r="C28" s="59" t="s">
        <v>73</v>
      </c>
      <c r="D28" s="38">
        <v>106</v>
      </c>
      <c r="E28" s="38">
        <v>894</v>
      </c>
      <c r="F28" s="38">
        <v>68</v>
      </c>
      <c r="G28" s="38">
        <v>116</v>
      </c>
      <c r="H28" s="38">
        <v>11</v>
      </c>
      <c r="I28" s="38">
        <v>80</v>
      </c>
      <c r="J28" s="38">
        <v>12</v>
      </c>
      <c r="K28" s="38">
        <v>178</v>
      </c>
      <c r="L28" s="38">
        <v>7</v>
      </c>
      <c r="M28" s="38">
        <v>166</v>
      </c>
      <c r="N28" s="38">
        <v>8</v>
      </c>
      <c r="O28" s="38">
        <v>354</v>
      </c>
      <c r="P28" s="38">
        <v>8</v>
      </c>
      <c r="Q28" s="38">
        <v>354</v>
      </c>
      <c r="R28" s="38">
        <v>0</v>
      </c>
      <c r="S28" s="41" t="s">
        <v>26</v>
      </c>
      <c r="T28" s="41" t="s">
        <v>26</v>
      </c>
      <c r="U28" s="60" t="s">
        <v>74</v>
      </c>
      <c r="V28" s="55">
        <f t="shared" si="4"/>
        <v>1.9400000000000001E-2</v>
      </c>
      <c r="W28" s="55">
        <f t="shared" si="5"/>
        <v>1.3599999999999999E-2</v>
      </c>
    </row>
    <row r="29" spans="1:25" ht="15.75" customHeight="1">
      <c r="B29" s="58"/>
      <c r="C29" s="59" t="s">
        <v>17</v>
      </c>
      <c r="D29" s="38">
        <v>501</v>
      </c>
      <c r="E29" s="38">
        <v>6788</v>
      </c>
      <c r="F29" s="38">
        <v>176</v>
      </c>
      <c r="G29" s="38">
        <v>416</v>
      </c>
      <c r="H29" s="38">
        <v>136</v>
      </c>
      <c r="I29" s="38">
        <v>889</v>
      </c>
      <c r="J29" s="38">
        <v>113</v>
      </c>
      <c r="K29" s="38">
        <v>1515</v>
      </c>
      <c r="L29" s="38">
        <v>34</v>
      </c>
      <c r="M29" s="38">
        <v>824</v>
      </c>
      <c r="N29" s="38">
        <v>42</v>
      </c>
      <c r="O29" s="38">
        <v>3144</v>
      </c>
      <c r="P29" s="38">
        <v>42</v>
      </c>
      <c r="Q29" s="38">
        <v>3144</v>
      </c>
      <c r="R29" s="38">
        <v>0</v>
      </c>
      <c r="S29" s="41" t="s">
        <v>26</v>
      </c>
      <c r="T29" s="41" t="s">
        <v>26</v>
      </c>
      <c r="U29" s="64" t="s">
        <v>17</v>
      </c>
      <c r="V29" s="62">
        <f t="shared" si="4"/>
        <v>9.1700000000000004E-2</v>
      </c>
      <c r="W29" s="62">
        <f t="shared" si="5"/>
        <v>0.1031</v>
      </c>
    </row>
    <row r="30" spans="1:25" ht="15.75" customHeight="1">
      <c r="B30" s="58"/>
      <c r="C30" s="59" t="s">
        <v>75</v>
      </c>
      <c r="D30" s="38">
        <v>19</v>
      </c>
      <c r="E30" s="38">
        <v>387</v>
      </c>
      <c r="F30" s="38">
        <v>3</v>
      </c>
      <c r="G30" s="38">
        <v>11</v>
      </c>
      <c r="H30" s="38">
        <v>9</v>
      </c>
      <c r="I30" s="38">
        <v>61</v>
      </c>
      <c r="J30" s="38">
        <v>6</v>
      </c>
      <c r="K30" s="38">
        <v>73</v>
      </c>
      <c r="L30" s="38">
        <v>0</v>
      </c>
      <c r="M30" s="38">
        <v>0</v>
      </c>
      <c r="N30" s="38">
        <v>1</v>
      </c>
      <c r="O30" s="38">
        <v>242</v>
      </c>
      <c r="P30" s="38">
        <v>1</v>
      </c>
      <c r="Q30" s="38">
        <v>242</v>
      </c>
      <c r="R30" s="38">
        <v>0</v>
      </c>
      <c r="S30" s="41" t="s">
        <v>26</v>
      </c>
      <c r="T30" s="41" t="s">
        <v>26</v>
      </c>
      <c r="U30" s="64" t="s">
        <v>76</v>
      </c>
      <c r="V30" s="65">
        <f t="shared" si="4"/>
        <v>3.5000000000000001E-3</v>
      </c>
      <c r="W30" s="65">
        <f t="shared" si="5"/>
        <v>5.8999999999999999E-3</v>
      </c>
    </row>
    <row r="31" spans="1:25" ht="25.5" customHeight="1" thickBot="1">
      <c r="A31" s="4"/>
      <c r="B31" s="4"/>
      <c r="C31" s="67" t="s">
        <v>77</v>
      </c>
      <c r="D31" s="68">
        <v>314</v>
      </c>
      <c r="E31" s="68">
        <v>5440</v>
      </c>
      <c r="F31" s="68">
        <v>171</v>
      </c>
      <c r="G31" s="68">
        <v>358</v>
      </c>
      <c r="H31" s="68">
        <v>61</v>
      </c>
      <c r="I31" s="68">
        <v>402</v>
      </c>
      <c r="J31" s="68">
        <v>41</v>
      </c>
      <c r="K31" s="68">
        <v>584</v>
      </c>
      <c r="L31" s="68">
        <v>17</v>
      </c>
      <c r="M31" s="68">
        <v>405</v>
      </c>
      <c r="N31" s="68">
        <v>22</v>
      </c>
      <c r="O31" s="68">
        <v>3691</v>
      </c>
      <c r="P31" s="68">
        <v>22</v>
      </c>
      <c r="Q31" s="68">
        <v>3691</v>
      </c>
      <c r="R31" s="68">
        <v>2</v>
      </c>
      <c r="S31" s="69" t="s">
        <v>26</v>
      </c>
      <c r="T31" s="69" t="s">
        <v>26</v>
      </c>
      <c r="U31" s="70" t="s">
        <v>78</v>
      </c>
      <c r="V31" s="65">
        <f t="shared" si="4"/>
        <v>5.7500000000000002E-2</v>
      </c>
      <c r="W31" s="65">
        <f t="shared" si="5"/>
        <v>8.2600000000000007E-2</v>
      </c>
    </row>
    <row r="32" spans="1:25" s="20" customFormat="1" ht="12.75" customHeight="1">
      <c r="A32" s="2" t="s">
        <v>79</v>
      </c>
      <c r="B32" s="26"/>
      <c r="C32" s="27"/>
      <c r="D32" s="28"/>
      <c r="E32" s="28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20" customFormat="1" ht="12.75" customHeight="1">
      <c r="A33" s="2" t="s">
        <v>80</v>
      </c>
      <c r="B33" s="26"/>
      <c r="C33" s="26"/>
      <c r="D33" s="28"/>
      <c r="E33" s="28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>
      <c r="A34" s="2" t="s">
        <v>81</v>
      </c>
    </row>
    <row r="39" spans="1:21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21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21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21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21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21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21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21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21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21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4:23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4:23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4:23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4:23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4:23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4:23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4:23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4:23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4:23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</sheetData>
  <mergeCells count="22">
    <mergeCell ref="B18:C18"/>
    <mergeCell ref="L6:M6"/>
    <mergeCell ref="N6:O6"/>
    <mergeCell ref="P6:Q6"/>
    <mergeCell ref="S6:S7"/>
    <mergeCell ref="A9:C9"/>
    <mergeCell ref="A10:C10"/>
    <mergeCell ref="A11:C11"/>
    <mergeCell ref="B12:C12"/>
    <mergeCell ref="B14:C14"/>
    <mergeCell ref="A8:C8"/>
    <mergeCell ref="A5:C7"/>
    <mergeCell ref="D5:E5"/>
    <mergeCell ref="F5:R5"/>
    <mergeCell ref="S5:T5"/>
    <mergeCell ref="U5:U7"/>
    <mergeCell ref="D6:D7"/>
    <mergeCell ref="E6:E7"/>
    <mergeCell ref="F6:G6"/>
    <mergeCell ref="H6:I6"/>
    <mergeCell ref="J6:K6"/>
    <mergeCell ref="T6:T7"/>
  </mergeCells>
  <phoneticPr fontId="3"/>
  <printOptions horizontalCentered="1"/>
  <pageMargins left="0.6692913385826772" right="0.59055118110236227" top="1.1023622047244095" bottom="0.39370078740157483" header="0.51181102362204722" footer="0.51181102362204722"/>
  <pageSetup paperSize="9" scale="47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18"/>
  <sheetViews>
    <sheetView view="pageBreakPreview" zoomScale="90" zoomScaleNormal="100" zoomScaleSheetLayoutView="90" workbookViewId="0">
      <selection activeCell="B1" sqref="B1:K1"/>
    </sheetView>
  </sheetViews>
  <sheetFormatPr defaultRowHeight="11.25"/>
  <cols>
    <col min="1" max="1" width="2.25" style="71" customWidth="1"/>
    <col min="2" max="2" width="5.875" style="71" customWidth="1"/>
    <col min="3" max="3" width="40" style="71" customWidth="1"/>
    <col min="4" max="6" width="11.875" style="71" customWidth="1"/>
    <col min="7" max="7" width="5.875" style="71" customWidth="1"/>
    <col min="8" max="8" width="40" style="71" customWidth="1"/>
    <col min="9" max="11" width="11.875" style="71" customWidth="1"/>
    <col min="12" max="12" width="2.25" style="71" customWidth="1"/>
    <col min="13" max="239" width="9" style="71"/>
    <col min="240" max="241" width="2.75" style="71" customWidth="1"/>
    <col min="242" max="242" width="25.25" style="71" customWidth="1"/>
    <col min="243" max="244" width="6.875" style="71" customWidth="1"/>
    <col min="245" max="245" width="0.875" style="71" customWidth="1"/>
    <col min="246" max="246" width="25.25" style="71" customWidth="1"/>
    <col min="247" max="248" width="6.875" style="71" customWidth="1"/>
    <col min="249" max="250" width="2.625" style="71" customWidth="1"/>
    <col min="251" max="251" width="25.25" style="71" customWidth="1"/>
    <col min="252" max="253" width="6.875" style="71" customWidth="1"/>
    <col min="254" max="254" width="2.625" style="71" customWidth="1"/>
    <col min="255" max="255" width="25.25" style="71" customWidth="1"/>
    <col min="256" max="257" width="6.875" style="71" customWidth="1"/>
    <col min="258" max="495" width="9" style="71"/>
    <col min="496" max="497" width="2.75" style="71" customWidth="1"/>
    <col min="498" max="498" width="25.25" style="71" customWidth="1"/>
    <col min="499" max="500" width="6.875" style="71" customWidth="1"/>
    <col min="501" max="501" width="0.875" style="71" customWidth="1"/>
    <col min="502" max="502" width="25.25" style="71" customWidth="1"/>
    <col min="503" max="504" width="6.875" style="71" customWidth="1"/>
    <col min="505" max="506" width="2.625" style="71" customWidth="1"/>
    <col min="507" max="507" width="25.25" style="71" customWidth="1"/>
    <col min="508" max="509" width="6.875" style="71" customWidth="1"/>
    <col min="510" max="510" width="2.625" style="71" customWidth="1"/>
    <col min="511" max="511" width="25.25" style="71" customWidth="1"/>
    <col min="512" max="513" width="6.875" style="71" customWidth="1"/>
    <col min="514" max="751" width="9" style="71"/>
    <col min="752" max="753" width="2.75" style="71" customWidth="1"/>
    <col min="754" max="754" width="25.25" style="71" customWidth="1"/>
    <col min="755" max="756" width="6.875" style="71" customWidth="1"/>
    <col min="757" max="757" width="0.875" style="71" customWidth="1"/>
    <col min="758" max="758" width="25.25" style="71" customWidth="1"/>
    <col min="759" max="760" width="6.875" style="71" customWidth="1"/>
    <col min="761" max="762" width="2.625" style="71" customWidth="1"/>
    <col min="763" max="763" width="25.25" style="71" customWidth="1"/>
    <col min="764" max="765" width="6.875" style="71" customWidth="1"/>
    <col min="766" max="766" width="2.625" style="71" customWidth="1"/>
    <col min="767" max="767" width="25.25" style="71" customWidth="1"/>
    <col min="768" max="769" width="6.875" style="71" customWidth="1"/>
    <col min="770" max="1007" width="9" style="71"/>
    <col min="1008" max="1009" width="2.75" style="71" customWidth="1"/>
    <col min="1010" max="1010" width="25.25" style="71" customWidth="1"/>
    <col min="1011" max="1012" width="6.875" style="71" customWidth="1"/>
    <col min="1013" max="1013" width="0.875" style="71" customWidth="1"/>
    <col min="1014" max="1014" width="25.25" style="71" customWidth="1"/>
    <col min="1015" max="1016" width="6.875" style="71" customWidth="1"/>
    <col min="1017" max="1018" width="2.625" style="71" customWidth="1"/>
    <col min="1019" max="1019" width="25.25" style="71" customWidth="1"/>
    <col min="1020" max="1021" width="6.875" style="71" customWidth="1"/>
    <col min="1022" max="1022" width="2.625" style="71" customWidth="1"/>
    <col min="1023" max="1023" width="25.25" style="71" customWidth="1"/>
    <col min="1024" max="1025" width="6.875" style="71" customWidth="1"/>
    <col min="1026" max="1263" width="9" style="71"/>
    <col min="1264" max="1265" width="2.75" style="71" customWidth="1"/>
    <col min="1266" max="1266" width="25.25" style="71" customWidth="1"/>
    <col min="1267" max="1268" width="6.875" style="71" customWidth="1"/>
    <col min="1269" max="1269" width="0.875" style="71" customWidth="1"/>
    <col min="1270" max="1270" width="25.25" style="71" customWidth="1"/>
    <col min="1271" max="1272" width="6.875" style="71" customWidth="1"/>
    <col min="1273" max="1274" width="2.625" style="71" customWidth="1"/>
    <col min="1275" max="1275" width="25.25" style="71" customWidth="1"/>
    <col min="1276" max="1277" width="6.875" style="71" customWidth="1"/>
    <col min="1278" max="1278" width="2.625" style="71" customWidth="1"/>
    <col min="1279" max="1279" width="25.25" style="71" customWidth="1"/>
    <col min="1280" max="1281" width="6.875" style="71" customWidth="1"/>
    <col min="1282" max="1519" width="9" style="71"/>
    <col min="1520" max="1521" width="2.75" style="71" customWidth="1"/>
    <col min="1522" max="1522" width="25.25" style="71" customWidth="1"/>
    <col min="1523" max="1524" width="6.875" style="71" customWidth="1"/>
    <col min="1525" max="1525" width="0.875" style="71" customWidth="1"/>
    <col min="1526" max="1526" width="25.25" style="71" customWidth="1"/>
    <col min="1527" max="1528" width="6.875" style="71" customWidth="1"/>
    <col min="1529" max="1530" width="2.625" style="71" customWidth="1"/>
    <col min="1531" max="1531" width="25.25" style="71" customWidth="1"/>
    <col min="1532" max="1533" width="6.875" style="71" customWidth="1"/>
    <col min="1534" max="1534" width="2.625" style="71" customWidth="1"/>
    <col min="1535" max="1535" width="25.25" style="71" customWidth="1"/>
    <col min="1536" max="1537" width="6.875" style="71" customWidth="1"/>
    <col min="1538" max="1775" width="9" style="71"/>
    <col min="1776" max="1777" width="2.75" style="71" customWidth="1"/>
    <col min="1778" max="1778" width="25.25" style="71" customWidth="1"/>
    <col min="1779" max="1780" width="6.875" style="71" customWidth="1"/>
    <col min="1781" max="1781" width="0.875" style="71" customWidth="1"/>
    <col min="1782" max="1782" width="25.25" style="71" customWidth="1"/>
    <col min="1783" max="1784" width="6.875" style="71" customWidth="1"/>
    <col min="1785" max="1786" width="2.625" style="71" customWidth="1"/>
    <col min="1787" max="1787" width="25.25" style="71" customWidth="1"/>
    <col min="1788" max="1789" width="6.875" style="71" customWidth="1"/>
    <col min="1790" max="1790" width="2.625" style="71" customWidth="1"/>
    <col min="1791" max="1791" width="25.25" style="71" customWidth="1"/>
    <col min="1792" max="1793" width="6.875" style="71" customWidth="1"/>
    <col min="1794" max="2031" width="9" style="71"/>
    <col min="2032" max="2033" width="2.75" style="71" customWidth="1"/>
    <col min="2034" max="2034" width="25.25" style="71" customWidth="1"/>
    <col min="2035" max="2036" width="6.875" style="71" customWidth="1"/>
    <col min="2037" max="2037" width="0.875" style="71" customWidth="1"/>
    <col min="2038" max="2038" width="25.25" style="71" customWidth="1"/>
    <col min="2039" max="2040" width="6.875" style="71" customWidth="1"/>
    <col min="2041" max="2042" width="2.625" style="71" customWidth="1"/>
    <col min="2043" max="2043" width="25.25" style="71" customWidth="1"/>
    <col min="2044" max="2045" width="6.875" style="71" customWidth="1"/>
    <col min="2046" max="2046" width="2.625" style="71" customWidth="1"/>
    <col min="2047" max="2047" width="25.25" style="71" customWidth="1"/>
    <col min="2048" max="2049" width="6.875" style="71" customWidth="1"/>
    <col min="2050" max="2287" width="9" style="71"/>
    <col min="2288" max="2289" width="2.75" style="71" customWidth="1"/>
    <col min="2290" max="2290" width="25.25" style="71" customWidth="1"/>
    <col min="2291" max="2292" width="6.875" style="71" customWidth="1"/>
    <col min="2293" max="2293" width="0.875" style="71" customWidth="1"/>
    <col min="2294" max="2294" width="25.25" style="71" customWidth="1"/>
    <col min="2295" max="2296" width="6.875" style="71" customWidth="1"/>
    <col min="2297" max="2298" width="2.625" style="71" customWidth="1"/>
    <col min="2299" max="2299" width="25.25" style="71" customWidth="1"/>
    <col min="2300" max="2301" width="6.875" style="71" customWidth="1"/>
    <col min="2302" max="2302" width="2.625" style="71" customWidth="1"/>
    <col min="2303" max="2303" width="25.25" style="71" customWidth="1"/>
    <col min="2304" max="2305" width="6.875" style="71" customWidth="1"/>
    <col min="2306" max="2543" width="9" style="71"/>
    <col min="2544" max="2545" width="2.75" style="71" customWidth="1"/>
    <col min="2546" max="2546" width="25.25" style="71" customWidth="1"/>
    <col min="2547" max="2548" width="6.875" style="71" customWidth="1"/>
    <col min="2549" max="2549" width="0.875" style="71" customWidth="1"/>
    <col min="2550" max="2550" width="25.25" style="71" customWidth="1"/>
    <col min="2551" max="2552" width="6.875" style="71" customWidth="1"/>
    <col min="2553" max="2554" width="2.625" style="71" customWidth="1"/>
    <col min="2555" max="2555" width="25.25" style="71" customWidth="1"/>
    <col min="2556" max="2557" width="6.875" style="71" customWidth="1"/>
    <col min="2558" max="2558" width="2.625" style="71" customWidth="1"/>
    <col min="2559" max="2559" width="25.25" style="71" customWidth="1"/>
    <col min="2560" max="2561" width="6.875" style="71" customWidth="1"/>
    <col min="2562" max="2799" width="9" style="71"/>
    <col min="2800" max="2801" width="2.75" style="71" customWidth="1"/>
    <col min="2802" max="2802" width="25.25" style="71" customWidth="1"/>
    <col min="2803" max="2804" width="6.875" style="71" customWidth="1"/>
    <col min="2805" max="2805" width="0.875" style="71" customWidth="1"/>
    <col min="2806" max="2806" width="25.25" style="71" customWidth="1"/>
    <col min="2807" max="2808" width="6.875" style="71" customWidth="1"/>
    <col min="2809" max="2810" width="2.625" style="71" customWidth="1"/>
    <col min="2811" max="2811" width="25.25" style="71" customWidth="1"/>
    <col min="2812" max="2813" width="6.875" style="71" customWidth="1"/>
    <col min="2814" max="2814" width="2.625" style="71" customWidth="1"/>
    <col min="2815" max="2815" width="25.25" style="71" customWidth="1"/>
    <col min="2816" max="2817" width="6.875" style="71" customWidth="1"/>
    <col min="2818" max="3055" width="9" style="71"/>
    <col min="3056" max="3057" width="2.75" style="71" customWidth="1"/>
    <col min="3058" max="3058" width="25.25" style="71" customWidth="1"/>
    <col min="3059" max="3060" width="6.875" style="71" customWidth="1"/>
    <col min="3061" max="3061" width="0.875" style="71" customWidth="1"/>
    <col min="3062" max="3062" width="25.25" style="71" customWidth="1"/>
    <col min="3063" max="3064" width="6.875" style="71" customWidth="1"/>
    <col min="3065" max="3066" width="2.625" style="71" customWidth="1"/>
    <col min="3067" max="3067" width="25.25" style="71" customWidth="1"/>
    <col min="3068" max="3069" width="6.875" style="71" customWidth="1"/>
    <col min="3070" max="3070" width="2.625" style="71" customWidth="1"/>
    <col min="3071" max="3071" width="25.25" style="71" customWidth="1"/>
    <col min="3072" max="3073" width="6.875" style="71" customWidth="1"/>
    <col min="3074" max="3311" width="9" style="71"/>
    <col min="3312" max="3313" width="2.75" style="71" customWidth="1"/>
    <col min="3314" max="3314" width="25.25" style="71" customWidth="1"/>
    <col min="3315" max="3316" width="6.875" style="71" customWidth="1"/>
    <col min="3317" max="3317" width="0.875" style="71" customWidth="1"/>
    <col min="3318" max="3318" width="25.25" style="71" customWidth="1"/>
    <col min="3319" max="3320" width="6.875" style="71" customWidth="1"/>
    <col min="3321" max="3322" width="2.625" style="71" customWidth="1"/>
    <col min="3323" max="3323" width="25.25" style="71" customWidth="1"/>
    <col min="3324" max="3325" width="6.875" style="71" customWidth="1"/>
    <col min="3326" max="3326" width="2.625" style="71" customWidth="1"/>
    <col min="3327" max="3327" width="25.25" style="71" customWidth="1"/>
    <col min="3328" max="3329" width="6.875" style="71" customWidth="1"/>
    <col min="3330" max="3567" width="9" style="71"/>
    <col min="3568" max="3569" width="2.75" style="71" customWidth="1"/>
    <col min="3570" max="3570" width="25.25" style="71" customWidth="1"/>
    <col min="3571" max="3572" width="6.875" style="71" customWidth="1"/>
    <col min="3573" max="3573" width="0.875" style="71" customWidth="1"/>
    <col min="3574" max="3574" width="25.25" style="71" customWidth="1"/>
    <col min="3575" max="3576" width="6.875" style="71" customWidth="1"/>
    <col min="3577" max="3578" width="2.625" style="71" customWidth="1"/>
    <col min="3579" max="3579" width="25.25" style="71" customWidth="1"/>
    <col min="3580" max="3581" width="6.875" style="71" customWidth="1"/>
    <col min="3582" max="3582" width="2.625" style="71" customWidth="1"/>
    <col min="3583" max="3583" width="25.25" style="71" customWidth="1"/>
    <col min="3584" max="3585" width="6.875" style="71" customWidth="1"/>
    <col min="3586" max="3823" width="9" style="71"/>
    <col min="3824" max="3825" width="2.75" style="71" customWidth="1"/>
    <col min="3826" max="3826" width="25.25" style="71" customWidth="1"/>
    <col min="3827" max="3828" width="6.875" style="71" customWidth="1"/>
    <col min="3829" max="3829" width="0.875" style="71" customWidth="1"/>
    <col min="3830" max="3830" width="25.25" style="71" customWidth="1"/>
    <col min="3831" max="3832" width="6.875" style="71" customWidth="1"/>
    <col min="3833" max="3834" width="2.625" style="71" customWidth="1"/>
    <col min="3835" max="3835" width="25.25" style="71" customWidth="1"/>
    <col min="3836" max="3837" width="6.875" style="71" customWidth="1"/>
    <col min="3838" max="3838" width="2.625" style="71" customWidth="1"/>
    <col min="3839" max="3839" width="25.25" style="71" customWidth="1"/>
    <col min="3840" max="3841" width="6.875" style="71" customWidth="1"/>
    <col min="3842" max="4079" width="9" style="71"/>
    <col min="4080" max="4081" width="2.75" style="71" customWidth="1"/>
    <col min="4082" max="4082" width="25.25" style="71" customWidth="1"/>
    <col min="4083" max="4084" width="6.875" style="71" customWidth="1"/>
    <col min="4085" max="4085" width="0.875" style="71" customWidth="1"/>
    <col min="4086" max="4086" width="25.25" style="71" customWidth="1"/>
    <col min="4087" max="4088" width="6.875" style="71" customWidth="1"/>
    <col min="4089" max="4090" width="2.625" style="71" customWidth="1"/>
    <col min="4091" max="4091" width="25.25" style="71" customWidth="1"/>
    <col min="4092" max="4093" width="6.875" style="71" customWidth="1"/>
    <col min="4094" max="4094" width="2.625" style="71" customWidth="1"/>
    <col min="4095" max="4095" width="25.25" style="71" customWidth="1"/>
    <col min="4096" max="4097" width="6.875" style="71" customWidth="1"/>
    <col min="4098" max="4335" width="9" style="71"/>
    <col min="4336" max="4337" width="2.75" style="71" customWidth="1"/>
    <col min="4338" max="4338" width="25.25" style="71" customWidth="1"/>
    <col min="4339" max="4340" width="6.875" style="71" customWidth="1"/>
    <col min="4341" max="4341" width="0.875" style="71" customWidth="1"/>
    <col min="4342" max="4342" width="25.25" style="71" customWidth="1"/>
    <col min="4343" max="4344" width="6.875" style="71" customWidth="1"/>
    <col min="4345" max="4346" width="2.625" style="71" customWidth="1"/>
    <col min="4347" max="4347" width="25.25" style="71" customWidth="1"/>
    <col min="4348" max="4349" width="6.875" style="71" customWidth="1"/>
    <col min="4350" max="4350" width="2.625" style="71" customWidth="1"/>
    <col min="4351" max="4351" width="25.25" style="71" customWidth="1"/>
    <col min="4352" max="4353" width="6.875" style="71" customWidth="1"/>
    <col min="4354" max="4591" width="9" style="71"/>
    <col min="4592" max="4593" width="2.75" style="71" customWidth="1"/>
    <col min="4594" max="4594" width="25.25" style="71" customWidth="1"/>
    <col min="4595" max="4596" width="6.875" style="71" customWidth="1"/>
    <col min="4597" max="4597" width="0.875" style="71" customWidth="1"/>
    <col min="4598" max="4598" width="25.25" style="71" customWidth="1"/>
    <col min="4599" max="4600" width="6.875" style="71" customWidth="1"/>
    <col min="4601" max="4602" width="2.625" style="71" customWidth="1"/>
    <col min="4603" max="4603" width="25.25" style="71" customWidth="1"/>
    <col min="4604" max="4605" width="6.875" style="71" customWidth="1"/>
    <col min="4606" max="4606" width="2.625" style="71" customWidth="1"/>
    <col min="4607" max="4607" width="25.25" style="71" customWidth="1"/>
    <col min="4608" max="4609" width="6.875" style="71" customWidth="1"/>
    <col min="4610" max="4847" width="9" style="71"/>
    <col min="4848" max="4849" width="2.75" style="71" customWidth="1"/>
    <col min="4850" max="4850" width="25.25" style="71" customWidth="1"/>
    <col min="4851" max="4852" width="6.875" style="71" customWidth="1"/>
    <col min="4853" max="4853" width="0.875" style="71" customWidth="1"/>
    <col min="4854" max="4854" width="25.25" style="71" customWidth="1"/>
    <col min="4855" max="4856" width="6.875" style="71" customWidth="1"/>
    <col min="4857" max="4858" width="2.625" style="71" customWidth="1"/>
    <col min="4859" max="4859" width="25.25" style="71" customWidth="1"/>
    <col min="4860" max="4861" width="6.875" style="71" customWidth="1"/>
    <col min="4862" max="4862" width="2.625" style="71" customWidth="1"/>
    <col min="4863" max="4863" width="25.25" style="71" customWidth="1"/>
    <col min="4864" max="4865" width="6.875" style="71" customWidth="1"/>
    <col min="4866" max="5103" width="9" style="71"/>
    <col min="5104" max="5105" width="2.75" style="71" customWidth="1"/>
    <col min="5106" max="5106" width="25.25" style="71" customWidth="1"/>
    <col min="5107" max="5108" width="6.875" style="71" customWidth="1"/>
    <col min="5109" max="5109" width="0.875" style="71" customWidth="1"/>
    <col min="5110" max="5110" width="25.25" style="71" customWidth="1"/>
    <col min="5111" max="5112" width="6.875" style="71" customWidth="1"/>
    <col min="5113" max="5114" width="2.625" style="71" customWidth="1"/>
    <col min="5115" max="5115" width="25.25" style="71" customWidth="1"/>
    <col min="5116" max="5117" width="6.875" style="71" customWidth="1"/>
    <col min="5118" max="5118" width="2.625" style="71" customWidth="1"/>
    <col min="5119" max="5119" width="25.25" style="71" customWidth="1"/>
    <col min="5120" max="5121" width="6.875" style="71" customWidth="1"/>
    <col min="5122" max="5359" width="9" style="71"/>
    <col min="5360" max="5361" width="2.75" style="71" customWidth="1"/>
    <col min="5362" max="5362" width="25.25" style="71" customWidth="1"/>
    <col min="5363" max="5364" width="6.875" style="71" customWidth="1"/>
    <col min="5365" max="5365" width="0.875" style="71" customWidth="1"/>
    <col min="5366" max="5366" width="25.25" style="71" customWidth="1"/>
    <col min="5367" max="5368" width="6.875" style="71" customWidth="1"/>
    <col min="5369" max="5370" width="2.625" style="71" customWidth="1"/>
    <col min="5371" max="5371" width="25.25" style="71" customWidth="1"/>
    <col min="5372" max="5373" width="6.875" style="71" customWidth="1"/>
    <col min="5374" max="5374" width="2.625" style="71" customWidth="1"/>
    <col min="5375" max="5375" width="25.25" style="71" customWidth="1"/>
    <col min="5376" max="5377" width="6.875" style="71" customWidth="1"/>
    <col min="5378" max="5615" width="9" style="71"/>
    <col min="5616" max="5617" width="2.75" style="71" customWidth="1"/>
    <col min="5618" max="5618" width="25.25" style="71" customWidth="1"/>
    <col min="5619" max="5620" width="6.875" style="71" customWidth="1"/>
    <col min="5621" max="5621" width="0.875" style="71" customWidth="1"/>
    <col min="5622" max="5622" width="25.25" style="71" customWidth="1"/>
    <col min="5623" max="5624" width="6.875" style="71" customWidth="1"/>
    <col min="5625" max="5626" width="2.625" style="71" customWidth="1"/>
    <col min="5627" max="5627" width="25.25" style="71" customWidth="1"/>
    <col min="5628" max="5629" width="6.875" style="71" customWidth="1"/>
    <col min="5630" max="5630" width="2.625" style="71" customWidth="1"/>
    <col min="5631" max="5631" width="25.25" style="71" customWidth="1"/>
    <col min="5632" max="5633" width="6.875" style="71" customWidth="1"/>
    <col min="5634" max="5871" width="9" style="71"/>
    <col min="5872" max="5873" width="2.75" style="71" customWidth="1"/>
    <col min="5874" max="5874" width="25.25" style="71" customWidth="1"/>
    <col min="5875" max="5876" width="6.875" style="71" customWidth="1"/>
    <col min="5877" max="5877" width="0.875" style="71" customWidth="1"/>
    <col min="5878" max="5878" width="25.25" style="71" customWidth="1"/>
    <col min="5879" max="5880" width="6.875" style="71" customWidth="1"/>
    <col min="5881" max="5882" width="2.625" style="71" customWidth="1"/>
    <col min="5883" max="5883" width="25.25" style="71" customWidth="1"/>
    <col min="5884" max="5885" width="6.875" style="71" customWidth="1"/>
    <col min="5886" max="5886" width="2.625" style="71" customWidth="1"/>
    <col min="5887" max="5887" width="25.25" style="71" customWidth="1"/>
    <col min="5888" max="5889" width="6.875" style="71" customWidth="1"/>
    <col min="5890" max="6127" width="9" style="71"/>
    <col min="6128" max="6129" width="2.75" style="71" customWidth="1"/>
    <col min="6130" max="6130" width="25.25" style="71" customWidth="1"/>
    <col min="6131" max="6132" width="6.875" style="71" customWidth="1"/>
    <col min="6133" max="6133" width="0.875" style="71" customWidth="1"/>
    <col min="6134" max="6134" width="25.25" style="71" customWidth="1"/>
    <col min="6135" max="6136" width="6.875" style="71" customWidth="1"/>
    <col min="6137" max="6138" width="2.625" style="71" customWidth="1"/>
    <col min="6139" max="6139" width="25.25" style="71" customWidth="1"/>
    <col min="6140" max="6141" width="6.875" style="71" customWidth="1"/>
    <col min="6142" max="6142" width="2.625" style="71" customWidth="1"/>
    <col min="6143" max="6143" width="25.25" style="71" customWidth="1"/>
    <col min="6144" max="6145" width="6.875" style="71" customWidth="1"/>
    <col min="6146" max="6383" width="9" style="71"/>
    <col min="6384" max="6385" width="2.75" style="71" customWidth="1"/>
    <col min="6386" max="6386" width="25.25" style="71" customWidth="1"/>
    <col min="6387" max="6388" width="6.875" style="71" customWidth="1"/>
    <col min="6389" max="6389" width="0.875" style="71" customWidth="1"/>
    <col min="6390" max="6390" width="25.25" style="71" customWidth="1"/>
    <col min="6391" max="6392" width="6.875" style="71" customWidth="1"/>
    <col min="6393" max="6394" width="2.625" style="71" customWidth="1"/>
    <col min="6395" max="6395" width="25.25" style="71" customWidth="1"/>
    <col min="6396" max="6397" width="6.875" style="71" customWidth="1"/>
    <col min="6398" max="6398" width="2.625" style="71" customWidth="1"/>
    <col min="6399" max="6399" width="25.25" style="71" customWidth="1"/>
    <col min="6400" max="6401" width="6.875" style="71" customWidth="1"/>
    <col min="6402" max="6639" width="9" style="71"/>
    <col min="6640" max="6641" width="2.75" style="71" customWidth="1"/>
    <col min="6642" max="6642" width="25.25" style="71" customWidth="1"/>
    <col min="6643" max="6644" width="6.875" style="71" customWidth="1"/>
    <col min="6645" max="6645" width="0.875" style="71" customWidth="1"/>
    <col min="6646" max="6646" width="25.25" style="71" customWidth="1"/>
    <col min="6647" max="6648" width="6.875" style="71" customWidth="1"/>
    <col min="6649" max="6650" width="2.625" style="71" customWidth="1"/>
    <col min="6651" max="6651" width="25.25" style="71" customWidth="1"/>
    <col min="6652" max="6653" width="6.875" style="71" customWidth="1"/>
    <col min="6654" max="6654" width="2.625" style="71" customWidth="1"/>
    <col min="6655" max="6655" width="25.25" style="71" customWidth="1"/>
    <col min="6656" max="6657" width="6.875" style="71" customWidth="1"/>
    <col min="6658" max="6895" width="9" style="71"/>
    <col min="6896" max="6897" width="2.75" style="71" customWidth="1"/>
    <col min="6898" max="6898" width="25.25" style="71" customWidth="1"/>
    <col min="6899" max="6900" width="6.875" style="71" customWidth="1"/>
    <col min="6901" max="6901" width="0.875" style="71" customWidth="1"/>
    <col min="6902" max="6902" width="25.25" style="71" customWidth="1"/>
    <col min="6903" max="6904" width="6.875" style="71" customWidth="1"/>
    <col min="6905" max="6906" width="2.625" style="71" customWidth="1"/>
    <col min="6907" max="6907" width="25.25" style="71" customWidth="1"/>
    <col min="6908" max="6909" width="6.875" style="71" customWidth="1"/>
    <col min="6910" max="6910" width="2.625" style="71" customWidth="1"/>
    <col min="6911" max="6911" width="25.25" style="71" customWidth="1"/>
    <col min="6912" max="6913" width="6.875" style="71" customWidth="1"/>
    <col min="6914" max="7151" width="9" style="71"/>
    <col min="7152" max="7153" width="2.75" style="71" customWidth="1"/>
    <col min="7154" max="7154" width="25.25" style="71" customWidth="1"/>
    <col min="7155" max="7156" width="6.875" style="71" customWidth="1"/>
    <col min="7157" max="7157" width="0.875" style="71" customWidth="1"/>
    <col min="7158" max="7158" width="25.25" style="71" customWidth="1"/>
    <col min="7159" max="7160" width="6.875" style="71" customWidth="1"/>
    <col min="7161" max="7162" width="2.625" style="71" customWidth="1"/>
    <col min="7163" max="7163" width="25.25" style="71" customWidth="1"/>
    <col min="7164" max="7165" width="6.875" style="71" customWidth="1"/>
    <col min="7166" max="7166" width="2.625" style="71" customWidth="1"/>
    <col min="7167" max="7167" width="25.25" style="71" customWidth="1"/>
    <col min="7168" max="7169" width="6.875" style="71" customWidth="1"/>
    <col min="7170" max="7407" width="9" style="71"/>
    <col min="7408" max="7409" width="2.75" style="71" customWidth="1"/>
    <col min="7410" max="7410" width="25.25" style="71" customWidth="1"/>
    <col min="7411" max="7412" width="6.875" style="71" customWidth="1"/>
    <col min="7413" max="7413" width="0.875" style="71" customWidth="1"/>
    <col min="7414" max="7414" width="25.25" style="71" customWidth="1"/>
    <col min="7415" max="7416" width="6.875" style="71" customWidth="1"/>
    <col min="7417" max="7418" width="2.625" style="71" customWidth="1"/>
    <col min="7419" max="7419" width="25.25" style="71" customWidth="1"/>
    <col min="7420" max="7421" width="6.875" style="71" customWidth="1"/>
    <col min="7422" max="7422" width="2.625" style="71" customWidth="1"/>
    <col min="7423" max="7423" width="25.25" style="71" customWidth="1"/>
    <col min="7424" max="7425" width="6.875" style="71" customWidth="1"/>
    <col min="7426" max="7663" width="9" style="71"/>
    <col min="7664" max="7665" width="2.75" style="71" customWidth="1"/>
    <col min="7666" max="7666" width="25.25" style="71" customWidth="1"/>
    <col min="7667" max="7668" width="6.875" style="71" customWidth="1"/>
    <col min="7669" max="7669" width="0.875" style="71" customWidth="1"/>
    <col min="7670" max="7670" width="25.25" style="71" customWidth="1"/>
    <col min="7671" max="7672" width="6.875" style="71" customWidth="1"/>
    <col min="7673" max="7674" width="2.625" style="71" customWidth="1"/>
    <col min="7675" max="7675" width="25.25" style="71" customWidth="1"/>
    <col min="7676" max="7677" width="6.875" style="71" customWidth="1"/>
    <col min="7678" max="7678" width="2.625" style="71" customWidth="1"/>
    <col min="7679" max="7679" width="25.25" style="71" customWidth="1"/>
    <col min="7680" max="7681" width="6.875" style="71" customWidth="1"/>
    <col min="7682" max="7919" width="9" style="71"/>
    <col min="7920" max="7921" width="2.75" style="71" customWidth="1"/>
    <col min="7922" max="7922" width="25.25" style="71" customWidth="1"/>
    <col min="7923" max="7924" width="6.875" style="71" customWidth="1"/>
    <col min="7925" max="7925" width="0.875" style="71" customWidth="1"/>
    <col min="7926" max="7926" width="25.25" style="71" customWidth="1"/>
    <col min="7927" max="7928" width="6.875" style="71" customWidth="1"/>
    <col min="7929" max="7930" width="2.625" style="71" customWidth="1"/>
    <col min="7931" max="7931" width="25.25" style="71" customWidth="1"/>
    <col min="7932" max="7933" width="6.875" style="71" customWidth="1"/>
    <col min="7934" max="7934" width="2.625" style="71" customWidth="1"/>
    <col min="7935" max="7935" width="25.25" style="71" customWidth="1"/>
    <col min="7936" max="7937" width="6.875" style="71" customWidth="1"/>
    <col min="7938" max="8175" width="9" style="71"/>
    <col min="8176" max="8177" width="2.75" style="71" customWidth="1"/>
    <col min="8178" max="8178" width="25.25" style="71" customWidth="1"/>
    <col min="8179" max="8180" width="6.875" style="71" customWidth="1"/>
    <col min="8181" max="8181" width="0.875" style="71" customWidth="1"/>
    <col min="8182" max="8182" width="25.25" style="71" customWidth="1"/>
    <col min="8183" max="8184" width="6.875" style="71" customWidth="1"/>
    <col min="8185" max="8186" width="2.625" style="71" customWidth="1"/>
    <col min="8187" max="8187" width="25.25" style="71" customWidth="1"/>
    <col min="8188" max="8189" width="6.875" style="71" customWidth="1"/>
    <col min="8190" max="8190" width="2.625" style="71" customWidth="1"/>
    <col min="8191" max="8191" width="25.25" style="71" customWidth="1"/>
    <col min="8192" max="8193" width="6.875" style="71" customWidth="1"/>
    <col min="8194" max="8431" width="9" style="71"/>
    <col min="8432" max="8433" width="2.75" style="71" customWidth="1"/>
    <col min="8434" max="8434" width="25.25" style="71" customWidth="1"/>
    <col min="8435" max="8436" width="6.875" style="71" customWidth="1"/>
    <col min="8437" max="8437" width="0.875" style="71" customWidth="1"/>
    <col min="8438" max="8438" width="25.25" style="71" customWidth="1"/>
    <col min="8439" max="8440" width="6.875" style="71" customWidth="1"/>
    <col min="8441" max="8442" width="2.625" style="71" customWidth="1"/>
    <col min="8443" max="8443" width="25.25" style="71" customWidth="1"/>
    <col min="8444" max="8445" width="6.875" style="71" customWidth="1"/>
    <col min="8446" max="8446" width="2.625" style="71" customWidth="1"/>
    <col min="8447" max="8447" width="25.25" style="71" customWidth="1"/>
    <col min="8448" max="8449" width="6.875" style="71" customWidth="1"/>
    <col min="8450" max="8687" width="9" style="71"/>
    <col min="8688" max="8689" width="2.75" style="71" customWidth="1"/>
    <col min="8690" max="8690" width="25.25" style="71" customWidth="1"/>
    <col min="8691" max="8692" width="6.875" style="71" customWidth="1"/>
    <col min="8693" max="8693" width="0.875" style="71" customWidth="1"/>
    <col min="8694" max="8694" width="25.25" style="71" customWidth="1"/>
    <col min="8695" max="8696" width="6.875" style="71" customWidth="1"/>
    <col min="8697" max="8698" width="2.625" style="71" customWidth="1"/>
    <col min="8699" max="8699" width="25.25" style="71" customWidth="1"/>
    <col min="8700" max="8701" width="6.875" style="71" customWidth="1"/>
    <col min="8702" max="8702" width="2.625" style="71" customWidth="1"/>
    <col min="8703" max="8703" width="25.25" style="71" customWidth="1"/>
    <col min="8704" max="8705" width="6.875" style="71" customWidth="1"/>
    <col min="8706" max="8943" width="9" style="71"/>
    <col min="8944" max="8945" width="2.75" style="71" customWidth="1"/>
    <col min="8946" max="8946" width="25.25" style="71" customWidth="1"/>
    <col min="8947" max="8948" width="6.875" style="71" customWidth="1"/>
    <col min="8949" max="8949" width="0.875" style="71" customWidth="1"/>
    <col min="8950" max="8950" width="25.25" style="71" customWidth="1"/>
    <col min="8951" max="8952" width="6.875" style="71" customWidth="1"/>
    <col min="8953" max="8954" width="2.625" style="71" customWidth="1"/>
    <col min="8955" max="8955" width="25.25" style="71" customWidth="1"/>
    <col min="8956" max="8957" width="6.875" style="71" customWidth="1"/>
    <col min="8958" max="8958" width="2.625" style="71" customWidth="1"/>
    <col min="8959" max="8959" width="25.25" style="71" customWidth="1"/>
    <col min="8960" max="8961" width="6.875" style="71" customWidth="1"/>
    <col min="8962" max="9199" width="9" style="71"/>
    <col min="9200" max="9201" width="2.75" style="71" customWidth="1"/>
    <col min="9202" max="9202" width="25.25" style="71" customWidth="1"/>
    <col min="9203" max="9204" width="6.875" style="71" customWidth="1"/>
    <col min="9205" max="9205" width="0.875" style="71" customWidth="1"/>
    <col min="9206" max="9206" width="25.25" style="71" customWidth="1"/>
    <col min="9207" max="9208" width="6.875" style="71" customWidth="1"/>
    <col min="9209" max="9210" width="2.625" style="71" customWidth="1"/>
    <col min="9211" max="9211" width="25.25" style="71" customWidth="1"/>
    <col min="9212" max="9213" width="6.875" style="71" customWidth="1"/>
    <col min="9214" max="9214" width="2.625" style="71" customWidth="1"/>
    <col min="9215" max="9215" width="25.25" style="71" customWidth="1"/>
    <col min="9216" max="9217" width="6.875" style="71" customWidth="1"/>
    <col min="9218" max="9455" width="9" style="71"/>
    <col min="9456" max="9457" width="2.75" style="71" customWidth="1"/>
    <col min="9458" max="9458" width="25.25" style="71" customWidth="1"/>
    <col min="9459" max="9460" width="6.875" style="71" customWidth="1"/>
    <col min="9461" max="9461" width="0.875" style="71" customWidth="1"/>
    <col min="9462" max="9462" width="25.25" style="71" customWidth="1"/>
    <col min="9463" max="9464" width="6.875" style="71" customWidth="1"/>
    <col min="9465" max="9466" width="2.625" style="71" customWidth="1"/>
    <col min="9467" max="9467" width="25.25" style="71" customWidth="1"/>
    <col min="9468" max="9469" width="6.875" style="71" customWidth="1"/>
    <col min="9470" max="9470" width="2.625" style="71" customWidth="1"/>
    <col min="9471" max="9471" width="25.25" style="71" customWidth="1"/>
    <col min="9472" max="9473" width="6.875" style="71" customWidth="1"/>
    <col min="9474" max="9711" width="9" style="71"/>
    <col min="9712" max="9713" width="2.75" style="71" customWidth="1"/>
    <col min="9714" max="9714" width="25.25" style="71" customWidth="1"/>
    <col min="9715" max="9716" width="6.875" style="71" customWidth="1"/>
    <col min="9717" max="9717" width="0.875" style="71" customWidth="1"/>
    <col min="9718" max="9718" width="25.25" style="71" customWidth="1"/>
    <col min="9719" max="9720" width="6.875" style="71" customWidth="1"/>
    <col min="9721" max="9722" width="2.625" style="71" customWidth="1"/>
    <col min="9723" max="9723" width="25.25" style="71" customWidth="1"/>
    <col min="9724" max="9725" width="6.875" style="71" customWidth="1"/>
    <col min="9726" max="9726" width="2.625" style="71" customWidth="1"/>
    <col min="9727" max="9727" width="25.25" style="71" customWidth="1"/>
    <col min="9728" max="9729" width="6.875" style="71" customWidth="1"/>
    <col min="9730" max="9967" width="9" style="71"/>
    <col min="9968" max="9969" width="2.75" style="71" customWidth="1"/>
    <col min="9970" max="9970" width="25.25" style="71" customWidth="1"/>
    <col min="9971" max="9972" width="6.875" style="71" customWidth="1"/>
    <col min="9973" max="9973" width="0.875" style="71" customWidth="1"/>
    <col min="9974" max="9974" width="25.25" style="71" customWidth="1"/>
    <col min="9975" max="9976" width="6.875" style="71" customWidth="1"/>
    <col min="9977" max="9978" width="2.625" style="71" customWidth="1"/>
    <col min="9979" max="9979" width="25.25" style="71" customWidth="1"/>
    <col min="9980" max="9981" width="6.875" style="71" customWidth="1"/>
    <col min="9982" max="9982" width="2.625" style="71" customWidth="1"/>
    <col min="9983" max="9983" width="25.25" style="71" customWidth="1"/>
    <col min="9984" max="9985" width="6.875" style="71" customWidth="1"/>
    <col min="9986" max="10223" width="9" style="71"/>
    <col min="10224" max="10225" width="2.75" style="71" customWidth="1"/>
    <col min="10226" max="10226" width="25.25" style="71" customWidth="1"/>
    <col min="10227" max="10228" width="6.875" style="71" customWidth="1"/>
    <col min="10229" max="10229" width="0.875" style="71" customWidth="1"/>
    <col min="10230" max="10230" width="25.25" style="71" customWidth="1"/>
    <col min="10231" max="10232" width="6.875" style="71" customWidth="1"/>
    <col min="10233" max="10234" width="2.625" style="71" customWidth="1"/>
    <col min="10235" max="10235" width="25.25" style="71" customWidth="1"/>
    <col min="10236" max="10237" width="6.875" style="71" customWidth="1"/>
    <col min="10238" max="10238" width="2.625" style="71" customWidth="1"/>
    <col min="10239" max="10239" width="25.25" style="71" customWidth="1"/>
    <col min="10240" max="10241" width="6.875" style="71" customWidth="1"/>
    <col min="10242" max="10479" width="9" style="71"/>
    <col min="10480" max="10481" width="2.75" style="71" customWidth="1"/>
    <col min="10482" max="10482" width="25.25" style="71" customWidth="1"/>
    <col min="10483" max="10484" width="6.875" style="71" customWidth="1"/>
    <col min="10485" max="10485" width="0.875" style="71" customWidth="1"/>
    <col min="10486" max="10486" width="25.25" style="71" customWidth="1"/>
    <col min="10487" max="10488" width="6.875" style="71" customWidth="1"/>
    <col min="10489" max="10490" width="2.625" style="71" customWidth="1"/>
    <col min="10491" max="10491" width="25.25" style="71" customWidth="1"/>
    <col min="10492" max="10493" width="6.875" style="71" customWidth="1"/>
    <col min="10494" max="10494" width="2.625" style="71" customWidth="1"/>
    <col min="10495" max="10495" width="25.25" style="71" customWidth="1"/>
    <col min="10496" max="10497" width="6.875" style="71" customWidth="1"/>
    <col min="10498" max="10735" width="9" style="71"/>
    <col min="10736" max="10737" width="2.75" style="71" customWidth="1"/>
    <col min="10738" max="10738" width="25.25" style="71" customWidth="1"/>
    <col min="10739" max="10740" width="6.875" style="71" customWidth="1"/>
    <col min="10741" max="10741" width="0.875" style="71" customWidth="1"/>
    <col min="10742" max="10742" width="25.25" style="71" customWidth="1"/>
    <col min="10743" max="10744" width="6.875" style="71" customWidth="1"/>
    <col min="10745" max="10746" width="2.625" style="71" customWidth="1"/>
    <col min="10747" max="10747" width="25.25" style="71" customWidth="1"/>
    <col min="10748" max="10749" width="6.875" style="71" customWidth="1"/>
    <col min="10750" max="10750" width="2.625" style="71" customWidth="1"/>
    <col min="10751" max="10751" width="25.25" style="71" customWidth="1"/>
    <col min="10752" max="10753" width="6.875" style="71" customWidth="1"/>
    <col min="10754" max="10991" width="9" style="71"/>
    <col min="10992" max="10993" width="2.75" style="71" customWidth="1"/>
    <col min="10994" max="10994" width="25.25" style="71" customWidth="1"/>
    <col min="10995" max="10996" width="6.875" style="71" customWidth="1"/>
    <col min="10997" max="10997" width="0.875" style="71" customWidth="1"/>
    <col min="10998" max="10998" width="25.25" style="71" customWidth="1"/>
    <col min="10999" max="11000" width="6.875" style="71" customWidth="1"/>
    <col min="11001" max="11002" width="2.625" style="71" customWidth="1"/>
    <col min="11003" max="11003" width="25.25" style="71" customWidth="1"/>
    <col min="11004" max="11005" width="6.875" style="71" customWidth="1"/>
    <col min="11006" max="11006" width="2.625" style="71" customWidth="1"/>
    <col min="11007" max="11007" width="25.25" style="71" customWidth="1"/>
    <col min="11008" max="11009" width="6.875" style="71" customWidth="1"/>
    <col min="11010" max="11247" width="9" style="71"/>
    <col min="11248" max="11249" width="2.75" style="71" customWidth="1"/>
    <col min="11250" max="11250" width="25.25" style="71" customWidth="1"/>
    <col min="11251" max="11252" width="6.875" style="71" customWidth="1"/>
    <col min="11253" max="11253" width="0.875" style="71" customWidth="1"/>
    <col min="11254" max="11254" width="25.25" style="71" customWidth="1"/>
    <col min="11255" max="11256" width="6.875" style="71" customWidth="1"/>
    <col min="11257" max="11258" width="2.625" style="71" customWidth="1"/>
    <col min="11259" max="11259" width="25.25" style="71" customWidth="1"/>
    <col min="11260" max="11261" width="6.875" style="71" customWidth="1"/>
    <col min="11262" max="11262" width="2.625" style="71" customWidth="1"/>
    <col min="11263" max="11263" width="25.25" style="71" customWidth="1"/>
    <col min="11264" max="11265" width="6.875" style="71" customWidth="1"/>
    <col min="11266" max="11503" width="9" style="71"/>
    <col min="11504" max="11505" width="2.75" style="71" customWidth="1"/>
    <col min="11506" max="11506" width="25.25" style="71" customWidth="1"/>
    <col min="11507" max="11508" width="6.875" style="71" customWidth="1"/>
    <col min="11509" max="11509" width="0.875" style="71" customWidth="1"/>
    <col min="11510" max="11510" width="25.25" style="71" customWidth="1"/>
    <col min="11511" max="11512" width="6.875" style="71" customWidth="1"/>
    <col min="11513" max="11514" width="2.625" style="71" customWidth="1"/>
    <col min="11515" max="11515" width="25.25" style="71" customWidth="1"/>
    <col min="11516" max="11517" width="6.875" style="71" customWidth="1"/>
    <col min="11518" max="11518" width="2.625" style="71" customWidth="1"/>
    <col min="11519" max="11519" width="25.25" style="71" customWidth="1"/>
    <col min="11520" max="11521" width="6.875" style="71" customWidth="1"/>
    <col min="11522" max="11759" width="9" style="71"/>
    <col min="11760" max="11761" width="2.75" style="71" customWidth="1"/>
    <col min="11762" max="11762" width="25.25" style="71" customWidth="1"/>
    <col min="11763" max="11764" width="6.875" style="71" customWidth="1"/>
    <col min="11765" max="11765" width="0.875" style="71" customWidth="1"/>
    <col min="11766" max="11766" width="25.25" style="71" customWidth="1"/>
    <col min="11767" max="11768" width="6.875" style="71" customWidth="1"/>
    <col min="11769" max="11770" width="2.625" style="71" customWidth="1"/>
    <col min="11771" max="11771" width="25.25" style="71" customWidth="1"/>
    <col min="11772" max="11773" width="6.875" style="71" customWidth="1"/>
    <col min="11774" max="11774" width="2.625" style="71" customWidth="1"/>
    <col min="11775" max="11775" width="25.25" style="71" customWidth="1"/>
    <col min="11776" max="11777" width="6.875" style="71" customWidth="1"/>
    <col min="11778" max="12015" width="9" style="71"/>
    <col min="12016" max="12017" width="2.75" style="71" customWidth="1"/>
    <col min="12018" max="12018" width="25.25" style="71" customWidth="1"/>
    <col min="12019" max="12020" width="6.875" style="71" customWidth="1"/>
    <col min="12021" max="12021" width="0.875" style="71" customWidth="1"/>
    <col min="12022" max="12022" width="25.25" style="71" customWidth="1"/>
    <col min="12023" max="12024" width="6.875" style="71" customWidth="1"/>
    <col min="12025" max="12026" width="2.625" style="71" customWidth="1"/>
    <col min="12027" max="12027" width="25.25" style="71" customWidth="1"/>
    <col min="12028" max="12029" width="6.875" style="71" customWidth="1"/>
    <col min="12030" max="12030" width="2.625" style="71" customWidth="1"/>
    <col min="12031" max="12031" width="25.25" style="71" customWidth="1"/>
    <col min="12032" max="12033" width="6.875" style="71" customWidth="1"/>
    <col min="12034" max="12271" width="9" style="71"/>
    <col min="12272" max="12273" width="2.75" style="71" customWidth="1"/>
    <col min="12274" max="12274" width="25.25" style="71" customWidth="1"/>
    <col min="12275" max="12276" width="6.875" style="71" customWidth="1"/>
    <col min="12277" max="12277" width="0.875" style="71" customWidth="1"/>
    <col min="12278" max="12278" width="25.25" style="71" customWidth="1"/>
    <col min="12279" max="12280" width="6.875" style="71" customWidth="1"/>
    <col min="12281" max="12282" width="2.625" style="71" customWidth="1"/>
    <col min="12283" max="12283" width="25.25" style="71" customWidth="1"/>
    <col min="12284" max="12285" width="6.875" style="71" customWidth="1"/>
    <col min="12286" max="12286" width="2.625" style="71" customWidth="1"/>
    <col min="12287" max="12287" width="25.25" style="71" customWidth="1"/>
    <col min="12288" max="12289" width="6.875" style="71" customWidth="1"/>
    <col min="12290" max="12527" width="9" style="71"/>
    <col min="12528" max="12529" width="2.75" style="71" customWidth="1"/>
    <col min="12530" max="12530" width="25.25" style="71" customWidth="1"/>
    <col min="12531" max="12532" width="6.875" style="71" customWidth="1"/>
    <col min="12533" max="12533" width="0.875" style="71" customWidth="1"/>
    <col min="12534" max="12534" width="25.25" style="71" customWidth="1"/>
    <col min="12535" max="12536" width="6.875" style="71" customWidth="1"/>
    <col min="12537" max="12538" width="2.625" style="71" customWidth="1"/>
    <col min="12539" max="12539" width="25.25" style="71" customWidth="1"/>
    <col min="12540" max="12541" width="6.875" style="71" customWidth="1"/>
    <col min="12542" max="12542" width="2.625" style="71" customWidth="1"/>
    <col min="12543" max="12543" width="25.25" style="71" customWidth="1"/>
    <col min="12544" max="12545" width="6.875" style="71" customWidth="1"/>
    <col min="12546" max="12783" width="9" style="71"/>
    <col min="12784" max="12785" width="2.75" style="71" customWidth="1"/>
    <col min="12786" max="12786" width="25.25" style="71" customWidth="1"/>
    <col min="12787" max="12788" width="6.875" style="71" customWidth="1"/>
    <col min="12789" max="12789" width="0.875" style="71" customWidth="1"/>
    <col min="12790" max="12790" width="25.25" style="71" customWidth="1"/>
    <col min="12791" max="12792" width="6.875" style="71" customWidth="1"/>
    <col min="12793" max="12794" width="2.625" style="71" customWidth="1"/>
    <col min="12795" max="12795" width="25.25" style="71" customWidth="1"/>
    <col min="12796" max="12797" width="6.875" style="71" customWidth="1"/>
    <col min="12798" max="12798" width="2.625" style="71" customWidth="1"/>
    <col min="12799" max="12799" width="25.25" style="71" customWidth="1"/>
    <col min="12800" max="12801" width="6.875" style="71" customWidth="1"/>
    <col min="12802" max="13039" width="9" style="71"/>
    <col min="13040" max="13041" width="2.75" style="71" customWidth="1"/>
    <col min="13042" max="13042" width="25.25" style="71" customWidth="1"/>
    <col min="13043" max="13044" width="6.875" style="71" customWidth="1"/>
    <col min="13045" max="13045" width="0.875" style="71" customWidth="1"/>
    <col min="13046" max="13046" width="25.25" style="71" customWidth="1"/>
    <col min="13047" max="13048" width="6.875" style="71" customWidth="1"/>
    <col min="13049" max="13050" width="2.625" style="71" customWidth="1"/>
    <col min="13051" max="13051" width="25.25" style="71" customWidth="1"/>
    <col min="13052" max="13053" width="6.875" style="71" customWidth="1"/>
    <col min="13054" max="13054" width="2.625" style="71" customWidth="1"/>
    <col min="13055" max="13055" width="25.25" style="71" customWidth="1"/>
    <col min="13056" max="13057" width="6.875" style="71" customWidth="1"/>
    <col min="13058" max="13295" width="9" style="71"/>
    <col min="13296" max="13297" width="2.75" style="71" customWidth="1"/>
    <col min="13298" max="13298" width="25.25" style="71" customWidth="1"/>
    <col min="13299" max="13300" width="6.875" style="71" customWidth="1"/>
    <col min="13301" max="13301" width="0.875" style="71" customWidth="1"/>
    <col min="13302" max="13302" width="25.25" style="71" customWidth="1"/>
    <col min="13303" max="13304" width="6.875" style="71" customWidth="1"/>
    <col min="13305" max="13306" width="2.625" style="71" customWidth="1"/>
    <col min="13307" max="13307" width="25.25" style="71" customWidth="1"/>
    <col min="13308" max="13309" width="6.875" style="71" customWidth="1"/>
    <col min="13310" max="13310" width="2.625" style="71" customWidth="1"/>
    <col min="13311" max="13311" width="25.25" style="71" customWidth="1"/>
    <col min="13312" max="13313" width="6.875" style="71" customWidth="1"/>
    <col min="13314" max="13551" width="9" style="71"/>
    <col min="13552" max="13553" width="2.75" style="71" customWidth="1"/>
    <col min="13554" max="13554" width="25.25" style="71" customWidth="1"/>
    <col min="13555" max="13556" width="6.875" style="71" customWidth="1"/>
    <col min="13557" max="13557" width="0.875" style="71" customWidth="1"/>
    <col min="13558" max="13558" width="25.25" style="71" customWidth="1"/>
    <col min="13559" max="13560" width="6.875" style="71" customWidth="1"/>
    <col min="13561" max="13562" width="2.625" style="71" customWidth="1"/>
    <col min="13563" max="13563" width="25.25" style="71" customWidth="1"/>
    <col min="13564" max="13565" width="6.875" style="71" customWidth="1"/>
    <col min="13566" max="13566" width="2.625" style="71" customWidth="1"/>
    <col min="13567" max="13567" width="25.25" style="71" customWidth="1"/>
    <col min="13568" max="13569" width="6.875" style="71" customWidth="1"/>
    <col min="13570" max="13807" width="9" style="71"/>
    <col min="13808" max="13809" width="2.75" style="71" customWidth="1"/>
    <col min="13810" max="13810" width="25.25" style="71" customWidth="1"/>
    <col min="13811" max="13812" width="6.875" style="71" customWidth="1"/>
    <col min="13813" max="13813" width="0.875" style="71" customWidth="1"/>
    <col min="13814" max="13814" width="25.25" style="71" customWidth="1"/>
    <col min="13815" max="13816" width="6.875" style="71" customWidth="1"/>
    <col min="13817" max="13818" width="2.625" style="71" customWidth="1"/>
    <col min="13819" max="13819" width="25.25" style="71" customWidth="1"/>
    <col min="13820" max="13821" width="6.875" style="71" customWidth="1"/>
    <col min="13822" max="13822" width="2.625" style="71" customWidth="1"/>
    <col min="13823" max="13823" width="25.25" style="71" customWidth="1"/>
    <col min="13824" max="13825" width="6.875" style="71" customWidth="1"/>
    <col min="13826" max="14063" width="9" style="71"/>
    <col min="14064" max="14065" width="2.75" style="71" customWidth="1"/>
    <col min="14066" max="14066" width="25.25" style="71" customWidth="1"/>
    <col min="14067" max="14068" width="6.875" style="71" customWidth="1"/>
    <col min="14069" max="14069" width="0.875" style="71" customWidth="1"/>
    <col min="14070" max="14070" width="25.25" style="71" customWidth="1"/>
    <col min="14071" max="14072" width="6.875" style="71" customWidth="1"/>
    <col min="14073" max="14074" width="2.625" style="71" customWidth="1"/>
    <col min="14075" max="14075" width="25.25" style="71" customWidth="1"/>
    <col min="14076" max="14077" width="6.875" style="71" customWidth="1"/>
    <col min="14078" max="14078" width="2.625" style="71" customWidth="1"/>
    <col min="14079" max="14079" width="25.25" style="71" customWidth="1"/>
    <col min="14080" max="14081" width="6.875" style="71" customWidth="1"/>
    <col min="14082" max="14319" width="9" style="71"/>
    <col min="14320" max="14321" width="2.75" style="71" customWidth="1"/>
    <col min="14322" max="14322" width="25.25" style="71" customWidth="1"/>
    <col min="14323" max="14324" width="6.875" style="71" customWidth="1"/>
    <col min="14325" max="14325" width="0.875" style="71" customWidth="1"/>
    <col min="14326" max="14326" width="25.25" style="71" customWidth="1"/>
    <col min="14327" max="14328" width="6.875" style="71" customWidth="1"/>
    <col min="14329" max="14330" width="2.625" style="71" customWidth="1"/>
    <col min="14331" max="14331" width="25.25" style="71" customWidth="1"/>
    <col min="14332" max="14333" width="6.875" style="71" customWidth="1"/>
    <col min="14334" max="14334" width="2.625" style="71" customWidth="1"/>
    <col min="14335" max="14335" width="25.25" style="71" customWidth="1"/>
    <col min="14336" max="14337" width="6.875" style="71" customWidth="1"/>
    <col min="14338" max="14575" width="9" style="71"/>
    <col min="14576" max="14577" width="2.75" style="71" customWidth="1"/>
    <col min="14578" max="14578" width="25.25" style="71" customWidth="1"/>
    <col min="14579" max="14580" width="6.875" style="71" customWidth="1"/>
    <col min="14581" max="14581" width="0.875" style="71" customWidth="1"/>
    <col min="14582" max="14582" width="25.25" style="71" customWidth="1"/>
    <col min="14583" max="14584" width="6.875" style="71" customWidth="1"/>
    <col min="14585" max="14586" width="2.625" style="71" customWidth="1"/>
    <col min="14587" max="14587" width="25.25" style="71" customWidth="1"/>
    <col min="14588" max="14589" width="6.875" style="71" customWidth="1"/>
    <col min="14590" max="14590" width="2.625" style="71" customWidth="1"/>
    <col min="14591" max="14591" width="25.25" style="71" customWidth="1"/>
    <col min="14592" max="14593" width="6.875" style="71" customWidth="1"/>
    <col min="14594" max="14831" width="9" style="71"/>
    <col min="14832" max="14833" width="2.75" style="71" customWidth="1"/>
    <col min="14834" max="14834" width="25.25" style="71" customWidth="1"/>
    <col min="14835" max="14836" width="6.875" style="71" customWidth="1"/>
    <col min="14837" max="14837" width="0.875" style="71" customWidth="1"/>
    <col min="14838" max="14838" width="25.25" style="71" customWidth="1"/>
    <col min="14839" max="14840" width="6.875" style="71" customWidth="1"/>
    <col min="14841" max="14842" width="2.625" style="71" customWidth="1"/>
    <col min="14843" max="14843" width="25.25" style="71" customWidth="1"/>
    <col min="14844" max="14845" width="6.875" style="71" customWidth="1"/>
    <col min="14846" max="14846" width="2.625" style="71" customWidth="1"/>
    <col min="14847" max="14847" width="25.25" style="71" customWidth="1"/>
    <col min="14848" max="14849" width="6.875" style="71" customWidth="1"/>
    <col min="14850" max="15087" width="9" style="71"/>
    <col min="15088" max="15089" width="2.75" style="71" customWidth="1"/>
    <col min="15090" max="15090" width="25.25" style="71" customWidth="1"/>
    <col min="15091" max="15092" width="6.875" style="71" customWidth="1"/>
    <col min="15093" max="15093" width="0.875" style="71" customWidth="1"/>
    <col min="15094" max="15094" width="25.25" style="71" customWidth="1"/>
    <col min="15095" max="15096" width="6.875" style="71" customWidth="1"/>
    <col min="15097" max="15098" width="2.625" style="71" customWidth="1"/>
    <col min="15099" max="15099" width="25.25" style="71" customWidth="1"/>
    <col min="15100" max="15101" width="6.875" style="71" customWidth="1"/>
    <col min="15102" max="15102" width="2.625" style="71" customWidth="1"/>
    <col min="15103" max="15103" width="25.25" style="71" customWidth="1"/>
    <col min="15104" max="15105" width="6.875" style="71" customWidth="1"/>
    <col min="15106" max="15343" width="9" style="71"/>
    <col min="15344" max="15345" width="2.75" style="71" customWidth="1"/>
    <col min="15346" max="15346" width="25.25" style="71" customWidth="1"/>
    <col min="15347" max="15348" width="6.875" style="71" customWidth="1"/>
    <col min="15349" max="15349" width="0.875" style="71" customWidth="1"/>
    <col min="15350" max="15350" width="25.25" style="71" customWidth="1"/>
    <col min="15351" max="15352" width="6.875" style="71" customWidth="1"/>
    <col min="15353" max="15354" width="2.625" style="71" customWidth="1"/>
    <col min="15355" max="15355" width="25.25" style="71" customWidth="1"/>
    <col min="15356" max="15357" width="6.875" style="71" customWidth="1"/>
    <col min="15358" max="15358" width="2.625" style="71" customWidth="1"/>
    <col min="15359" max="15359" width="25.25" style="71" customWidth="1"/>
    <col min="15360" max="15361" width="6.875" style="71" customWidth="1"/>
    <col min="15362" max="15599" width="9" style="71"/>
    <col min="15600" max="15601" width="2.75" style="71" customWidth="1"/>
    <col min="15602" max="15602" width="25.25" style="71" customWidth="1"/>
    <col min="15603" max="15604" width="6.875" style="71" customWidth="1"/>
    <col min="15605" max="15605" width="0.875" style="71" customWidth="1"/>
    <col min="15606" max="15606" width="25.25" style="71" customWidth="1"/>
    <col min="15607" max="15608" width="6.875" style="71" customWidth="1"/>
    <col min="15609" max="15610" width="2.625" style="71" customWidth="1"/>
    <col min="15611" max="15611" width="25.25" style="71" customWidth="1"/>
    <col min="15612" max="15613" width="6.875" style="71" customWidth="1"/>
    <col min="15614" max="15614" width="2.625" style="71" customWidth="1"/>
    <col min="15615" max="15615" width="25.25" style="71" customWidth="1"/>
    <col min="15616" max="15617" width="6.875" style="71" customWidth="1"/>
    <col min="15618" max="15855" width="9" style="71"/>
    <col min="15856" max="15857" width="2.75" style="71" customWidth="1"/>
    <col min="15858" max="15858" width="25.25" style="71" customWidth="1"/>
    <col min="15859" max="15860" width="6.875" style="71" customWidth="1"/>
    <col min="15861" max="15861" width="0.875" style="71" customWidth="1"/>
    <col min="15862" max="15862" width="25.25" style="71" customWidth="1"/>
    <col min="15863" max="15864" width="6.875" style="71" customWidth="1"/>
    <col min="15865" max="15866" width="2.625" style="71" customWidth="1"/>
    <col min="15867" max="15867" width="25.25" style="71" customWidth="1"/>
    <col min="15868" max="15869" width="6.875" style="71" customWidth="1"/>
    <col min="15870" max="15870" width="2.625" style="71" customWidth="1"/>
    <col min="15871" max="15871" width="25.25" style="71" customWidth="1"/>
    <col min="15872" max="15873" width="6.875" style="71" customWidth="1"/>
    <col min="15874" max="16111" width="9" style="71"/>
    <col min="16112" max="16113" width="2.75" style="71" customWidth="1"/>
    <col min="16114" max="16114" width="25.25" style="71" customWidth="1"/>
    <col min="16115" max="16116" width="6.875" style="71" customWidth="1"/>
    <col min="16117" max="16117" width="0.875" style="71" customWidth="1"/>
    <col min="16118" max="16118" width="25.25" style="71" customWidth="1"/>
    <col min="16119" max="16120" width="6.875" style="71" customWidth="1"/>
    <col min="16121" max="16122" width="2.625" style="71" customWidth="1"/>
    <col min="16123" max="16123" width="25.25" style="71" customWidth="1"/>
    <col min="16124" max="16125" width="6.875" style="71" customWidth="1"/>
    <col min="16126" max="16126" width="2.625" style="71" customWidth="1"/>
    <col min="16127" max="16127" width="25.25" style="71" customWidth="1"/>
    <col min="16128" max="16129" width="6.875" style="71" customWidth="1"/>
    <col min="16130" max="16384" width="9" style="71"/>
  </cols>
  <sheetData>
    <row r="1" spans="1:11" ht="18.75">
      <c r="B1" s="534" t="s">
        <v>333</v>
      </c>
      <c r="C1" s="534"/>
      <c r="D1" s="534"/>
      <c r="E1" s="534"/>
      <c r="F1" s="534"/>
      <c r="G1" s="534"/>
      <c r="H1" s="534"/>
      <c r="I1" s="534"/>
      <c r="J1" s="534"/>
      <c r="K1" s="534"/>
    </row>
    <row r="2" spans="1:11" ht="7.5" customHeight="1"/>
    <row r="3" spans="1:11" ht="14.25" customHeight="1" thickBot="1">
      <c r="B3" s="535" t="s">
        <v>334</v>
      </c>
      <c r="C3" s="535"/>
      <c r="D3" s="535"/>
      <c r="E3" s="535"/>
      <c r="F3" s="535"/>
      <c r="G3" s="535"/>
      <c r="H3" s="535"/>
      <c r="I3" s="535"/>
      <c r="J3" s="535"/>
      <c r="K3" s="535"/>
    </row>
    <row r="4" spans="1:11" ht="5.25" customHeight="1">
      <c r="A4" s="72"/>
      <c r="B4" s="73"/>
      <c r="C4" s="74"/>
      <c r="D4" s="75"/>
      <c r="E4" s="75"/>
      <c r="F4" s="76"/>
      <c r="G4" s="77"/>
      <c r="H4" s="74"/>
      <c r="I4" s="75"/>
      <c r="J4" s="75"/>
      <c r="K4" s="76"/>
    </row>
    <row r="5" spans="1:11" ht="25.5" customHeight="1">
      <c r="A5" s="72"/>
      <c r="B5" s="536" t="s">
        <v>82</v>
      </c>
      <c r="C5" s="537"/>
      <c r="D5" s="78" t="s">
        <v>83</v>
      </c>
      <c r="E5" s="79" t="s">
        <v>84</v>
      </c>
      <c r="F5" s="80" t="s">
        <v>85</v>
      </c>
      <c r="G5" s="536" t="s">
        <v>82</v>
      </c>
      <c r="H5" s="537"/>
      <c r="I5" s="81" t="s">
        <v>83</v>
      </c>
      <c r="J5" s="79" t="s">
        <v>84</v>
      </c>
      <c r="K5" s="80" t="s">
        <v>85</v>
      </c>
    </row>
    <row r="6" spans="1:11" ht="14.25" customHeight="1">
      <c r="A6" s="72"/>
      <c r="B6" s="538" t="s">
        <v>86</v>
      </c>
      <c r="C6" s="539"/>
      <c r="D6" s="82">
        <v>5462</v>
      </c>
      <c r="E6" s="83">
        <v>65823</v>
      </c>
      <c r="F6" s="84">
        <v>57487</v>
      </c>
      <c r="G6" s="540" t="s">
        <v>87</v>
      </c>
      <c r="H6" s="541"/>
      <c r="I6" s="85">
        <v>285</v>
      </c>
      <c r="J6" s="86">
        <v>5093</v>
      </c>
      <c r="K6" s="87">
        <v>4735</v>
      </c>
    </row>
    <row r="7" spans="1:11" ht="14.25" customHeight="1">
      <c r="A7" s="72"/>
      <c r="B7" s="540" t="s">
        <v>88</v>
      </c>
      <c r="C7" s="541"/>
      <c r="D7" s="85">
        <v>3</v>
      </c>
      <c r="E7" s="88">
        <v>36</v>
      </c>
      <c r="F7" s="89">
        <v>32</v>
      </c>
      <c r="G7" s="90"/>
      <c r="H7" s="91" t="s">
        <v>89</v>
      </c>
      <c r="I7" s="92" t="s">
        <v>90</v>
      </c>
      <c r="J7" s="93" t="s">
        <v>90</v>
      </c>
      <c r="K7" s="94" t="s">
        <v>90</v>
      </c>
    </row>
    <row r="8" spans="1:11" ht="14.25" customHeight="1">
      <c r="A8" s="72"/>
      <c r="B8" s="72"/>
      <c r="C8" s="91" t="s">
        <v>91</v>
      </c>
      <c r="D8" s="95">
        <v>3</v>
      </c>
      <c r="E8" s="96">
        <v>36</v>
      </c>
      <c r="F8" s="97">
        <v>32</v>
      </c>
      <c r="G8" s="98"/>
      <c r="H8" s="91" t="s">
        <v>92</v>
      </c>
      <c r="I8" s="95">
        <v>91</v>
      </c>
      <c r="J8" s="99">
        <v>1095</v>
      </c>
      <c r="K8" s="97">
        <v>996</v>
      </c>
    </row>
    <row r="9" spans="1:11" ht="14.25" customHeight="1">
      <c r="A9" s="72"/>
      <c r="B9" s="72"/>
      <c r="C9" s="91" t="s">
        <v>93</v>
      </c>
      <c r="D9" s="92" t="s">
        <v>94</v>
      </c>
      <c r="E9" s="93" t="s">
        <v>90</v>
      </c>
      <c r="F9" s="94" t="s">
        <v>90</v>
      </c>
      <c r="G9" s="98"/>
      <c r="H9" s="91" t="s">
        <v>95</v>
      </c>
      <c r="I9" s="95">
        <v>130</v>
      </c>
      <c r="J9" s="99">
        <v>3059</v>
      </c>
      <c r="K9" s="100">
        <v>2867</v>
      </c>
    </row>
    <row r="10" spans="1:11" ht="14.25" customHeight="1">
      <c r="A10" s="72"/>
      <c r="B10" s="72"/>
      <c r="C10" s="91" t="s">
        <v>96</v>
      </c>
      <c r="D10" s="92" t="s">
        <v>90</v>
      </c>
      <c r="E10" s="93" t="s">
        <v>90</v>
      </c>
      <c r="F10" s="94" t="s">
        <v>90</v>
      </c>
      <c r="G10" s="102"/>
      <c r="H10" s="91" t="s">
        <v>97</v>
      </c>
      <c r="I10" s="92" t="s">
        <v>90</v>
      </c>
      <c r="J10" s="93" t="s">
        <v>90</v>
      </c>
      <c r="K10" s="94" t="s">
        <v>90</v>
      </c>
    </row>
    <row r="11" spans="1:11" ht="14.25" customHeight="1">
      <c r="A11" s="72"/>
      <c r="B11" s="103"/>
      <c r="C11" s="104" t="s">
        <v>98</v>
      </c>
      <c r="D11" s="105" t="s">
        <v>90</v>
      </c>
      <c r="E11" s="106" t="s">
        <v>90</v>
      </c>
      <c r="F11" s="107" t="s">
        <v>90</v>
      </c>
      <c r="G11" s="102"/>
      <c r="H11" s="91" t="s">
        <v>99</v>
      </c>
      <c r="I11" s="92" t="s">
        <v>90</v>
      </c>
      <c r="J11" s="93" t="s">
        <v>90</v>
      </c>
      <c r="K11" s="94" t="s">
        <v>90</v>
      </c>
    </row>
    <row r="12" spans="1:11" ht="14.25" customHeight="1">
      <c r="A12" s="72"/>
      <c r="B12" s="532" t="s">
        <v>100</v>
      </c>
      <c r="C12" s="533"/>
      <c r="D12" s="108" t="s">
        <v>90</v>
      </c>
      <c r="E12" s="109" t="s">
        <v>90</v>
      </c>
      <c r="F12" s="110" t="s">
        <v>90</v>
      </c>
      <c r="G12" s="111"/>
      <c r="H12" s="91" t="s">
        <v>101</v>
      </c>
      <c r="I12" s="95">
        <v>46</v>
      </c>
      <c r="J12" s="96">
        <v>696</v>
      </c>
      <c r="K12" s="97">
        <v>648</v>
      </c>
    </row>
    <row r="13" spans="1:11" ht="14.25" customHeight="1">
      <c r="A13" s="72"/>
      <c r="B13" s="103"/>
      <c r="C13" s="104" t="s">
        <v>100</v>
      </c>
      <c r="D13" s="105" t="s">
        <v>90</v>
      </c>
      <c r="E13" s="106" t="s">
        <v>90</v>
      </c>
      <c r="F13" s="107" t="s">
        <v>90</v>
      </c>
      <c r="G13" s="102"/>
      <c r="H13" s="91" t="s">
        <v>102</v>
      </c>
      <c r="I13" s="95">
        <v>17</v>
      </c>
      <c r="J13" s="96">
        <v>222</v>
      </c>
      <c r="K13" s="97">
        <v>208</v>
      </c>
    </row>
    <row r="14" spans="1:11" ht="14.25" customHeight="1">
      <c r="A14" s="72"/>
      <c r="B14" s="532" t="s">
        <v>103</v>
      </c>
      <c r="C14" s="533"/>
      <c r="D14" s="112">
        <v>412</v>
      </c>
      <c r="E14" s="113">
        <v>2934</v>
      </c>
      <c r="F14" s="114">
        <v>2089</v>
      </c>
      <c r="G14" s="115"/>
      <c r="H14" s="104" t="s">
        <v>104</v>
      </c>
      <c r="I14" s="105" t="s">
        <v>90</v>
      </c>
      <c r="J14" s="106" t="s">
        <v>90</v>
      </c>
      <c r="K14" s="116" t="s">
        <v>90</v>
      </c>
    </row>
    <row r="15" spans="1:11" ht="14.25" customHeight="1">
      <c r="A15" s="72"/>
      <c r="B15" s="72"/>
      <c r="C15" s="91" t="s">
        <v>105</v>
      </c>
      <c r="D15" s="95">
        <v>137</v>
      </c>
      <c r="E15" s="96">
        <v>865</v>
      </c>
      <c r="F15" s="97">
        <v>590</v>
      </c>
      <c r="G15" s="532" t="s">
        <v>106</v>
      </c>
      <c r="H15" s="533"/>
      <c r="I15" s="117">
        <v>1114</v>
      </c>
      <c r="J15" s="113">
        <v>9809</v>
      </c>
      <c r="K15" s="114">
        <v>8437</v>
      </c>
    </row>
    <row r="16" spans="1:11" ht="14.25" customHeight="1">
      <c r="A16" s="72"/>
      <c r="B16" s="72"/>
      <c r="C16" s="91" t="s">
        <v>107</v>
      </c>
      <c r="D16" s="95">
        <v>149</v>
      </c>
      <c r="E16" s="99">
        <v>1100</v>
      </c>
      <c r="F16" s="97">
        <v>775</v>
      </c>
      <c r="G16" s="102"/>
      <c r="H16" s="91" t="s">
        <v>108</v>
      </c>
      <c r="I16" s="95">
        <v>1</v>
      </c>
      <c r="J16" s="96">
        <v>1</v>
      </c>
      <c r="K16" s="94" t="s">
        <v>90</v>
      </c>
    </row>
    <row r="17" spans="1:11" ht="14.25" customHeight="1">
      <c r="A17" s="72"/>
      <c r="B17" s="103"/>
      <c r="C17" s="104" t="s">
        <v>109</v>
      </c>
      <c r="D17" s="118">
        <v>125</v>
      </c>
      <c r="E17" s="119">
        <v>962</v>
      </c>
      <c r="F17" s="120">
        <v>718</v>
      </c>
      <c r="G17" s="102"/>
      <c r="H17" s="91" t="s">
        <v>110</v>
      </c>
      <c r="I17" s="95">
        <v>12</v>
      </c>
      <c r="J17" s="96">
        <v>45</v>
      </c>
      <c r="K17" s="97">
        <v>26</v>
      </c>
    </row>
    <row r="18" spans="1:11" ht="14.25" customHeight="1">
      <c r="A18" s="72"/>
      <c r="B18" s="532" t="s">
        <v>111</v>
      </c>
      <c r="C18" s="533"/>
      <c r="D18" s="112">
        <v>742</v>
      </c>
      <c r="E18" s="113">
        <v>18709</v>
      </c>
      <c r="F18" s="114">
        <v>17341</v>
      </c>
      <c r="G18" s="111"/>
      <c r="H18" s="91" t="s">
        <v>112</v>
      </c>
      <c r="I18" s="95">
        <v>30</v>
      </c>
      <c r="J18" s="96">
        <v>321</v>
      </c>
      <c r="K18" s="97">
        <v>286</v>
      </c>
    </row>
    <row r="19" spans="1:11" ht="14.25" customHeight="1">
      <c r="A19" s="72"/>
      <c r="B19" s="72"/>
      <c r="C19" s="91" t="s">
        <v>113</v>
      </c>
      <c r="D19" s="95">
        <v>17</v>
      </c>
      <c r="E19" s="96">
        <v>403</v>
      </c>
      <c r="F19" s="97">
        <v>375</v>
      </c>
      <c r="G19" s="102"/>
      <c r="H19" s="91" t="s">
        <v>114</v>
      </c>
      <c r="I19" s="95">
        <v>65</v>
      </c>
      <c r="J19" s="96">
        <v>614</v>
      </c>
      <c r="K19" s="97">
        <v>542</v>
      </c>
    </row>
    <row r="20" spans="1:11" ht="14.25" customHeight="1">
      <c r="A20" s="72"/>
      <c r="B20" s="72"/>
      <c r="C20" s="91" t="s">
        <v>115</v>
      </c>
      <c r="D20" s="95">
        <v>3</v>
      </c>
      <c r="E20" s="96">
        <v>25</v>
      </c>
      <c r="F20" s="97">
        <v>24</v>
      </c>
      <c r="G20" s="102"/>
      <c r="H20" s="91" t="s">
        <v>116</v>
      </c>
      <c r="I20" s="95">
        <v>80</v>
      </c>
      <c r="J20" s="96">
        <v>646</v>
      </c>
      <c r="K20" s="97">
        <v>557</v>
      </c>
    </row>
    <row r="21" spans="1:11" ht="14.25" customHeight="1">
      <c r="A21" s="72"/>
      <c r="B21" s="72"/>
      <c r="C21" s="91" t="s">
        <v>117</v>
      </c>
      <c r="D21" s="95">
        <v>45</v>
      </c>
      <c r="E21" s="96">
        <v>260</v>
      </c>
      <c r="F21" s="97">
        <v>181</v>
      </c>
      <c r="G21" s="102"/>
      <c r="H21" s="91" t="s">
        <v>118</v>
      </c>
      <c r="I21" s="95">
        <v>76</v>
      </c>
      <c r="J21" s="99">
        <v>1168</v>
      </c>
      <c r="K21" s="100">
        <v>1087</v>
      </c>
    </row>
    <row r="22" spans="1:11" ht="14.25" customHeight="1">
      <c r="A22" s="72"/>
      <c r="B22" s="72"/>
      <c r="C22" s="91" t="s">
        <v>119</v>
      </c>
      <c r="D22" s="95">
        <v>9</v>
      </c>
      <c r="E22" s="96">
        <v>23</v>
      </c>
      <c r="F22" s="97">
        <v>10</v>
      </c>
      <c r="G22" s="102"/>
      <c r="H22" s="91" t="s">
        <v>120</v>
      </c>
      <c r="I22" s="95">
        <v>2</v>
      </c>
      <c r="J22" s="96">
        <v>433</v>
      </c>
      <c r="K22" s="97">
        <v>433</v>
      </c>
    </row>
    <row r="23" spans="1:11" ht="14.25" customHeight="1">
      <c r="A23" s="72"/>
      <c r="B23" s="72"/>
      <c r="C23" s="91" t="s">
        <v>121</v>
      </c>
      <c r="D23" s="95">
        <v>30</v>
      </c>
      <c r="E23" s="99">
        <v>4765</v>
      </c>
      <c r="F23" s="100">
        <v>4706</v>
      </c>
      <c r="G23" s="102"/>
      <c r="H23" s="91" t="s">
        <v>122</v>
      </c>
      <c r="I23" s="95">
        <v>99</v>
      </c>
      <c r="J23" s="96">
        <v>388</v>
      </c>
      <c r="K23" s="97">
        <v>285</v>
      </c>
    </row>
    <row r="24" spans="1:11" ht="14.25" customHeight="1">
      <c r="A24" s="72"/>
      <c r="B24" s="72"/>
      <c r="C24" s="91" t="s">
        <v>123</v>
      </c>
      <c r="D24" s="95">
        <v>45</v>
      </c>
      <c r="E24" s="96">
        <v>886</v>
      </c>
      <c r="F24" s="97">
        <v>772</v>
      </c>
      <c r="G24" s="102"/>
      <c r="H24" s="91" t="s">
        <v>124</v>
      </c>
      <c r="I24" s="95">
        <v>258</v>
      </c>
      <c r="J24" s="99">
        <v>2943</v>
      </c>
      <c r="K24" s="100">
        <v>2607</v>
      </c>
    </row>
    <row r="25" spans="1:11" ht="14.25" customHeight="1">
      <c r="A25" s="72"/>
      <c r="B25" s="72"/>
      <c r="C25" s="91" t="s">
        <v>125</v>
      </c>
      <c r="D25" s="95">
        <v>37</v>
      </c>
      <c r="E25" s="96">
        <v>574</v>
      </c>
      <c r="F25" s="97">
        <v>510</v>
      </c>
      <c r="G25" s="102"/>
      <c r="H25" s="91" t="s">
        <v>126</v>
      </c>
      <c r="I25" s="95">
        <v>151</v>
      </c>
      <c r="J25" s="96">
        <v>878</v>
      </c>
      <c r="K25" s="97">
        <v>701</v>
      </c>
    </row>
    <row r="26" spans="1:11" ht="14.25" customHeight="1">
      <c r="A26" s="72"/>
      <c r="B26" s="72"/>
      <c r="C26" s="91" t="s">
        <v>127</v>
      </c>
      <c r="D26" s="95">
        <v>12</v>
      </c>
      <c r="E26" s="96">
        <v>879</v>
      </c>
      <c r="F26" s="97">
        <v>852</v>
      </c>
      <c r="G26" s="102"/>
      <c r="H26" s="91" t="s">
        <v>128</v>
      </c>
      <c r="I26" s="95">
        <v>313</v>
      </c>
      <c r="J26" s="99">
        <v>2032</v>
      </c>
      <c r="K26" s="100">
        <v>1610</v>
      </c>
    </row>
    <row r="27" spans="1:11" ht="14.25" customHeight="1">
      <c r="A27" s="72"/>
      <c r="B27" s="72"/>
      <c r="C27" s="91" t="s">
        <v>129</v>
      </c>
      <c r="D27" s="95">
        <v>4</v>
      </c>
      <c r="E27" s="96">
        <v>16</v>
      </c>
      <c r="F27" s="97">
        <v>16</v>
      </c>
      <c r="G27" s="121"/>
      <c r="H27" s="104" t="s">
        <v>130</v>
      </c>
      <c r="I27" s="118">
        <v>26</v>
      </c>
      <c r="J27" s="119">
        <v>335</v>
      </c>
      <c r="K27" s="120">
        <v>299</v>
      </c>
    </row>
    <row r="28" spans="1:11" ht="14.25" customHeight="1">
      <c r="A28" s="72"/>
      <c r="B28" s="72"/>
      <c r="C28" s="122" t="s">
        <v>131</v>
      </c>
      <c r="D28" s="95">
        <v>70</v>
      </c>
      <c r="E28" s="96">
        <v>785</v>
      </c>
      <c r="F28" s="97">
        <v>676</v>
      </c>
      <c r="G28" s="532" t="s">
        <v>132</v>
      </c>
      <c r="H28" s="533"/>
      <c r="I28" s="112">
        <v>70</v>
      </c>
      <c r="J28" s="123">
        <v>833</v>
      </c>
      <c r="K28" s="124">
        <v>787</v>
      </c>
    </row>
    <row r="29" spans="1:11" ht="14.25" customHeight="1">
      <c r="A29" s="72"/>
      <c r="B29" s="72"/>
      <c r="C29" s="91" t="s">
        <v>133</v>
      </c>
      <c r="D29" s="95">
        <v>3</v>
      </c>
      <c r="E29" s="96">
        <v>9</v>
      </c>
      <c r="F29" s="97">
        <v>6</v>
      </c>
      <c r="G29" s="102"/>
      <c r="H29" s="91" t="s">
        <v>134</v>
      </c>
      <c r="I29" s="95">
        <v>10</v>
      </c>
      <c r="J29" s="96">
        <v>257</v>
      </c>
      <c r="K29" s="97">
        <v>257</v>
      </c>
    </row>
    <row r="30" spans="1:11" ht="14.25" customHeight="1">
      <c r="A30" s="72"/>
      <c r="B30" s="72"/>
      <c r="C30" s="91" t="s">
        <v>135</v>
      </c>
      <c r="D30" s="95">
        <v>5</v>
      </c>
      <c r="E30" s="96">
        <v>63</v>
      </c>
      <c r="F30" s="97">
        <v>52</v>
      </c>
      <c r="G30" s="102"/>
      <c r="H30" s="91" t="s">
        <v>136</v>
      </c>
      <c r="I30" s="95">
        <v>10</v>
      </c>
      <c r="J30" s="96">
        <v>133</v>
      </c>
      <c r="K30" s="97">
        <v>133</v>
      </c>
    </row>
    <row r="31" spans="1:11" ht="14.25" customHeight="1">
      <c r="A31" s="72"/>
      <c r="B31" s="72"/>
      <c r="C31" s="91" t="s">
        <v>137</v>
      </c>
      <c r="D31" s="95">
        <v>7</v>
      </c>
      <c r="E31" s="96">
        <v>224</v>
      </c>
      <c r="F31" s="97">
        <v>209</v>
      </c>
      <c r="G31" s="102"/>
      <c r="H31" s="125" t="s">
        <v>138</v>
      </c>
      <c r="I31" s="95">
        <v>11</v>
      </c>
      <c r="J31" s="96">
        <v>21</v>
      </c>
      <c r="K31" s="97">
        <v>6</v>
      </c>
    </row>
    <row r="32" spans="1:11" ht="14.25" customHeight="1">
      <c r="A32" s="72"/>
      <c r="B32" s="72"/>
      <c r="C32" s="91" t="s">
        <v>139</v>
      </c>
      <c r="D32" s="95">
        <v>24</v>
      </c>
      <c r="E32" s="96">
        <v>219</v>
      </c>
      <c r="F32" s="97">
        <v>182</v>
      </c>
      <c r="G32" s="102"/>
      <c r="H32" s="91" t="s">
        <v>140</v>
      </c>
      <c r="I32" s="95">
        <v>1</v>
      </c>
      <c r="J32" s="96">
        <v>9</v>
      </c>
      <c r="K32" s="97">
        <v>9</v>
      </c>
    </row>
    <row r="33" spans="1:11" ht="13.5" customHeight="1">
      <c r="A33" s="72"/>
      <c r="B33" s="72"/>
      <c r="C33" s="91" t="s">
        <v>141</v>
      </c>
      <c r="D33" s="95">
        <v>10</v>
      </c>
      <c r="E33" s="96">
        <v>41</v>
      </c>
      <c r="F33" s="97">
        <v>27</v>
      </c>
      <c r="G33" s="102"/>
      <c r="H33" s="91" t="s">
        <v>142</v>
      </c>
      <c r="I33" s="95">
        <v>1</v>
      </c>
      <c r="J33" s="96">
        <v>25</v>
      </c>
      <c r="K33" s="97">
        <v>25</v>
      </c>
    </row>
    <row r="34" spans="1:11" ht="13.5" customHeight="1">
      <c r="A34" s="72"/>
      <c r="B34" s="72"/>
      <c r="C34" s="91" t="s">
        <v>143</v>
      </c>
      <c r="D34" s="95">
        <v>153</v>
      </c>
      <c r="E34" s="99">
        <v>1702</v>
      </c>
      <c r="F34" s="100">
        <v>1441</v>
      </c>
      <c r="G34" s="121"/>
      <c r="H34" s="126" t="s">
        <v>144</v>
      </c>
      <c r="I34" s="118">
        <v>37</v>
      </c>
      <c r="J34" s="119">
        <v>388</v>
      </c>
      <c r="K34" s="120">
        <v>357</v>
      </c>
    </row>
    <row r="35" spans="1:11" ht="13.5" customHeight="1">
      <c r="A35" s="72"/>
      <c r="B35" s="72"/>
      <c r="C35" s="91" t="s">
        <v>145</v>
      </c>
      <c r="D35" s="95">
        <v>46</v>
      </c>
      <c r="E35" s="99">
        <v>2242</v>
      </c>
      <c r="F35" s="100">
        <v>2125</v>
      </c>
      <c r="G35" s="532" t="s">
        <v>146</v>
      </c>
      <c r="H35" s="533"/>
      <c r="I35" s="112">
        <v>87</v>
      </c>
      <c r="J35" s="113">
        <v>4321</v>
      </c>
      <c r="K35" s="114">
        <v>4214</v>
      </c>
    </row>
    <row r="36" spans="1:11" ht="13.5" customHeight="1">
      <c r="A36" s="72"/>
      <c r="B36" s="72"/>
      <c r="C36" s="91" t="s">
        <v>147</v>
      </c>
      <c r="D36" s="95">
        <v>88</v>
      </c>
      <c r="E36" s="96">
        <v>956</v>
      </c>
      <c r="F36" s="97">
        <v>820</v>
      </c>
      <c r="G36" s="102"/>
      <c r="H36" s="91" t="s">
        <v>148</v>
      </c>
      <c r="I36" s="95">
        <v>1</v>
      </c>
      <c r="J36" s="96">
        <v>372</v>
      </c>
      <c r="K36" s="97">
        <v>372</v>
      </c>
    </row>
    <row r="37" spans="1:11" ht="13.5" customHeight="1">
      <c r="A37" s="72"/>
      <c r="B37" s="72"/>
      <c r="C37" s="91" t="s">
        <v>149</v>
      </c>
      <c r="D37" s="95">
        <v>17</v>
      </c>
      <c r="E37" s="96">
        <v>265</v>
      </c>
      <c r="F37" s="97">
        <v>237</v>
      </c>
      <c r="G37" s="102"/>
      <c r="H37" s="127" t="s">
        <v>150</v>
      </c>
      <c r="I37" s="95">
        <v>37</v>
      </c>
      <c r="J37" s="96">
        <v>137</v>
      </c>
      <c r="K37" s="97">
        <v>91</v>
      </c>
    </row>
    <row r="38" spans="1:11" ht="13.5" customHeight="1">
      <c r="A38" s="72"/>
      <c r="B38" s="72"/>
      <c r="C38" s="91" t="s">
        <v>151</v>
      </c>
      <c r="D38" s="95">
        <v>21</v>
      </c>
      <c r="E38" s="96">
        <v>543</v>
      </c>
      <c r="F38" s="97">
        <v>507</v>
      </c>
      <c r="G38" s="102"/>
      <c r="H38" s="91" t="s">
        <v>152</v>
      </c>
      <c r="I38" s="92" t="s">
        <v>90</v>
      </c>
      <c r="J38" s="93" t="s">
        <v>90</v>
      </c>
      <c r="K38" s="94" t="s">
        <v>90</v>
      </c>
    </row>
    <row r="39" spans="1:11" ht="13.5" customHeight="1">
      <c r="A39" s="72"/>
      <c r="B39" s="72"/>
      <c r="C39" s="91" t="s">
        <v>153</v>
      </c>
      <c r="D39" s="95">
        <v>49</v>
      </c>
      <c r="E39" s="99">
        <v>1773</v>
      </c>
      <c r="F39" s="100">
        <v>1674</v>
      </c>
      <c r="G39" s="121"/>
      <c r="H39" s="128" t="s">
        <v>154</v>
      </c>
      <c r="I39" s="118">
        <v>49</v>
      </c>
      <c r="J39" s="129">
        <v>3812</v>
      </c>
      <c r="K39" s="130">
        <v>3751</v>
      </c>
    </row>
    <row r="40" spans="1:11" ht="13.5" customHeight="1">
      <c r="A40" s="72"/>
      <c r="B40" s="72"/>
      <c r="C40" s="91" t="s">
        <v>155</v>
      </c>
      <c r="D40" s="95">
        <v>3</v>
      </c>
      <c r="E40" s="99">
        <v>1642</v>
      </c>
      <c r="F40" s="100">
        <v>1616</v>
      </c>
      <c r="G40" s="532" t="s">
        <v>156</v>
      </c>
      <c r="H40" s="533"/>
      <c r="I40" s="112">
        <v>894</v>
      </c>
      <c r="J40" s="113">
        <v>5409</v>
      </c>
      <c r="K40" s="114">
        <v>4294</v>
      </c>
    </row>
    <row r="41" spans="1:11" ht="13.5" customHeight="1">
      <c r="A41" s="72"/>
      <c r="B41" s="72"/>
      <c r="C41" s="91" t="s">
        <v>157</v>
      </c>
      <c r="D41" s="95">
        <v>14</v>
      </c>
      <c r="E41" s="96">
        <v>168</v>
      </c>
      <c r="F41" s="97">
        <v>126</v>
      </c>
      <c r="G41" s="102"/>
      <c r="H41" s="91" t="s">
        <v>158</v>
      </c>
      <c r="I41" s="95">
        <v>7</v>
      </c>
      <c r="J41" s="96">
        <v>62</v>
      </c>
      <c r="K41" s="97">
        <v>52</v>
      </c>
    </row>
    <row r="42" spans="1:11" ht="13.5" customHeight="1">
      <c r="A42" s="72"/>
      <c r="B42" s="103"/>
      <c r="C42" s="104" t="s">
        <v>159</v>
      </c>
      <c r="D42" s="118">
        <v>30</v>
      </c>
      <c r="E42" s="119">
        <v>246</v>
      </c>
      <c r="F42" s="120">
        <v>197</v>
      </c>
      <c r="G42" s="102"/>
      <c r="H42" s="91" t="s">
        <v>160</v>
      </c>
      <c r="I42" s="95">
        <v>786</v>
      </c>
      <c r="J42" s="99">
        <v>3884</v>
      </c>
      <c r="K42" s="100">
        <v>2836</v>
      </c>
    </row>
    <row r="43" spans="1:11" ht="13.5" customHeight="1">
      <c r="A43" s="72"/>
      <c r="B43" s="532" t="s">
        <v>161</v>
      </c>
      <c r="C43" s="533"/>
      <c r="D43" s="112">
        <v>4</v>
      </c>
      <c r="E43" s="123">
        <v>24</v>
      </c>
      <c r="F43" s="124">
        <v>23</v>
      </c>
      <c r="G43" s="115"/>
      <c r="H43" s="104" t="s">
        <v>162</v>
      </c>
      <c r="I43" s="118">
        <v>100</v>
      </c>
      <c r="J43" s="129">
        <v>1459</v>
      </c>
      <c r="K43" s="130">
        <v>1404</v>
      </c>
    </row>
    <row r="44" spans="1:11" ht="13.5" customHeight="1">
      <c r="A44" s="72"/>
      <c r="B44" s="72"/>
      <c r="C44" s="91" t="s">
        <v>163</v>
      </c>
      <c r="D44" s="95">
        <v>1</v>
      </c>
      <c r="E44" s="96">
        <v>1</v>
      </c>
      <c r="F44" s="94" t="s">
        <v>90</v>
      </c>
      <c r="G44" s="532" t="s">
        <v>164</v>
      </c>
      <c r="H44" s="533"/>
      <c r="I44" s="112">
        <v>476</v>
      </c>
      <c r="J44" s="113">
        <v>1985</v>
      </c>
      <c r="K44" s="114">
        <v>1502</v>
      </c>
    </row>
    <row r="45" spans="1:11" ht="13.5" customHeight="1">
      <c r="A45" s="72"/>
      <c r="B45" s="72"/>
      <c r="C45" s="91" t="s">
        <v>165</v>
      </c>
      <c r="D45" s="92" t="s">
        <v>90</v>
      </c>
      <c r="E45" s="93" t="s">
        <v>90</v>
      </c>
      <c r="F45" s="94" t="s">
        <v>90</v>
      </c>
      <c r="G45" s="102"/>
      <c r="H45" s="91" t="s">
        <v>166</v>
      </c>
      <c r="I45" s="95">
        <v>343</v>
      </c>
      <c r="J45" s="96">
        <v>957</v>
      </c>
      <c r="K45" s="97">
        <v>571</v>
      </c>
    </row>
    <row r="46" spans="1:11" ht="13.5" customHeight="1">
      <c r="A46" s="72"/>
      <c r="B46" s="72"/>
      <c r="C46" s="91" t="s">
        <v>167</v>
      </c>
      <c r="D46" s="92" t="s">
        <v>90</v>
      </c>
      <c r="E46" s="93" t="s">
        <v>90</v>
      </c>
      <c r="F46" s="94" t="s">
        <v>90</v>
      </c>
      <c r="G46" s="102"/>
      <c r="H46" s="91" t="s">
        <v>168</v>
      </c>
      <c r="I46" s="95">
        <v>73</v>
      </c>
      <c r="J46" s="96">
        <v>311</v>
      </c>
      <c r="K46" s="97">
        <v>269</v>
      </c>
    </row>
    <row r="47" spans="1:11" ht="13.5" customHeight="1">
      <c r="A47" s="72"/>
      <c r="B47" s="103"/>
      <c r="C47" s="104" t="s">
        <v>169</v>
      </c>
      <c r="D47" s="118">
        <v>3</v>
      </c>
      <c r="E47" s="119">
        <v>23</v>
      </c>
      <c r="F47" s="120">
        <v>23</v>
      </c>
      <c r="G47" s="121"/>
      <c r="H47" s="104" t="s">
        <v>170</v>
      </c>
      <c r="I47" s="118">
        <v>59</v>
      </c>
      <c r="J47" s="119">
        <v>716</v>
      </c>
      <c r="K47" s="120">
        <v>662</v>
      </c>
    </row>
    <row r="48" spans="1:11" ht="13.5" customHeight="1">
      <c r="A48" s="72"/>
      <c r="B48" s="532" t="s">
        <v>171</v>
      </c>
      <c r="C48" s="533"/>
      <c r="D48" s="112">
        <v>24</v>
      </c>
      <c r="E48" s="113">
        <v>1720</v>
      </c>
      <c r="F48" s="114">
        <v>1698</v>
      </c>
      <c r="G48" s="532" t="s">
        <v>172</v>
      </c>
      <c r="H48" s="533"/>
      <c r="I48" s="112">
        <v>106</v>
      </c>
      <c r="J48" s="123">
        <v>894</v>
      </c>
      <c r="K48" s="124">
        <v>786</v>
      </c>
    </row>
    <row r="49" spans="1:14" ht="13.5" customHeight="1">
      <c r="A49" s="72"/>
      <c r="B49" s="72"/>
      <c r="C49" s="91" t="s">
        <v>173</v>
      </c>
      <c r="D49" s="95">
        <v>1</v>
      </c>
      <c r="E49" s="96">
        <v>12</v>
      </c>
      <c r="F49" s="97">
        <v>12</v>
      </c>
      <c r="G49" s="102"/>
      <c r="H49" s="91" t="s">
        <v>174</v>
      </c>
      <c r="I49" s="95">
        <v>11</v>
      </c>
      <c r="J49" s="96">
        <v>311</v>
      </c>
      <c r="K49" s="97">
        <v>309</v>
      </c>
    </row>
    <row r="50" spans="1:14" ht="13.5" customHeight="1">
      <c r="A50" s="72"/>
      <c r="B50" s="72"/>
      <c r="C50" s="91" t="s">
        <v>175</v>
      </c>
      <c r="D50" s="95">
        <v>1</v>
      </c>
      <c r="E50" s="96">
        <v>6</v>
      </c>
      <c r="F50" s="97">
        <v>6</v>
      </c>
      <c r="G50" s="121"/>
      <c r="H50" s="104" t="s">
        <v>176</v>
      </c>
      <c r="I50" s="118">
        <v>95</v>
      </c>
      <c r="J50" s="119">
        <v>583</v>
      </c>
      <c r="K50" s="120">
        <v>477</v>
      </c>
    </row>
    <row r="51" spans="1:14" ht="13.5" customHeight="1">
      <c r="A51" s="72"/>
      <c r="B51" s="72"/>
      <c r="C51" s="91" t="s">
        <v>177</v>
      </c>
      <c r="D51" s="95">
        <v>18</v>
      </c>
      <c r="E51" s="99">
        <v>1597</v>
      </c>
      <c r="F51" s="100">
        <v>1578</v>
      </c>
      <c r="G51" s="532" t="s">
        <v>178</v>
      </c>
      <c r="H51" s="533"/>
      <c r="I51" s="112">
        <v>501</v>
      </c>
      <c r="J51" s="113">
        <v>6788</v>
      </c>
      <c r="K51" s="114">
        <v>6107</v>
      </c>
    </row>
    <row r="52" spans="1:14" ht="13.5" customHeight="1">
      <c r="A52" s="72"/>
      <c r="B52" s="72"/>
      <c r="C52" s="91" t="s">
        <v>179</v>
      </c>
      <c r="D52" s="92" t="s">
        <v>90</v>
      </c>
      <c r="E52" s="93" t="s">
        <v>90</v>
      </c>
      <c r="F52" s="94" t="s">
        <v>90</v>
      </c>
      <c r="G52" s="102"/>
      <c r="H52" s="91" t="s">
        <v>180</v>
      </c>
      <c r="I52" s="95">
        <v>308</v>
      </c>
      <c r="J52" s="99">
        <v>3505</v>
      </c>
      <c r="K52" s="100">
        <v>3063</v>
      </c>
    </row>
    <row r="53" spans="1:14" ht="13.5" customHeight="1">
      <c r="A53" s="72"/>
      <c r="B53" s="103"/>
      <c r="C53" s="104" t="s">
        <v>181</v>
      </c>
      <c r="D53" s="118">
        <v>4</v>
      </c>
      <c r="E53" s="119">
        <v>105</v>
      </c>
      <c r="F53" s="120">
        <v>102</v>
      </c>
      <c r="G53" s="102"/>
      <c r="H53" s="91" t="s">
        <v>182</v>
      </c>
      <c r="I53" s="95">
        <v>1</v>
      </c>
      <c r="J53" s="96">
        <v>63</v>
      </c>
      <c r="K53" s="97">
        <v>63</v>
      </c>
    </row>
    <row r="54" spans="1:14" ht="13.5" customHeight="1">
      <c r="A54" s="72"/>
      <c r="B54" s="532" t="s">
        <v>183</v>
      </c>
      <c r="C54" s="533"/>
      <c r="D54" s="112">
        <v>411</v>
      </c>
      <c r="E54" s="113">
        <v>1441</v>
      </c>
      <c r="F54" s="124">
        <v>773</v>
      </c>
      <c r="G54" s="115"/>
      <c r="H54" s="104" t="s">
        <v>184</v>
      </c>
      <c r="I54" s="118">
        <v>191</v>
      </c>
      <c r="J54" s="129">
        <v>3196</v>
      </c>
      <c r="K54" s="130">
        <v>2957</v>
      </c>
      <c r="N54" s="72"/>
    </row>
    <row r="55" spans="1:14" ht="13.5" customHeight="1">
      <c r="A55" s="72"/>
      <c r="B55" s="72"/>
      <c r="C55" s="91" t="s">
        <v>185</v>
      </c>
      <c r="D55" s="95">
        <v>89</v>
      </c>
      <c r="E55" s="96">
        <v>308</v>
      </c>
      <c r="F55" s="97">
        <v>206</v>
      </c>
      <c r="G55" s="532" t="s">
        <v>186</v>
      </c>
      <c r="H55" s="533"/>
      <c r="I55" s="112">
        <v>19</v>
      </c>
      <c r="J55" s="123">
        <v>387</v>
      </c>
      <c r="K55" s="124">
        <v>369</v>
      </c>
    </row>
    <row r="56" spans="1:14" ht="13.5" customHeight="1">
      <c r="A56" s="72"/>
      <c r="B56" s="72"/>
      <c r="C56" s="91" t="s">
        <v>187</v>
      </c>
      <c r="D56" s="95">
        <v>303</v>
      </c>
      <c r="E56" s="96">
        <v>982</v>
      </c>
      <c r="F56" s="97">
        <v>435</v>
      </c>
      <c r="G56" s="102"/>
      <c r="H56" s="91" t="s">
        <v>188</v>
      </c>
      <c r="I56" s="95">
        <v>13</v>
      </c>
      <c r="J56" s="96">
        <v>315</v>
      </c>
      <c r="K56" s="97">
        <v>297</v>
      </c>
    </row>
    <row r="57" spans="1:14" ht="13.5" customHeight="1">
      <c r="A57" s="72"/>
      <c r="B57" s="72"/>
      <c r="C57" s="91" t="s">
        <v>189</v>
      </c>
      <c r="D57" s="95">
        <v>19</v>
      </c>
      <c r="E57" s="96">
        <v>151</v>
      </c>
      <c r="F57" s="97">
        <v>132</v>
      </c>
      <c r="G57" s="121"/>
      <c r="H57" s="104" t="s">
        <v>190</v>
      </c>
      <c r="I57" s="118">
        <v>6</v>
      </c>
      <c r="J57" s="119">
        <v>72</v>
      </c>
      <c r="K57" s="131">
        <v>72</v>
      </c>
    </row>
    <row r="58" spans="1:14" ht="13.5" customHeight="1" thickBot="1">
      <c r="A58" s="72"/>
      <c r="B58" s="132"/>
      <c r="C58" s="133"/>
      <c r="D58" s="134"/>
      <c r="E58" s="135"/>
      <c r="F58" s="136"/>
      <c r="G58" s="542" t="s">
        <v>191</v>
      </c>
      <c r="H58" s="543"/>
      <c r="I58" s="137">
        <f>D6-D7-D14-D18-D43-D48-D54-I6-I15-I28-I35-I40-I44-I48-I51-I55</f>
        <v>314</v>
      </c>
      <c r="J58" s="138">
        <f>E6-E7-E14-E18-E43-E48-E54-J6-J15-J28-J35-J40-J44-J48-J51-J55</f>
        <v>5440</v>
      </c>
      <c r="K58" s="139">
        <f>F6-F7-F14-F18-F43-F48-F54-K6-K15-K28-K35-K40-K44-K48-K51-K55</f>
        <v>4300</v>
      </c>
      <c r="M58" s="72"/>
    </row>
    <row r="59" spans="1:14" ht="14.25" customHeight="1">
      <c r="A59" s="72"/>
      <c r="B59" s="140" t="s">
        <v>192</v>
      </c>
      <c r="C59" s="101"/>
      <c r="D59" s="101"/>
      <c r="E59" s="101"/>
      <c r="F59" s="101"/>
      <c r="G59" s="102"/>
    </row>
    <row r="60" spans="1:14" ht="12" customHeight="1"/>
    <row r="61" spans="1:14" ht="12" customHeight="1"/>
    <row r="62" spans="1:14" ht="12" customHeight="1">
      <c r="H62" s="72"/>
    </row>
    <row r="63" spans="1:14" ht="12" customHeight="1"/>
    <row r="64" spans="1:14" ht="12" customHeight="1"/>
    <row r="65" ht="12" customHeight="1"/>
    <row r="66" ht="12" customHeight="1"/>
    <row r="67" ht="12" customHeight="1"/>
    <row r="68" ht="12" customHeight="1"/>
    <row r="69" ht="12" customHeight="1"/>
    <row r="96" spans="6:7">
      <c r="F96" s="141"/>
      <c r="G96" s="141"/>
    </row>
    <row r="97" spans="6:7">
      <c r="F97" s="141"/>
      <c r="G97" s="141"/>
    </row>
    <row r="98" spans="6:7">
      <c r="F98" s="141"/>
      <c r="G98" s="141"/>
    </row>
    <row r="99" spans="6:7">
      <c r="F99" s="141"/>
      <c r="G99" s="141"/>
    </row>
    <row r="100" spans="6:7">
      <c r="F100" s="141"/>
      <c r="G100" s="141"/>
    </row>
    <row r="101" spans="6:7">
      <c r="F101" s="141"/>
      <c r="G101" s="141"/>
    </row>
    <row r="102" spans="6:7">
      <c r="F102" s="141"/>
      <c r="G102" s="141"/>
    </row>
    <row r="103" spans="6:7">
      <c r="F103" s="141"/>
      <c r="G103" s="141"/>
    </row>
    <row r="104" spans="6:7">
      <c r="F104" s="141"/>
      <c r="G104" s="141"/>
    </row>
    <row r="105" spans="6:7">
      <c r="F105" s="141"/>
      <c r="G105" s="141"/>
    </row>
    <row r="106" spans="6:7">
      <c r="F106" s="141"/>
      <c r="G106" s="141"/>
    </row>
    <row r="107" spans="6:7">
      <c r="F107" s="141"/>
      <c r="G107" s="141"/>
    </row>
    <row r="108" spans="6:7">
      <c r="F108" s="141"/>
      <c r="G108" s="141"/>
    </row>
    <row r="109" spans="6:7">
      <c r="F109" s="141"/>
      <c r="G109" s="141"/>
    </row>
    <row r="110" spans="6:7">
      <c r="F110" s="141"/>
      <c r="G110" s="141"/>
    </row>
    <row r="111" spans="6:7">
      <c r="F111" s="141"/>
      <c r="G111" s="141"/>
    </row>
    <row r="112" spans="6:7">
      <c r="F112" s="141"/>
      <c r="G112" s="141"/>
    </row>
    <row r="113" spans="6:7">
      <c r="F113" s="141"/>
      <c r="G113" s="141"/>
    </row>
    <row r="114" spans="6:7">
      <c r="F114" s="141"/>
      <c r="G114" s="141"/>
    </row>
    <row r="115" spans="6:7">
      <c r="F115" s="141"/>
      <c r="G115" s="141"/>
    </row>
    <row r="116" spans="6:7">
      <c r="F116" s="142"/>
      <c r="G116" s="142"/>
    </row>
    <row r="117" spans="6:7">
      <c r="F117" s="142"/>
      <c r="G117" s="142"/>
    </row>
    <row r="118" spans="6:7">
      <c r="F118" s="142"/>
      <c r="G118" s="72"/>
    </row>
  </sheetData>
  <mergeCells count="22">
    <mergeCell ref="G51:H51"/>
    <mergeCell ref="B54:C54"/>
    <mergeCell ref="G55:H55"/>
    <mergeCell ref="G58:H58"/>
    <mergeCell ref="G35:H35"/>
    <mergeCell ref="G40:H40"/>
    <mergeCell ref="B43:C43"/>
    <mergeCell ref="G44:H44"/>
    <mergeCell ref="B48:C48"/>
    <mergeCell ref="G48:H48"/>
    <mergeCell ref="G28:H28"/>
    <mergeCell ref="B1:K1"/>
    <mergeCell ref="B3:K3"/>
    <mergeCell ref="B5:C5"/>
    <mergeCell ref="G5:H5"/>
    <mergeCell ref="B6:C6"/>
    <mergeCell ref="G6:H6"/>
    <mergeCell ref="B7:C7"/>
    <mergeCell ref="B12:C12"/>
    <mergeCell ref="B14:C14"/>
    <mergeCell ref="G15:H15"/>
    <mergeCell ref="B18:C18"/>
  </mergeCells>
  <phoneticPr fontId="3"/>
  <printOptions horizontalCentered="1"/>
  <pageMargins left="0.78740157480314965" right="0.78740157480314965" top="0.74803149606299213" bottom="0.55118110236220474" header="0.51181102362204722" footer="0.51181102362204722"/>
  <pageSetup paperSize="9"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N104"/>
  <sheetViews>
    <sheetView view="pageBreakPreview" zoomScale="90" zoomScaleNormal="100" zoomScaleSheetLayoutView="90" workbookViewId="0">
      <selection sqref="A1:AL1"/>
    </sheetView>
  </sheetViews>
  <sheetFormatPr defaultColWidth="8.625" defaultRowHeight="11.25"/>
  <cols>
    <col min="1" max="1" width="8.625" style="71"/>
    <col min="2" max="2" width="4.25" style="71" customWidth="1"/>
    <col min="3" max="3" width="5.5" style="71" customWidth="1"/>
    <col min="4" max="4" width="4" style="71" customWidth="1"/>
    <col min="5" max="7" width="4.25" style="71" customWidth="1"/>
    <col min="8" max="8" width="4" style="71" customWidth="1"/>
    <col min="9" max="9" width="4.75" style="71" customWidth="1"/>
    <col min="10" max="10" width="4" style="71" customWidth="1"/>
    <col min="11" max="11" width="5" style="71" customWidth="1"/>
    <col min="12" max="14" width="4.25" style="71" customWidth="1"/>
    <col min="15" max="15" width="4.75" style="71" customWidth="1"/>
    <col min="16" max="16" width="4" style="71" customWidth="1"/>
    <col min="17" max="17" width="4.75" style="71" customWidth="1"/>
    <col min="18" max="18" width="4.375" style="71" customWidth="1"/>
    <col min="19" max="19" width="4.75" style="71" customWidth="1"/>
    <col min="20" max="22" width="4.25" style="71" customWidth="1"/>
    <col min="23" max="23" width="4.875" style="71" customWidth="1"/>
    <col min="24" max="24" width="4.25" style="71" customWidth="1"/>
    <col min="25" max="25" width="4.875" style="71" customWidth="1"/>
    <col min="26" max="26" width="4.25" style="71" customWidth="1"/>
    <col min="27" max="27" width="4.875" style="71" customWidth="1"/>
    <col min="28" max="28" width="4.25" style="71" customWidth="1"/>
    <col min="29" max="29" width="4.875" style="71" customWidth="1"/>
    <col min="30" max="32" width="4.25" style="71" customWidth="1"/>
    <col min="33" max="33" width="4.875" style="71" customWidth="1"/>
    <col min="34" max="36" width="4.25" style="71" customWidth="1"/>
    <col min="37" max="37" width="4.875" style="71" customWidth="1"/>
    <col min="38" max="38" width="7.625" style="71" customWidth="1"/>
    <col min="39" max="39" width="8.625" style="71"/>
    <col min="40" max="40" width="3.625" style="71" customWidth="1"/>
    <col min="41" max="16384" width="8.625" style="71"/>
  </cols>
  <sheetData>
    <row r="1" spans="1:40" ht="18.75">
      <c r="A1" s="534" t="s">
        <v>193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</row>
    <row r="2" spans="1:40" s="145" customFormat="1" ht="16.5" customHeight="1" thickBot="1">
      <c r="A2" s="143" t="s">
        <v>194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81" t="s">
        <v>335</v>
      </c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</row>
    <row r="3" spans="1:40" s="31" customFormat="1" ht="26.25" customHeight="1">
      <c r="A3" s="491" t="s">
        <v>197</v>
      </c>
      <c r="B3" s="545" t="s">
        <v>198</v>
      </c>
      <c r="C3" s="545"/>
      <c r="D3" s="545" t="s">
        <v>199</v>
      </c>
      <c r="E3" s="545"/>
      <c r="F3" s="546" t="s">
        <v>200</v>
      </c>
      <c r="G3" s="547"/>
      <c r="H3" s="545" t="s">
        <v>201</v>
      </c>
      <c r="I3" s="545"/>
      <c r="J3" s="545" t="s">
        <v>202</v>
      </c>
      <c r="K3" s="545"/>
      <c r="L3" s="548" t="s">
        <v>203</v>
      </c>
      <c r="M3" s="548"/>
      <c r="N3" s="549" t="s">
        <v>204</v>
      </c>
      <c r="O3" s="549"/>
      <c r="P3" s="549" t="s">
        <v>205</v>
      </c>
      <c r="Q3" s="549"/>
      <c r="R3" s="549" t="s">
        <v>206</v>
      </c>
      <c r="S3" s="549"/>
      <c r="T3" s="549" t="s">
        <v>207</v>
      </c>
      <c r="U3" s="549"/>
      <c r="V3" s="546" t="s">
        <v>208</v>
      </c>
      <c r="W3" s="546"/>
      <c r="X3" s="548" t="s">
        <v>209</v>
      </c>
      <c r="Y3" s="548"/>
      <c r="Z3" s="548" t="s">
        <v>210</v>
      </c>
      <c r="AA3" s="548"/>
      <c r="AB3" s="548" t="s">
        <v>211</v>
      </c>
      <c r="AC3" s="548"/>
      <c r="AD3" s="549" t="s">
        <v>212</v>
      </c>
      <c r="AE3" s="549"/>
      <c r="AF3" s="549" t="s">
        <v>213</v>
      </c>
      <c r="AG3" s="549"/>
      <c r="AH3" s="546" t="s">
        <v>214</v>
      </c>
      <c r="AI3" s="546"/>
      <c r="AJ3" s="548" t="s">
        <v>215</v>
      </c>
      <c r="AK3" s="548"/>
      <c r="AL3" s="490" t="s">
        <v>197</v>
      </c>
    </row>
    <row r="4" spans="1:40" s="31" customFormat="1" ht="26.25" customHeight="1">
      <c r="A4" s="544"/>
      <c r="B4" s="146" t="s">
        <v>83</v>
      </c>
      <c r="C4" s="146" t="s">
        <v>22</v>
      </c>
      <c r="D4" s="146" t="s">
        <v>83</v>
      </c>
      <c r="E4" s="146" t="s">
        <v>216</v>
      </c>
      <c r="F4" s="146" t="s">
        <v>83</v>
      </c>
      <c r="G4" s="146" t="s">
        <v>216</v>
      </c>
      <c r="H4" s="146" t="s">
        <v>83</v>
      </c>
      <c r="I4" s="146" t="s">
        <v>216</v>
      </c>
      <c r="J4" s="146" t="s">
        <v>83</v>
      </c>
      <c r="K4" s="146" t="s">
        <v>22</v>
      </c>
      <c r="L4" s="146" t="s">
        <v>83</v>
      </c>
      <c r="M4" s="146" t="s">
        <v>216</v>
      </c>
      <c r="N4" s="146" t="s">
        <v>83</v>
      </c>
      <c r="O4" s="146" t="s">
        <v>216</v>
      </c>
      <c r="P4" s="146" t="s">
        <v>83</v>
      </c>
      <c r="Q4" s="146" t="s">
        <v>216</v>
      </c>
      <c r="R4" s="146" t="s">
        <v>83</v>
      </c>
      <c r="S4" s="146" t="s">
        <v>216</v>
      </c>
      <c r="T4" s="146" t="s">
        <v>83</v>
      </c>
      <c r="U4" s="146" t="s">
        <v>216</v>
      </c>
      <c r="V4" s="146" t="s">
        <v>83</v>
      </c>
      <c r="W4" s="146" t="s">
        <v>22</v>
      </c>
      <c r="X4" s="146" t="s">
        <v>83</v>
      </c>
      <c r="Y4" s="146" t="s">
        <v>22</v>
      </c>
      <c r="Z4" s="146" t="s">
        <v>83</v>
      </c>
      <c r="AA4" s="146" t="s">
        <v>22</v>
      </c>
      <c r="AB4" s="146" t="s">
        <v>83</v>
      </c>
      <c r="AC4" s="146" t="s">
        <v>22</v>
      </c>
      <c r="AD4" s="146" t="s">
        <v>83</v>
      </c>
      <c r="AE4" s="146" t="s">
        <v>216</v>
      </c>
      <c r="AF4" s="146" t="s">
        <v>83</v>
      </c>
      <c r="AG4" s="146" t="s">
        <v>22</v>
      </c>
      <c r="AH4" s="146" t="s">
        <v>83</v>
      </c>
      <c r="AI4" s="146" t="s">
        <v>216</v>
      </c>
      <c r="AJ4" s="146" t="s">
        <v>83</v>
      </c>
      <c r="AK4" s="146" t="s">
        <v>22</v>
      </c>
      <c r="AL4" s="550"/>
    </row>
    <row r="5" spans="1:40" s="150" customFormat="1" ht="15.75" customHeight="1">
      <c r="A5" s="147" t="s">
        <v>86</v>
      </c>
      <c r="B5" s="148">
        <v>5462</v>
      </c>
      <c r="C5" s="148">
        <v>65823</v>
      </c>
      <c r="D5" s="148">
        <v>3</v>
      </c>
      <c r="E5" s="148">
        <v>36</v>
      </c>
      <c r="F5" s="148" t="s">
        <v>24</v>
      </c>
      <c r="G5" s="148" t="s">
        <v>24</v>
      </c>
      <c r="H5" s="148">
        <v>412</v>
      </c>
      <c r="I5" s="148">
        <v>2934</v>
      </c>
      <c r="J5" s="148">
        <v>742</v>
      </c>
      <c r="K5" s="148">
        <v>18709</v>
      </c>
      <c r="L5" s="148">
        <v>4</v>
      </c>
      <c r="M5" s="148">
        <v>24</v>
      </c>
      <c r="N5" s="148">
        <v>24</v>
      </c>
      <c r="O5" s="148">
        <v>1720</v>
      </c>
      <c r="P5" s="148">
        <v>285</v>
      </c>
      <c r="Q5" s="148">
        <v>5093</v>
      </c>
      <c r="R5" s="148">
        <v>1114</v>
      </c>
      <c r="S5" s="148">
        <v>9809</v>
      </c>
      <c r="T5" s="148">
        <v>70</v>
      </c>
      <c r="U5" s="148">
        <v>833</v>
      </c>
      <c r="V5" s="148">
        <v>411</v>
      </c>
      <c r="W5" s="148">
        <v>1441</v>
      </c>
      <c r="X5" s="148">
        <v>87</v>
      </c>
      <c r="Y5" s="148">
        <v>4321</v>
      </c>
      <c r="Z5" s="148">
        <v>894</v>
      </c>
      <c r="AA5" s="148">
        <v>5409</v>
      </c>
      <c r="AB5" s="148">
        <v>476</v>
      </c>
      <c r="AC5" s="148">
        <v>1985</v>
      </c>
      <c r="AD5" s="148">
        <v>106</v>
      </c>
      <c r="AE5" s="148">
        <v>894</v>
      </c>
      <c r="AF5" s="148">
        <v>501</v>
      </c>
      <c r="AG5" s="148">
        <v>6788</v>
      </c>
      <c r="AH5" s="148">
        <v>19</v>
      </c>
      <c r="AI5" s="148">
        <v>387</v>
      </c>
      <c r="AJ5" s="148">
        <v>314</v>
      </c>
      <c r="AK5" s="148">
        <v>5440</v>
      </c>
      <c r="AL5" s="149" t="s">
        <v>86</v>
      </c>
    </row>
    <row r="6" spans="1:40" s="31" customFormat="1" ht="15.75" customHeight="1">
      <c r="A6" s="151" t="s">
        <v>217</v>
      </c>
      <c r="B6" s="152">
        <v>48</v>
      </c>
      <c r="C6" s="152">
        <v>1009</v>
      </c>
      <c r="D6" s="152" t="s">
        <v>24</v>
      </c>
      <c r="E6" s="152" t="s">
        <v>24</v>
      </c>
      <c r="F6" s="152" t="s">
        <v>24</v>
      </c>
      <c r="G6" s="152" t="s">
        <v>24</v>
      </c>
      <c r="H6" s="152">
        <v>7</v>
      </c>
      <c r="I6" s="152">
        <v>67</v>
      </c>
      <c r="J6" s="152">
        <v>3</v>
      </c>
      <c r="K6" s="152">
        <v>235</v>
      </c>
      <c r="L6" s="152" t="s">
        <v>24</v>
      </c>
      <c r="M6" s="152" t="s">
        <v>24</v>
      </c>
      <c r="N6" s="152" t="s">
        <v>24</v>
      </c>
      <c r="O6" s="152" t="s">
        <v>24</v>
      </c>
      <c r="P6" s="152" t="s">
        <v>24</v>
      </c>
      <c r="Q6" s="152" t="s">
        <v>24</v>
      </c>
      <c r="R6" s="152">
        <v>3</v>
      </c>
      <c r="S6" s="152">
        <v>11</v>
      </c>
      <c r="T6" s="152" t="s">
        <v>24</v>
      </c>
      <c r="U6" s="152" t="s">
        <v>24</v>
      </c>
      <c r="V6" s="152">
        <v>11</v>
      </c>
      <c r="W6" s="152">
        <v>27</v>
      </c>
      <c r="X6" s="152">
        <v>1</v>
      </c>
      <c r="Y6" s="152">
        <v>1</v>
      </c>
      <c r="Z6" s="152">
        <v>7</v>
      </c>
      <c r="AA6" s="152">
        <v>249</v>
      </c>
      <c r="AB6" s="152">
        <v>4</v>
      </c>
      <c r="AC6" s="152">
        <v>8</v>
      </c>
      <c r="AD6" s="152">
        <v>2</v>
      </c>
      <c r="AE6" s="152">
        <v>7</v>
      </c>
      <c r="AF6" s="152">
        <v>3</v>
      </c>
      <c r="AG6" s="152">
        <v>39</v>
      </c>
      <c r="AH6" s="152">
        <v>1</v>
      </c>
      <c r="AI6" s="152">
        <v>242</v>
      </c>
      <c r="AJ6" s="152">
        <v>6</v>
      </c>
      <c r="AK6" s="152">
        <v>123</v>
      </c>
      <c r="AL6" s="60" t="s">
        <v>217</v>
      </c>
    </row>
    <row r="7" spans="1:40" s="31" customFormat="1" ht="15.75" customHeight="1">
      <c r="A7" s="151" t="s">
        <v>218</v>
      </c>
      <c r="B7" s="152">
        <v>95</v>
      </c>
      <c r="C7" s="152">
        <v>308</v>
      </c>
      <c r="D7" s="152" t="s">
        <v>24</v>
      </c>
      <c r="E7" s="152" t="s">
        <v>24</v>
      </c>
      <c r="F7" s="152" t="s">
        <v>24</v>
      </c>
      <c r="G7" s="152" t="s">
        <v>24</v>
      </c>
      <c r="H7" s="152">
        <v>8</v>
      </c>
      <c r="I7" s="152">
        <v>64</v>
      </c>
      <c r="J7" s="152" t="s">
        <v>24</v>
      </c>
      <c r="K7" s="152" t="s">
        <v>24</v>
      </c>
      <c r="L7" s="152" t="s">
        <v>24</v>
      </c>
      <c r="M7" s="152" t="s">
        <v>24</v>
      </c>
      <c r="N7" s="152" t="s">
        <v>24</v>
      </c>
      <c r="O7" s="152" t="s">
        <v>24</v>
      </c>
      <c r="P7" s="152">
        <v>3</v>
      </c>
      <c r="Q7" s="152">
        <v>3</v>
      </c>
      <c r="R7" s="152">
        <v>15</v>
      </c>
      <c r="S7" s="152">
        <v>46</v>
      </c>
      <c r="T7" s="152">
        <v>2</v>
      </c>
      <c r="U7" s="152">
        <v>3</v>
      </c>
      <c r="V7" s="152">
        <v>5</v>
      </c>
      <c r="W7" s="152">
        <v>11</v>
      </c>
      <c r="X7" s="152">
        <v>1</v>
      </c>
      <c r="Y7" s="152">
        <v>2</v>
      </c>
      <c r="Z7" s="152">
        <v>24</v>
      </c>
      <c r="AA7" s="152">
        <v>40</v>
      </c>
      <c r="AB7" s="152">
        <v>17</v>
      </c>
      <c r="AC7" s="152">
        <v>57</v>
      </c>
      <c r="AD7" s="152">
        <v>2</v>
      </c>
      <c r="AE7" s="152">
        <v>2</v>
      </c>
      <c r="AF7" s="152">
        <v>13</v>
      </c>
      <c r="AG7" s="152">
        <v>67</v>
      </c>
      <c r="AH7" s="152" t="s">
        <v>24</v>
      </c>
      <c r="AI7" s="152" t="s">
        <v>24</v>
      </c>
      <c r="AJ7" s="152">
        <v>5</v>
      </c>
      <c r="AK7" s="152">
        <v>13</v>
      </c>
      <c r="AL7" s="60" t="s">
        <v>218</v>
      </c>
    </row>
    <row r="8" spans="1:40" s="31" customFormat="1" ht="15.75" customHeight="1">
      <c r="A8" s="151" t="s">
        <v>219</v>
      </c>
      <c r="B8" s="153">
        <v>36</v>
      </c>
      <c r="C8" s="154">
        <v>580</v>
      </c>
      <c r="D8" s="154">
        <v>1</v>
      </c>
      <c r="E8" s="154">
        <v>26</v>
      </c>
      <c r="F8" s="154" t="s">
        <v>24</v>
      </c>
      <c r="G8" s="154" t="s">
        <v>24</v>
      </c>
      <c r="H8" s="154">
        <v>3</v>
      </c>
      <c r="I8" s="154">
        <v>17</v>
      </c>
      <c r="J8" s="154">
        <v>5</v>
      </c>
      <c r="K8" s="154">
        <v>22</v>
      </c>
      <c r="L8" s="154" t="s">
        <v>24</v>
      </c>
      <c r="M8" s="154" t="s">
        <v>24</v>
      </c>
      <c r="N8" s="154" t="s">
        <v>24</v>
      </c>
      <c r="O8" s="154" t="s">
        <v>24</v>
      </c>
      <c r="P8" s="154">
        <v>4</v>
      </c>
      <c r="Q8" s="154">
        <v>292</v>
      </c>
      <c r="R8" s="154">
        <v>4</v>
      </c>
      <c r="S8" s="154">
        <v>101</v>
      </c>
      <c r="T8" s="154" t="s">
        <v>24</v>
      </c>
      <c r="U8" s="154" t="s">
        <v>24</v>
      </c>
      <c r="V8" s="154" t="s">
        <v>24</v>
      </c>
      <c r="W8" s="154" t="s">
        <v>24</v>
      </c>
      <c r="X8" s="154">
        <v>1</v>
      </c>
      <c r="Y8" s="154">
        <v>5</v>
      </c>
      <c r="Z8" s="154">
        <v>6</v>
      </c>
      <c r="AA8" s="154">
        <v>25</v>
      </c>
      <c r="AB8" s="154">
        <v>3</v>
      </c>
      <c r="AC8" s="154">
        <v>9</v>
      </c>
      <c r="AD8" s="154" t="s">
        <v>24</v>
      </c>
      <c r="AE8" s="154" t="s">
        <v>24</v>
      </c>
      <c r="AF8" s="154">
        <v>4</v>
      </c>
      <c r="AG8" s="154">
        <v>53</v>
      </c>
      <c r="AH8" s="154">
        <v>1</v>
      </c>
      <c r="AI8" s="154">
        <v>8</v>
      </c>
      <c r="AJ8" s="154">
        <v>4</v>
      </c>
      <c r="AK8" s="154">
        <v>22</v>
      </c>
      <c r="AL8" s="60" t="s">
        <v>219</v>
      </c>
    </row>
    <row r="9" spans="1:40" s="31" customFormat="1" ht="15.75" customHeight="1">
      <c r="A9" s="155" t="s">
        <v>220</v>
      </c>
      <c r="B9" s="156">
        <v>69</v>
      </c>
      <c r="C9" s="156">
        <v>314</v>
      </c>
      <c r="D9" s="156" t="s">
        <v>24</v>
      </c>
      <c r="E9" s="156" t="s">
        <v>24</v>
      </c>
      <c r="F9" s="156" t="s">
        <v>24</v>
      </c>
      <c r="G9" s="156" t="s">
        <v>24</v>
      </c>
      <c r="H9" s="156">
        <v>2</v>
      </c>
      <c r="I9" s="156">
        <v>3</v>
      </c>
      <c r="J9" s="156" t="s">
        <v>221</v>
      </c>
      <c r="K9" s="156" t="s">
        <v>24</v>
      </c>
      <c r="L9" s="156" t="s">
        <v>24</v>
      </c>
      <c r="M9" s="156" t="s">
        <v>24</v>
      </c>
      <c r="N9" s="156" t="s">
        <v>24</v>
      </c>
      <c r="O9" s="156" t="s">
        <v>24</v>
      </c>
      <c r="P9" s="156">
        <v>5</v>
      </c>
      <c r="Q9" s="156">
        <v>52</v>
      </c>
      <c r="R9" s="156">
        <v>11</v>
      </c>
      <c r="S9" s="156">
        <v>68</v>
      </c>
      <c r="T9" s="156">
        <v>1</v>
      </c>
      <c r="U9" s="156">
        <v>2</v>
      </c>
      <c r="V9" s="156">
        <v>25</v>
      </c>
      <c r="W9" s="156">
        <v>72</v>
      </c>
      <c r="X9" s="156">
        <v>1</v>
      </c>
      <c r="Y9" s="156">
        <v>2</v>
      </c>
      <c r="Z9" s="156">
        <v>10</v>
      </c>
      <c r="AA9" s="156">
        <v>78</v>
      </c>
      <c r="AB9" s="156">
        <v>7</v>
      </c>
      <c r="AC9" s="156">
        <v>11</v>
      </c>
      <c r="AD9" s="156">
        <v>1</v>
      </c>
      <c r="AE9" s="156">
        <v>1</v>
      </c>
      <c r="AF9" s="156">
        <v>2</v>
      </c>
      <c r="AG9" s="156">
        <v>8</v>
      </c>
      <c r="AH9" s="156">
        <v>1</v>
      </c>
      <c r="AI9" s="156">
        <v>4</v>
      </c>
      <c r="AJ9" s="156">
        <v>3</v>
      </c>
      <c r="AK9" s="156">
        <v>13</v>
      </c>
      <c r="AL9" s="54" t="s">
        <v>220</v>
      </c>
      <c r="AM9" s="157"/>
      <c r="AN9" s="157"/>
    </row>
    <row r="10" spans="1:40" s="31" customFormat="1" ht="15.75" customHeight="1">
      <c r="A10" s="151" t="s">
        <v>222</v>
      </c>
      <c r="B10" s="152">
        <v>72</v>
      </c>
      <c r="C10" s="152">
        <v>491</v>
      </c>
      <c r="D10" s="152" t="s">
        <v>24</v>
      </c>
      <c r="E10" s="152" t="s">
        <v>24</v>
      </c>
      <c r="F10" s="152" t="s">
        <v>24</v>
      </c>
      <c r="G10" s="152" t="s">
        <v>24</v>
      </c>
      <c r="H10" s="152">
        <v>3</v>
      </c>
      <c r="I10" s="152">
        <v>11</v>
      </c>
      <c r="J10" s="152">
        <v>11</v>
      </c>
      <c r="K10" s="152">
        <v>108</v>
      </c>
      <c r="L10" s="152" t="s">
        <v>24</v>
      </c>
      <c r="M10" s="152" t="s">
        <v>24</v>
      </c>
      <c r="N10" s="152" t="s">
        <v>24</v>
      </c>
      <c r="O10" s="152" t="s">
        <v>24</v>
      </c>
      <c r="P10" s="152">
        <v>5</v>
      </c>
      <c r="Q10" s="152">
        <v>63</v>
      </c>
      <c r="R10" s="152">
        <v>11</v>
      </c>
      <c r="S10" s="152">
        <v>86</v>
      </c>
      <c r="T10" s="152">
        <v>2</v>
      </c>
      <c r="U10" s="152">
        <v>17</v>
      </c>
      <c r="V10" s="152">
        <v>11</v>
      </c>
      <c r="W10" s="152">
        <v>29</v>
      </c>
      <c r="X10" s="152">
        <v>2</v>
      </c>
      <c r="Y10" s="152">
        <v>4</v>
      </c>
      <c r="Z10" s="152">
        <v>12</v>
      </c>
      <c r="AA10" s="152">
        <v>61</v>
      </c>
      <c r="AB10" s="152">
        <v>5</v>
      </c>
      <c r="AC10" s="152">
        <v>23</v>
      </c>
      <c r="AD10" s="152">
        <v>1</v>
      </c>
      <c r="AE10" s="152">
        <v>1</v>
      </c>
      <c r="AF10" s="152">
        <v>5</v>
      </c>
      <c r="AG10" s="152">
        <v>78</v>
      </c>
      <c r="AH10" s="152" t="s">
        <v>24</v>
      </c>
      <c r="AI10" s="152" t="s">
        <v>24</v>
      </c>
      <c r="AJ10" s="152">
        <v>4</v>
      </c>
      <c r="AK10" s="152">
        <v>10</v>
      </c>
      <c r="AL10" s="60" t="s">
        <v>222</v>
      </c>
    </row>
    <row r="11" spans="1:40" s="31" customFormat="1" ht="15.75" customHeight="1">
      <c r="A11" s="151" t="s">
        <v>223</v>
      </c>
      <c r="B11" s="152">
        <v>85</v>
      </c>
      <c r="C11" s="152">
        <v>486</v>
      </c>
      <c r="D11" s="152" t="s">
        <v>24</v>
      </c>
      <c r="E11" s="152" t="s">
        <v>24</v>
      </c>
      <c r="F11" s="152" t="s">
        <v>24</v>
      </c>
      <c r="G11" s="152" t="s">
        <v>24</v>
      </c>
      <c r="H11" s="152">
        <v>3</v>
      </c>
      <c r="I11" s="152">
        <v>48</v>
      </c>
      <c r="J11" s="152">
        <v>1</v>
      </c>
      <c r="K11" s="152">
        <v>2</v>
      </c>
      <c r="L11" s="152" t="s">
        <v>24</v>
      </c>
      <c r="M11" s="152" t="s">
        <v>24</v>
      </c>
      <c r="N11" s="152">
        <v>1</v>
      </c>
      <c r="O11" s="152">
        <v>6</v>
      </c>
      <c r="P11" s="152" t="s">
        <v>24</v>
      </c>
      <c r="Q11" s="152" t="s">
        <v>24</v>
      </c>
      <c r="R11" s="152">
        <v>12</v>
      </c>
      <c r="S11" s="152">
        <v>103</v>
      </c>
      <c r="T11" s="152">
        <v>2</v>
      </c>
      <c r="U11" s="152">
        <v>42</v>
      </c>
      <c r="V11" s="152">
        <v>12</v>
      </c>
      <c r="W11" s="152">
        <v>39</v>
      </c>
      <c r="X11" s="152">
        <v>1</v>
      </c>
      <c r="Y11" s="152">
        <v>13</v>
      </c>
      <c r="Z11" s="152">
        <v>23</v>
      </c>
      <c r="AA11" s="152">
        <v>106</v>
      </c>
      <c r="AB11" s="152">
        <v>11</v>
      </c>
      <c r="AC11" s="152">
        <v>34</v>
      </c>
      <c r="AD11" s="152">
        <v>2</v>
      </c>
      <c r="AE11" s="152">
        <v>14</v>
      </c>
      <c r="AF11" s="152">
        <v>15</v>
      </c>
      <c r="AG11" s="152">
        <v>69</v>
      </c>
      <c r="AH11" s="152" t="s">
        <v>24</v>
      </c>
      <c r="AI11" s="152" t="s">
        <v>24</v>
      </c>
      <c r="AJ11" s="152">
        <v>2</v>
      </c>
      <c r="AK11" s="152">
        <v>10</v>
      </c>
      <c r="AL11" s="60" t="s">
        <v>223</v>
      </c>
    </row>
    <row r="12" spans="1:40" s="31" customFormat="1" ht="15" customHeight="1">
      <c r="A12" s="158" t="s">
        <v>224</v>
      </c>
      <c r="B12" s="152">
        <v>16</v>
      </c>
      <c r="C12" s="152">
        <v>300</v>
      </c>
      <c r="D12" s="152" t="s">
        <v>24</v>
      </c>
      <c r="E12" s="152" t="s">
        <v>24</v>
      </c>
      <c r="F12" s="152" t="s">
        <v>24</v>
      </c>
      <c r="G12" s="152" t="s">
        <v>24</v>
      </c>
      <c r="H12" s="152">
        <v>1</v>
      </c>
      <c r="I12" s="152">
        <v>2</v>
      </c>
      <c r="J12" s="152">
        <v>1</v>
      </c>
      <c r="K12" s="152">
        <v>17</v>
      </c>
      <c r="L12" s="152" t="s">
        <v>24</v>
      </c>
      <c r="M12" s="152" t="s">
        <v>24</v>
      </c>
      <c r="N12" s="152" t="s">
        <v>24</v>
      </c>
      <c r="O12" s="152" t="s">
        <v>24</v>
      </c>
      <c r="P12" s="152">
        <v>4</v>
      </c>
      <c r="Q12" s="152">
        <v>166</v>
      </c>
      <c r="R12" s="152">
        <v>6</v>
      </c>
      <c r="S12" s="152">
        <v>58</v>
      </c>
      <c r="T12" s="152" t="s">
        <v>24</v>
      </c>
      <c r="U12" s="152" t="s">
        <v>24</v>
      </c>
      <c r="V12" s="152">
        <v>1</v>
      </c>
      <c r="W12" s="152">
        <v>1</v>
      </c>
      <c r="X12" s="152" t="s">
        <v>24</v>
      </c>
      <c r="Y12" s="152" t="s">
        <v>24</v>
      </c>
      <c r="Z12" s="152" t="s">
        <v>24</v>
      </c>
      <c r="AA12" s="152" t="s">
        <v>24</v>
      </c>
      <c r="AB12" s="152" t="s">
        <v>24</v>
      </c>
      <c r="AC12" s="152" t="s">
        <v>24</v>
      </c>
      <c r="AD12" s="152" t="s">
        <v>24</v>
      </c>
      <c r="AE12" s="152" t="s">
        <v>24</v>
      </c>
      <c r="AF12" s="152" t="s">
        <v>24</v>
      </c>
      <c r="AG12" s="152" t="s">
        <v>24</v>
      </c>
      <c r="AH12" s="152" t="s">
        <v>24</v>
      </c>
      <c r="AI12" s="152" t="s">
        <v>24</v>
      </c>
      <c r="AJ12" s="152">
        <v>3</v>
      </c>
      <c r="AK12" s="152">
        <v>56</v>
      </c>
      <c r="AL12" s="60" t="s">
        <v>225</v>
      </c>
    </row>
    <row r="13" spans="1:40" s="31" customFormat="1" ht="15" customHeight="1">
      <c r="A13" s="158" t="s">
        <v>226</v>
      </c>
      <c r="B13" s="152">
        <v>55</v>
      </c>
      <c r="C13" s="152">
        <v>480</v>
      </c>
      <c r="D13" s="152" t="s">
        <v>24</v>
      </c>
      <c r="E13" s="152" t="s">
        <v>24</v>
      </c>
      <c r="F13" s="152" t="s">
        <v>24</v>
      </c>
      <c r="G13" s="152" t="s">
        <v>24</v>
      </c>
      <c r="H13" s="152">
        <v>4</v>
      </c>
      <c r="I13" s="152">
        <v>50</v>
      </c>
      <c r="J13" s="152">
        <v>7</v>
      </c>
      <c r="K13" s="152">
        <v>128</v>
      </c>
      <c r="L13" s="152" t="s">
        <v>24</v>
      </c>
      <c r="M13" s="152" t="s">
        <v>24</v>
      </c>
      <c r="N13" s="152" t="s">
        <v>24</v>
      </c>
      <c r="O13" s="152" t="s">
        <v>24</v>
      </c>
      <c r="P13" s="152">
        <v>2</v>
      </c>
      <c r="Q13" s="152">
        <v>22</v>
      </c>
      <c r="R13" s="152">
        <v>9</v>
      </c>
      <c r="S13" s="152">
        <v>62</v>
      </c>
      <c r="T13" s="152">
        <v>1</v>
      </c>
      <c r="U13" s="152">
        <v>14</v>
      </c>
      <c r="V13" s="152">
        <v>7</v>
      </c>
      <c r="W13" s="152">
        <v>13</v>
      </c>
      <c r="X13" s="152" t="s">
        <v>24</v>
      </c>
      <c r="Y13" s="152" t="s">
        <v>24</v>
      </c>
      <c r="Z13" s="152">
        <v>8</v>
      </c>
      <c r="AA13" s="152">
        <v>37</v>
      </c>
      <c r="AB13" s="152">
        <v>3</v>
      </c>
      <c r="AC13" s="152">
        <v>39</v>
      </c>
      <c r="AD13" s="152">
        <v>1</v>
      </c>
      <c r="AE13" s="152">
        <v>1</v>
      </c>
      <c r="AF13" s="152">
        <v>7</v>
      </c>
      <c r="AG13" s="152">
        <v>79</v>
      </c>
      <c r="AH13" s="152" t="s">
        <v>24</v>
      </c>
      <c r="AI13" s="152" t="s">
        <v>24</v>
      </c>
      <c r="AJ13" s="152">
        <v>6</v>
      </c>
      <c r="AK13" s="152">
        <v>35</v>
      </c>
      <c r="AL13" s="60" t="s">
        <v>227</v>
      </c>
    </row>
    <row r="14" spans="1:40" s="31" customFormat="1" ht="15" customHeight="1">
      <c r="A14" s="159" t="s">
        <v>228</v>
      </c>
      <c r="B14" s="156">
        <v>82</v>
      </c>
      <c r="C14" s="156">
        <v>624</v>
      </c>
      <c r="D14" s="156" t="s">
        <v>24</v>
      </c>
      <c r="E14" s="156" t="s">
        <v>24</v>
      </c>
      <c r="F14" s="156" t="s">
        <v>24</v>
      </c>
      <c r="G14" s="156" t="s">
        <v>24</v>
      </c>
      <c r="H14" s="156">
        <v>11</v>
      </c>
      <c r="I14" s="156">
        <v>94</v>
      </c>
      <c r="J14" s="156">
        <v>15</v>
      </c>
      <c r="K14" s="156">
        <v>123</v>
      </c>
      <c r="L14" s="156" t="s">
        <v>24</v>
      </c>
      <c r="M14" s="156" t="s">
        <v>24</v>
      </c>
      <c r="N14" s="156" t="s">
        <v>24</v>
      </c>
      <c r="O14" s="156" t="s">
        <v>24</v>
      </c>
      <c r="P14" s="156">
        <v>6</v>
      </c>
      <c r="Q14" s="156">
        <v>17</v>
      </c>
      <c r="R14" s="156">
        <v>17</v>
      </c>
      <c r="S14" s="156">
        <v>90</v>
      </c>
      <c r="T14" s="156" t="s">
        <v>24</v>
      </c>
      <c r="U14" s="156" t="s">
        <v>24</v>
      </c>
      <c r="V14" s="156">
        <v>2</v>
      </c>
      <c r="W14" s="156">
        <v>41</v>
      </c>
      <c r="X14" s="156">
        <v>1</v>
      </c>
      <c r="Y14" s="156">
        <v>6</v>
      </c>
      <c r="Z14" s="156">
        <v>11</v>
      </c>
      <c r="AA14" s="156">
        <v>122</v>
      </c>
      <c r="AB14" s="156">
        <v>8</v>
      </c>
      <c r="AC14" s="156">
        <v>25</v>
      </c>
      <c r="AD14" s="156" t="s">
        <v>24</v>
      </c>
      <c r="AE14" s="156" t="s">
        <v>24</v>
      </c>
      <c r="AF14" s="156">
        <v>10</v>
      </c>
      <c r="AG14" s="156">
        <v>96</v>
      </c>
      <c r="AH14" s="156" t="s">
        <v>24</v>
      </c>
      <c r="AI14" s="156" t="s">
        <v>24</v>
      </c>
      <c r="AJ14" s="156">
        <v>1</v>
      </c>
      <c r="AK14" s="156">
        <v>10</v>
      </c>
      <c r="AL14" s="54" t="s">
        <v>229</v>
      </c>
    </row>
    <row r="15" spans="1:40" s="31" customFormat="1" ht="15" customHeight="1">
      <c r="A15" s="158" t="s">
        <v>230</v>
      </c>
      <c r="B15" s="152">
        <v>51</v>
      </c>
      <c r="C15" s="152">
        <v>574</v>
      </c>
      <c r="D15" s="152" t="s">
        <v>24</v>
      </c>
      <c r="E15" s="152" t="s">
        <v>24</v>
      </c>
      <c r="F15" s="152" t="s">
        <v>24</v>
      </c>
      <c r="G15" s="152" t="s">
        <v>24</v>
      </c>
      <c r="H15" s="152">
        <v>8</v>
      </c>
      <c r="I15" s="152">
        <v>112</v>
      </c>
      <c r="J15" s="152">
        <v>17</v>
      </c>
      <c r="K15" s="152">
        <v>124</v>
      </c>
      <c r="L15" s="152" t="s">
        <v>24</v>
      </c>
      <c r="M15" s="152" t="s">
        <v>24</v>
      </c>
      <c r="N15" s="152" t="s">
        <v>24</v>
      </c>
      <c r="O15" s="152" t="s">
        <v>24</v>
      </c>
      <c r="P15" s="152">
        <v>10</v>
      </c>
      <c r="Q15" s="152">
        <v>179</v>
      </c>
      <c r="R15" s="152">
        <v>6</v>
      </c>
      <c r="S15" s="152">
        <v>80</v>
      </c>
      <c r="T15" s="152" t="s">
        <v>24</v>
      </c>
      <c r="U15" s="152" t="s">
        <v>24</v>
      </c>
      <c r="V15" s="152" t="s">
        <v>24</v>
      </c>
      <c r="W15" s="152" t="s">
        <v>24</v>
      </c>
      <c r="X15" s="152" t="s">
        <v>24</v>
      </c>
      <c r="Y15" s="152" t="s">
        <v>24</v>
      </c>
      <c r="Z15" s="152">
        <v>1</v>
      </c>
      <c r="AA15" s="152">
        <v>5</v>
      </c>
      <c r="AB15" s="152">
        <v>1</v>
      </c>
      <c r="AC15" s="152">
        <v>1</v>
      </c>
      <c r="AD15" s="152" t="s">
        <v>24</v>
      </c>
      <c r="AE15" s="152" t="s">
        <v>24</v>
      </c>
      <c r="AF15" s="152">
        <v>2</v>
      </c>
      <c r="AG15" s="152">
        <v>32</v>
      </c>
      <c r="AH15" s="152" t="s">
        <v>24</v>
      </c>
      <c r="AI15" s="152" t="s">
        <v>24</v>
      </c>
      <c r="AJ15" s="152">
        <v>6</v>
      </c>
      <c r="AK15" s="152">
        <v>41</v>
      </c>
      <c r="AL15" s="60" t="s">
        <v>231</v>
      </c>
    </row>
    <row r="16" spans="1:40" s="31" customFormat="1" ht="15" customHeight="1">
      <c r="A16" s="151" t="s">
        <v>232</v>
      </c>
      <c r="B16" s="152">
        <v>51</v>
      </c>
      <c r="C16" s="152">
        <v>307</v>
      </c>
      <c r="D16" s="152" t="s">
        <v>24</v>
      </c>
      <c r="E16" s="152" t="s">
        <v>24</v>
      </c>
      <c r="F16" s="152" t="s">
        <v>24</v>
      </c>
      <c r="G16" s="152" t="s">
        <v>24</v>
      </c>
      <c r="H16" s="152">
        <v>2</v>
      </c>
      <c r="I16" s="152">
        <v>15</v>
      </c>
      <c r="J16" s="152">
        <v>5</v>
      </c>
      <c r="K16" s="152">
        <v>35</v>
      </c>
      <c r="L16" s="152" t="s">
        <v>24</v>
      </c>
      <c r="M16" s="152" t="s">
        <v>24</v>
      </c>
      <c r="N16" s="152" t="s">
        <v>24</v>
      </c>
      <c r="O16" s="152" t="s">
        <v>24</v>
      </c>
      <c r="P16" s="152">
        <v>2</v>
      </c>
      <c r="Q16" s="152">
        <v>13</v>
      </c>
      <c r="R16" s="152">
        <v>11</v>
      </c>
      <c r="S16" s="152">
        <v>49</v>
      </c>
      <c r="T16" s="152">
        <v>2</v>
      </c>
      <c r="U16" s="152">
        <v>11</v>
      </c>
      <c r="V16" s="152">
        <v>2</v>
      </c>
      <c r="W16" s="152">
        <v>8</v>
      </c>
      <c r="X16" s="152" t="s">
        <v>24</v>
      </c>
      <c r="Y16" s="152" t="s">
        <v>24</v>
      </c>
      <c r="Z16" s="152">
        <v>12</v>
      </c>
      <c r="AA16" s="152">
        <v>50</v>
      </c>
      <c r="AB16" s="152">
        <v>5</v>
      </c>
      <c r="AC16" s="152">
        <v>56</v>
      </c>
      <c r="AD16" s="152" t="s">
        <v>24</v>
      </c>
      <c r="AE16" s="152" t="s">
        <v>24</v>
      </c>
      <c r="AF16" s="152">
        <v>5</v>
      </c>
      <c r="AG16" s="152">
        <v>29</v>
      </c>
      <c r="AH16" s="152" t="s">
        <v>24</v>
      </c>
      <c r="AI16" s="152" t="s">
        <v>24</v>
      </c>
      <c r="AJ16" s="152">
        <v>5</v>
      </c>
      <c r="AK16" s="152">
        <v>41</v>
      </c>
      <c r="AL16" s="60" t="s">
        <v>232</v>
      </c>
    </row>
    <row r="17" spans="1:38" s="31" customFormat="1" ht="15" customHeight="1">
      <c r="A17" s="151" t="s">
        <v>233</v>
      </c>
      <c r="B17" s="152">
        <v>137</v>
      </c>
      <c r="C17" s="152">
        <v>695</v>
      </c>
      <c r="D17" s="152" t="s">
        <v>24</v>
      </c>
      <c r="E17" s="152" t="s">
        <v>24</v>
      </c>
      <c r="F17" s="152" t="s">
        <v>24</v>
      </c>
      <c r="G17" s="152" t="s">
        <v>24</v>
      </c>
      <c r="H17" s="152">
        <v>1</v>
      </c>
      <c r="I17" s="152">
        <v>2</v>
      </c>
      <c r="J17" s="152">
        <v>1</v>
      </c>
      <c r="K17" s="152">
        <v>59</v>
      </c>
      <c r="L17" s="152" t="s">
        <v>24</v>
      </c>
      <c r="M17" s="152" t="s">
        <v>24</v>
      </c>
      <c r="N17" s="152" t="s">
        <v>24</v>
      </c>
      <c r="O17" s="152" t="s">
        <v>24</v>
      </c>
      <c r="P17" s="152" t="s">
        <v>24</v>
      </c>
      <c r="Q17" s="152" t="s">
        <v>24</v>
      </c>
      <c r="R17" s="152">
        <v>34</v>
      </c>
      <c r="S17" s="152">
        <v>206</v>
      </c>
      <c r="T17" s="152">
        <v>2</v>
      </c>
      <c r="U17" s="152">
        <v>8</v>
      </c>
      <c r="V17" s="152">
        <v>12</v>
      </c>
      <c r="W17" s="152">
        <v>24</v>
      </c>
      <c r="X17" s="152">
        <v>1</v>
      </c>
      <c r="Y17" s="152">
        <v>2</v>
      </c>
      <c r="Z17" s="152">
        <v>47</v>
      </c>
      <c r="AA17" s="152">
        <v>168</v>
      </c>
      <c r="AB17" s="152">
        <v>19</v>
      </c>
      <c r="AC17" s="152">
        <v>52</v>
      </c>
      <c r="AD17" s="152">
        <v>1</v>
      </c>
      <c r="AE17" s="152">
        <v>2</v>
      </c>
      <c r="AF17" s="152">
        <v>15</v>
      </c>
      <c r="AG17" s="152">
        <v>157</v>
      </c>
      <c r="AH17" s="152">
        <v>1</v>
      </c>
      <c r="AI17" s="152">
        <v>6</v>
      </c>
      <c r="AJ17" s="152">
        <v>3</v>
      </c>
      <c r="AK17" s="152">
        <v>9</v>
      </c>
      <c r="AL17" s="60" t="s">
        <v>233</v>
      </c>
    </row>
    <row r="18" spans="1:38" s="31" customFormat="1" ht="15" customHeight="1">
      <c r="A18" s="151" t="s">
        <v>234</v>
      </c>
      <c r="B18" s="152">
        <v>119</v>
      </c>
      <c r="C18" s="152">
        <v>1212</v>
      </c>
      <c r="D18" s="152" t="s">
        <v>24</v>
      </c>
      <c r="E18" s="152" t="s">
        <v>24</v>
      </c>
      <c r="F18" s="152" t="s">
        <v>24</v>
      </c>
      <c r="G18" s="152" t="s">
        <v>24</v>
      </c>
      <c r="H18" s="152">
        <v>17</v>
      </c>
      <c r="I18" s="152">
        <v>124</v>
      </c>
      <c r="J18" s="152">
        <v>55</v>
      </c>
      <c r="K18" s="152">
        <v>479</v>
      </c>
      <c r="L18" s="152" t="s">
        <v>24</v>
      </c>
      <c r="M18" s="152" t="s">
        <v>24</v>
      </c>
      <c r="N18" s="152" t="s">
        <v>24</v>
      </c>
      <c r="O18" s="152" t="s">
        <v>24</v>
      </c>
      <c r="P18" s="152">
        <v>13</v>
      </c>
      <c r="Q18" s="152">
        <v>300</v>
      </c>
      <c r="R18" s="152">
        <v>23</v>
      </c>
      <c r="S18" s="152">
        <v>222</v>
      </c>
      <c r="T18" s="152" t="s">
        <v>24</v>
      </c>
      <c r="U18" s="152" t="s">
        <v>24</v>
      </c>
      <c r="V18" s="152">
        <v>1</v>
      </c>
      <c r="W18" s="152">
        <v>2</v>
      </c>
      <c r="X18" s="152" t="s">
        <v>24</v>
      </c>
      <c r="Y18" s="152" t="s">
        <v>24</v>
      </c>
      <c r="Z18" s="152">
        <v>3</v>
      </c>
      <c r="AA18" s="152">
        <v>4</v>
      </c>
      <c r="AB18" s="152">
        <v>1</v>
      </c>
      <c r="AC18" s="152">
        <v>1</v>
      </c>
      <c r="AD18" s="152" t="s">
        <v>24</v>
      </c>
      <c r="AE18" s="152" t="s">
        <v>24</v>
      </c>
      <c r="AF18" s="152">
        <v>1</v>
      </c>
      <c r="AG18" s="152">
        <v>23</v>
      </c>
      <c r="AH18" s="152" t="s">
        <v>24</v>
      </c>
      <c r="AI18" s="152" t="s">
        <v>24</v>
      </c>
      <c r="AJ18" s="152">
        <v>5</v>
      </c>
      <c r="AK18" s="152">
        <v>57</v>
      </c>
      <c r="AL18" s="60" t="s">
        <v>234</v>
      </c>
    </row>
    <row r="19" spans="1:38" s="31" customFormat="1" ht="15" customHeight="1">
      <c r="A19" s="155" t="s">
        <v>235</v>
      </c>
      <c r="B19" s="156">
        <v>52</v>
      </c>
      <c r="C19" s="156">
        <v>298</v>
      </c>
      <c r="D19" s="156" t="s">
        <v>24</v>
      </c>
      <c r="E19" s="156" t="s">
        <v>24</v>
      </c>
      <c r="F19" s="156" t="s">
        <v>24</v>
      </c>
      <c r="G19" s="156" t="s">
        <v>24</v>
      </c>
      <c r="H19" s="156">
        <v>7</v>
      </c>
      <c r="I19" s="156">
        <v>23</v>
      </c>
      <c r="J19" s="156">
        <v>4</v>
      </c>
      <c r="K19" s="156">
        <v>77</v>
      </c>
      <c r="L19" s="156" t="s">
        <v>24</v>
      </c>
      <c r="M19" s="156" t="s">
        <v>24</v>
      </c>
      <c r="N19" s="156">
        <v>1</v>
      </c>
      <c r="O19" s="156">
        <v>4</v>
      </c>
      <c r="P19" s="156">
        <v>3</v>
      </c>
      <c r="Q19" s="156">
        <v>14</v>
      </c>
      <c r="R19" s="156">
        <v>6</v>
      </c>
      <c r="S19" s="156">
        <v>49</v>
      </c>
      <c r="T19" s="156" t="s">
        <v>24</v>
      </c>
      <c r="U19" s="156" t="s">
        <v>24</v>
      </c>
      <c r="V19" s="156">
        <v>15</v>
      </c>
      <c r="W19" s="156">
        <v>31</v>
      </c>
      <c r="X19" s="156" t="s">
        <v>24</v>
      </c>
      <c r="Y19" s="156" t="s">
        <v>24</v>
      </c>
      <c r="Z19" s="156">
        <v>2</v>
      </c>
      <c r="AA19" s="156">
        <v>30</v>
      </c>
      <c r="AB19" s="156">
        <v>3</v>
      </c>
      <c r="AC19" s="156">
        <v>10</v>
      </c>
      <c r="AD19" s="156" t="s">
        <v>24</v>
      </c>
      <c r="AE19" s="156" t="s">
        <v>24</v>
      </c>
      <c r="AF19" s="156">
        <v>5</v>
      </c>
      <c r="AG19" s="156">
        <v>34</v>
      </c>
      <c r="AH19" s="156">
        <v>1</v>
      </c>
      <c r="AI19" s="156">
        <v>5</v>
      </c>
      <c r="AJ19" s="156">
        <v>5</v>
      </c>
      <c r="AK19" s="156">
        <v>21</v>
      </c>
      <c r="AL19" s="54" t="s">
        <v>235</v>
      </c>
    </row>
    <row r="20" spans="1:38" s="31" customFormat="1" ht="15.75" customHeight="1">
      <c r="A20" s="151" t="s">
        <v>236</v>
      </c>
      <c r="B20" s="152">
        <v>119</v>
      </c>
      <c r="C20" s="152">
        <v>1374</v>
      </c>
      <c r="D20" s="152" t="s">
        <v>24</v>
      </c>
      <c r="E20" s="152" t="s">
        <v>24</v>
      </c>
      <c r="F20" s="152" t="s">
        <v>24</v>
      </c>
      <c r="G20" s="152" t="s">
        <v>24</v>
      </c>
      <c r="H20" s="152">
        <v>6</v>
      </c>
      <c r="I20" s="152">
        <v>21</v>
      </c>
      <c r="J20" s="152">
        <v>1</v>
      </c>
      <c r="K20" s="152">
        <v>17</v>
      </c>
      <c r="L20" s="152" t="s">
        <v>24</v>
      </c>
      <c r="M20" s="152" t="s">
        <v>24</v>
      </c>
      <c r="N20" s="152" t="s">
        <v>24</v>
      </c>
      <c r="O20" s="152" t="s">
        <v>24</v>
      </c>
      <c r="P20" s="152" t="s">
        <v>24</v>
      </c>
      <c r="Q20" s="152" t="s">
        <v>24</v>
      </c>
      <c r="R20" s="152">
        <v>30</v>
      </c>
      <c r="S20" s="152">
        <v>190</v>
      </c>
      <c r="T20" s="152">
        <v>4</v>
      </c>
      <c r="U20" s="152">
        <v>66</v>
      </c>
      <c r="V20" s="152">
        <v>13</v>
      </c>
      <c r="W20" s="152">
        <v>35</v>
      </c>
      <c r="X20" s="152">
        <v>1</v>
      </c>
      <c r="Y20" s="152">
        <v>2</v>
      </c>
      <c r="Z20" s="152">
        <v>34</v>
      </c>
      <c r="AA20" s="152">
        <v>122</v>
      </c>
      <c r="AB20" s="152">
        <v>10</v>
      </c>
      <c r="AC20" s="152">
        <v>26</v>
      </c>
      <c r="AD20" s="152">
        <v>4</v>
      </c>
      <c r="AE20" s="152">
        <v>45</v>
      </c>
      <c r="AF20" s="152">
        <v>8</v>
      </c>
      <c r="AG20" s="152">
        <v>64</v>
      </c>
      <c r="AH20" s="152">
        <v>1</v>
      </c>
      <c r="AI20" s="152">
        <v>7</v>
      </c>
      <c r="AJ20" s="152">
        <v>7</v>
      </c>
      <c r="AK20" s="152">
        <v>779</v>
      </c>
      <c r="AL20" s="60" t="s">
        <v>236</v>
      </c>
    </row>
    <row r="21" spans="1:38" s="31" customFormat="1" ht="15.75" customHeight="1">
      <c r="A21" s="151" t="s">
        <v>237</v>
      </c>
      <c r="B21" s="152">
        <v>31</v>
      </c>
      <c r="C21" s="152">
        <v>302</v>
      </c>
      <c r="D21" s="152" t="s">
        <v>24</v>
      </c>
      <c r="E21" s="152" t="s">
        <v>24</v>
      </c>
      <c r="F21" s="152" t="s">
        <v>24</v>
      </c>
      <c r="G21" s="152" t="s">
        <v>24</v>
      </c>
      <c r="H21" s="152">
        <v>1</v>
      </c>
      <c r="I21" s="152">
        <v>20</v>
      </c>
      <c r="J21" s="152">
        <v>3</v>
      </c>
      <c r="K21" s="152">
        <v>138</v>
      </c>
      <c r="L21" s="152" t="s">
        <v>24</v>
      </c>
      <c r="M21" s="152" t="s">
        <v>24</v>
      </c>
      <c r="N21" s="152" t="s">
        <v>24</v>
      </c>
      <c r="O21" s="152" t="s">
        <v>24</v>
      </c>
      <c r="P21" s="152" t="s">
        <v>24</v>
      </c>
      <c r="Q21" s="152" t="s">
        <v>24</v>
      </c>
      <c r="R21" s="152">
        <v>5</v>
      </c>
      <c r="S21" s="152">
        <v>17</v>
      </c>
      <c r="T21" s="152" t="s">
        <v>24</v>
      </c>
      <c r="U21" s="152" t="s">
        <v>24</v>
      </c>
      <c r="V21" s="152">
        <v>5</v>
      </c>
      <c r="W21" s="152">
        <v>11</v>
      </c>
      <c r="X21" s="152">
        <v>1</v>
      </c>
      <c r="Y21" s="152">
        <v>6</v>
      </c>
      <c r="Z21" s="152">
        <v>6</v>
      </c>
      <c r="AA21" s="152">
        <v>19</v>
      </c>
      <c r="AB21" s="152">
        <v>2</v>
      </c>
      <c r="AC21" s="152">
        <v>3</v>
      </c>
      <c r="AD21" s="152">
        <v>1</v>
      </c>
      <c r="AE21" s="152">
        <v>1</v>
      </c>
      <c r="AF21" s="152">
        <v>6</v>
      </c>
      <c r="AG21" s="152">
        <v>73</v>
      </c>
      <c r="AH21" s="152" t="s">
        <v>24</v>
      </c>
      <c r="AI21" s="152" t="s">
        <v>24</v>
      </c>
      <c r="AJ21" s="152">
        <v>1</v>
      </c>
      <c r="AK21" s="152">
        <v>14</v>
      </c>
      <c r="AL21" s="60" t="s">
        <v>237</v>
      </c>
    </row>
    <row r="22" spans="1:38" s="31" customFormat="1" ht="15.75" customHeight="1">
      <c r="A22" s="151" t="s">
        <v>238</v>
      </c>
      <c r="B22" s="152">
        <v>53</v>
      </c>
      <c r="C22" s="152">
        <v>258</v>
      </c>
      <c r="D22" s="152" t="s">
        <v>24</v>
      </c>
      <c r="E22" s="152" t="s">
        <v>24</v>
      </c>
      <c r="F22" s="152" t="s">
        <v>24</v>
      </c>
      <c r="G22" s="152" t="s">
        <v>24</v>
      </c>
      <c r="H22" s="152">
        <v>6</v>
      </c>
      <c r="I22" s="152">
        <v>31</v>
      </c>
      <c r="J22" s="152">
        <v>10</v>
      </c>
      <c r="K22" s="152">
        <v>56</v>
      </c>
      <c r="L22" s="152" t="s">
        <v>24</v>
      </c>
      <c r="M22" s="152" t="s">
        <v>24</v>
      </c>
      <c r="N22" s="152" t="s">
        <v>24</v>
      </c>
      <c r="O22" s="152" t="s">
        <v>24</v>
      </c>
      <c r="P22" s="152">
        <v>2</v>
      </c>
      <c r="Q22" s="152">
        <v>4</v>
      </c>
      <c r="R22" s="152">
        <v>17</v>
      </c>
      <c r="S22" s="152">
        <v>59</v>
      </c>
      <c r="T22" s="152" t="s">
        <v>24</v>
      </c>
      <c r="U22" s="152" t="s">
        <v>24</v>
      </c>
      <c r="V22" s="152">
        <v>1</v>
      </c>
      <c r="W22" s="152">
        <v>2</v>
      </c>
      <c r="X22" s="152">
        <v>1</v>
      </c>
      <c r="Y22" s="152">
        <v>1</v>
      </c>
      <c r="Z22" s="152">
        <v>6</v>
      </c>
      <c r="AA22" s="152">
        <v>14</v>
      </c>
      <c r="AB22" s="152">
        <v>1</v>
      </c>
      <c r="AC22" s="152">
        <v>1</v>
      </c>
      <c r="AD22" s="152">
        <v>1</v>
      </c>
      <c r="AE22" s="152">
        <v>1</v>
      </c>
      <c r="AF22" s="152">
        <v>5</v>
      </c>
      <c r="AG22" s="152">
        <v>77</v>
      </c>
      <c r="AH22" s="152" t="s">
        <v>24</v>
      </c>
      <c r="AI22" s="152" t="s">
        <v>24</v>
      </c>
      <c r="AJ22" s="152">
        <v>3</v>
      </c>
      <c r="AK22" s="152">
        <v>12</v>
      </c>
      <c r="AL22" s="60" t="s">
        <v>238</v>
      </c>
    </row>
    <row r="23" spans="1:38" s="31" customFormat="1" ht="15" customHeight="1">
      <c r="A23" s="151" t="s">
        <v>239</v>
      </c>
      <c r="B23" s="152">
        <v>51</v>
      </c>
      <c r="C23" s="152">
        <v>306</v>
      </c>
      <c r="D23" s="152" t="s">
        <v>24</v>
      </c>
      <c r="E23" s="152" t="s">
        <v>24</v>
      </c>
      <c r="F23" s="152" t="s">
        <v>24</v>
      </c>
      <c r="G23" s="152" t="s">
        <v>24</v>
      </c>
      <c r="H23" s="152">
        <v>3</v>
      </c>
      <c r="I23" s="152">
        <v>11</v>
      </c>
      <c r="J23" s="152">
        <v>2</v>
      </c>
      <c r="K23" s="152">
        <v>15</v>
      </c>
      <c r="L23" s="152" t="s">
        <v>24</v>
      </c>
      <c r="M23" s="152" t="s">
        <v>24</v>
      </c>
      <c r="N23" s="152" t="s">
        <v>24</v>
      </c>
      <c r="O23" s="152" t="s">
        <v>24</v>
      </c>
      <c r="P23" s="152">
        <v>2</v>
      </c>
      <c r="Q23" s="152">
        <v>12</v>
      </c>
      <c r="R23" s="152">
        <v>9</v>
      </c>
      <c r="S23" s="152">
        <v>81</v>
      </c>
      <c r="T23" s="152" t="s">
        <v>24</v>
      </c>
      <c r="U23" s="152" t="s">
        <v>24</v>
      </c>
      <c r="V23" s="152">
        <v>6</v>
      </c>
      <c r="W23" s="152">
        <v>10</v>
      </c>
      <c r="X23" s="152" t="s">
        <v>24</v>
      </c>
      <c r="Y23" s="152" t="s">
        <v>24</v>
      </c>
      <c r="Z23" s="152">
        <v>5</v>
      </c>
      <c r="AA23" s="152">
        <v>9</v>
      </c>
      <c r="AB23" s="152">
        <v>9</v>
      </c>
      <c r="AC23" s="152">
        <v>25</v>
      </c>
      <c r="AD23" s="152">
        <v>1</v>
      </c>
      <c r="AE23" s="152">
        <v>2</v>
      </c>
      <c r="AF23" s="152">
        <v>7</v>
      </c>
      <c r="AG23" s="152">
        <v>98</v>
      </c>
      <c r="AH23" s="152" t="s">
        <v>24</v>
      </c>
      <c r="AI23" s="152" t="s">
        <v>24</v>
      </c>
      <c r="AJ23" s="152">
        <v>7</v>
      </c>
      <c r="AK23" s="152">
        <v>43</v>
      </c>
      <c r="AL23" s="60" t="s">
        <v>239</v>
      </c>
    </row>
    <row r="24" spans="1:38" s="31" customFormat="1" ht="15" customHeight="1">
      <c r="A24" s="155" t="s">
        <v>240</v>
      </c>
      <c r="B24" s="156">
        <v>55</v>
      </c>
      <c r="C24" s="156">
        <v>638</v>
      </c>
      <c r="D24" s="156" t="s">
        <v>24</v>
      </c>
      <c r="E24" s="156" t="s">
        <v>24</v>
      </c>
      <c r="F24" s="156" t="s">
        <v>24</v>
      </c>
      <c r="G24" s="156" t="s">
        <v>24</v>
      </c>
      <c r="H24" s="156">
        <v>2</v>
      </c>
      <c r="I24" s="156">
        <v>2</v>
      </c>
      <c r="J24" s="156">
        <v>5</v>
      </c>
      <c r="K24" s="156">
        <v>194</v>
      </c>
      <c r="L24" s="156" t="s">
        <v>24</v>
      </c>
      <c r="M24" s="156" t="s">
        <v>24</v>
      </c>
      <c r="N24" s="156">
        <v>2</v>
      </c>
      <c r="O24" s="156">
        <v>34</v>
      </c>
      <c r="P24" s="156" t="s">
        <v>24</v>
      </c>
      <c r="Q24" s="156" t="s">
        <v>24</v>
      </c>
      <c r="R24" s="156">
        <v>14</v>
      </c>
      <c r="S24" s="156">
        <v>169</v>
      </c>
      <c r="T24" s="156">
        <v>1</v>
      </c>
      <c r="U24" s="156">
        <v>7</v>
      </c>
      <c r="V24" s="156">
        <v>2</v>
      </c>
      <c r="W24" s="156">
        <v>5</v>
      </c>
      <c r="X24" s="156">
        <v>1</v>
      </c>
      <c r="Y24" s="156">
        <v>9</v>
      </c>
      <c r="Z24" s="156">
        <v>9</v>
      </c>
      <c r="AA24" s="156">
        <v>137</v>
      </c>
      <c r="AB24" s="156">
        <v>8</v>
      </c>
      <c r="AC24" s="156">
        <v>27</v>
      </c>
      <c r="AD24" s="156">
        <v>3</v>
      </c>
      <c r="AE24" s="156">
        <v>5</v>
      </c>
      <c r="AF24" s="156">
        <v>6</v>
      </c>
      <c r="AG24" s="156">
        <v>42</v>
      </c>
      <c r="AH24" s="156" t="s">
        <v>24</v>
      </c>
      <c r="AI24" s="156" t="s">
        <v>24</v>
      </c>
      <c r="AJ24" s="156">
        <v>2</v>
      </c>
      <c r="AK24" s="156">
        <v>7</v>
      </c>
      <c r="AL24" s="54" t="s">
        <v>240</v>
      </c>
    </row>
    <row r="25" spans="1:38" s="31" customFormat="1" ht="15" customHeight="1">
      <c r="A25" s="151" t="s">
        <v>241</v>
      </c>
      <c r="B25" s="152">
        <v>180</v>
      </c>
      <c r="C25" s="152">
        <v>1068</v>
      </c>
      <c r="D25" s="152" t="s">
        <v>24</v>
      </c>
      <c r="E25" s="152" t="s">
        <v>24</v>
      </c>
      <c r="F25" s="152" t="s">
        <v>24</v>
      </c>
      <c r="G25" s="152" t="s">
        <v>24</v>
      </c>
      <c r="H25" s="152">
        <v>5</v>
      </c>
      <c r="I25" s="152">
        <v>48</v>
      </c>
      <c r="J25" s="152">
        <v>3</v>
      </c>
      <c r="K25" s="152">
        <v>10</v>
      </c>
      <c r="L25" s="152" t="s">
        <v>24</v>
      </c>
      <c r="M25" s="152" t="s">
        <v>24</v>
      </c>
      <c r="N25" s="152" t="s">
        <v>24</v>
      </c>
      <c r="O25" s="152" t="s">
        <v>24</v>
      </c>
      <c r="P25" s="152">
        <v>2</v>
      </c>
      <c r="Q25" s="152">
        <v>2</v>
      </c>
      <c r="R25" s="152">
        <v>52</v>
      </c>
      <c r="S25" s="152">
        <v>236</v>
      </c>
      <c r="T25" s="152">
        <v>5</v>
      </c>
      <c r="U25" s="152">
        <v>41</v>
      </c>
      <c r="V25" s="152">
        <v>6</v>
      </c>
      <c r="W25" s="152">
        <v>30</v>
      </c>
      <c r="X25" s="152">
        <v>1</v>
      </c>
      <c r="Y25" s="152">
        <v>4</v>
      </c>
      <c r="Z25" s="152">
        <v>46</v>
      </c>
      <c r="AA25" s="152">
        <v>170</v>
      </c>
      <c r="AB25" s="152">
        <v>22</v>
      </c>
      <c r="AC25" s="152">
        <v>124</v>
      </c>
      <c r="AD25" s="152">
        <v>7</v>
      </c>
      <c r="AE25" s="152">
        <v>63</v>
      </c>
      <c r="AF25" s="152">
        <v>24</v>
      </c>
      <c r="AG25" s="152">
        <v>301</v>
      </c>
      <c r="AH25" s="152">
        <v>1</v>
      </c>
      <c r="AI25" s="152">
        <v>8</v>
      </c>
      <c r="AJ25" s="152">
        <v>6</v>
      </c>
      <c r="AK25" s="152">
        <v>31</v>
      </c>
      <c r="AL25" s="60" t="s">
        <v>241</v>
      </c>
    </row>
    <row r="26" spans="1:38" s="31" customFormat="1" ht="15" customHeight="1">
      <c r="A26" s="151" t="s">
        <v>242</v>
      </c>
      <c r="B26" s="152">
        <v>118</v>
      </c>
      <c r="C26" s="152">
        <v>819</v>
      </c>
      <c r="D26" s="152" t="s">
        <v>24</v>
      </c>
      <c r="E26" s="152" t="s">
        <v>24</v>
      </c>
      <c r="F26" s="152" t="s">
        <v>24</v>
      </c>
      <c r="G26" s="152" t="s">
        <v>24</v>
      </c>
      <c r="H26" s="152">
        <v>9</v>
      </c>
      <c r="I26" s="152">
        <v>49</v>
      </c>
      <c r="J26" s="152">
        <v>18</v>
      </c>
      <c r="K26" s="152">
        <v>239</v>
      </c>
      <c r="L26" s="152" t="s">
        <v>24</v>
      </c>
      <c r="M26" s="152" t="s">
        <v>24</v>
      </c>
      <c r="N26" s="152" t="s">
        <v>24</v>
      </c>
      <c r="O26" s="152" t="s">
        <v>24</v>
      </c>
      <c r="P26" s="152">
        <v>3</v>
      </c>
      <c r="Q26" s="152">
        <v>14</v>
      </c>
      <c r="R26" s="152">
        <v>43</v>
      </c>
      <c r="S26" s="152">
        <v>230</v>
      </c>
      <c r="T26" s="152">
        <v>2</v>
      </c>
      <c r="U26" s="152">
        <v>32</v>
      </c>
      <c r="V26" s="152">
        <v>8</v>
      </c>
      <c r="W26" s="152">
        <v>58</v>
      </c>
      <c r="X26" s="152">
        <v>2</v>
      </c>
      <c r="Y26" s="152">
        <v>8</v>
      </c>
      <c r="Z26" s="152">
        <v>13</v>
      </c>
      <c r="AA26" s="152">
        <v>72</v>
      </c>
      <c r="AB26" s="152">
        <v>7</v>
      </c>
      <c r="AC26" s="152">
        <v>12</v>
      </c>
      <c r="AD26" s="152">
        <v>1</v>
      </c>
      <c r="AE26" s="152">
        <v>9</v>
      </c>
      <c r="AF26" s="152">
        <v>6</v>
      </c>
      <c r="AG26" s="152">
        <v>46</v>
      </c>
      <c r="AH26" s="152">
        <v>1</v>
      </c>
      <c r="AI26" s="152">
        <v>6</v>
      </c>
      <c r="AJ26" s="152">
        <v>5</v>
      </c>
      <c r="AK26" s="152">
        <v>44</v>
      </c>
      <c r="AL26" s="60" t="s">
        <v>242</v>
      </c>
    </row>
    <row r="27" spans="1:38" s="31" customFormat="1" ht="15" customHeight="1">
      <c r="A27" s="151" t="s">
        <v>243</v>
      </c>
      <c r="B27" s="152">
        <v>18</v>
      </c>
      <c r="C27" s="152">
        <v>138</v>
      </c>
      <c r="D27" s="152" t="s">
        <v>24</v>
      </c>
      <c r="E27" s="152" t="s">
        <v>24</v>
      </c>
      <c r="F27" s="152" t="s">
        <v>24</v>
      </c>
      <c r="G27" s="152" t="s">
        <v>24</v>
      </c>
      <c r="H27" s="152">
        <v>2</v>
      </c>
      <c r="I27" s="152">
        <v>13</v>
      </c>
      <c r="J27" s="152">
        <v>8</v>
      </c>
      <c r="K27" s="152">
        <v>63</v>
      </c>
      <c r="L27" s="152" t="s">
        <v>24</v>
      </c>
      <c r="M27" s="152" t="s">
        <v>24</v>
      </c>
      <c r="N27" s="152" t="s">
        <v>24</v>
      </c>
      <c r="O27" s="152" t="s">
        <v>24</v>
      </c>
      <c r="P27" s="152">
        <v>1</v>
      </c>
      <c r="Q27" s="152">
        <v>1</v>
      </c>
      <c r="R27" s="152">
        <v>4</v>
      </c>
      <c r="S27" s="152">
        <v>35</v>
      </c>
      <c r="T27" s="152" t="s">
        <v>24</v>
      </c>
      <c r="U27" s="152" t="s">
        <v>24</v>
      </c>
      <c r="V27" s="152" t="s">
        <v>24</v>
      </c>
      <c r="W27" s="152" t="s">
        <v>24</v>
      </c>
      <c r="X27" s="152">
        <v>1</v>
      </c>
      <c r="Y27" s="152">
        <v>11</v>
      </c>
      <c r="Z27" s="152" t="s">
        <v>24</v>
      </c>
      <c r="AA27" s="152" t="s">
        <v>24</v>
      </c>
      <c r="AB27" s="152" t="s">
        <v>24</v>
      </c>
      <c r="AC27" s="152" t="s">
        <v>24</v>
      </c>
      <c r="AD27" s="152" t="s">
        <v>24</v>
      </c>
      <c r="AE27" s="152" t="s">
        <v>24</v>
      </c>
      <c r="AF27" s="152" t="s">
        <v>24</v>
      </c>
      <c r="AG27" s="152" t="s">
        <v>24</v>
      </c>
      <c r="AH27" s="152" t="s">
        <v>24</v>
      </c>
      <c r="AI27" s="152" t="s">
        <v>24</v>
      </c>
      <c r="AJ27" s="152">
        <v>2</v>
      </c>
      <c r="AK27" s="152">
        <v>15</v>
      </c>
      <c r="AL27" s="60" t="s">
        <v>244</v>
      </c>
    </row>
    <row r="28" spans="1:38" s="31" customFormat="1" ht="15" customHeight="1">
      <c r="A28" s="151" t="s">
        <v>245</v>
      </c>
      <c r="B28" s="152">
        <v>62</v>
      </c>
      <c r="C28" s="152">
        <v>971</v>
      </c>
      <c r="D28" s="152" t="s">
        <v>24</v>
      </c>
      <c r="E28" s="152" t="s">
        <v>24</v>
      </c>
      <c r="F28" s="152" t="s">
        <v>24</v>
      </c>
      <c r="G28" s="152" t="s">
        <v>24</v>
      </c>
      <c r="H28" s="152">
        <v>3</v>
      </c>
      <c r="I28" s="152">
        <v>43</v>
      </c>
      <c r="J28" s="152">
        <v>13</v>
      </c>
      <c r="K28" s="152">
        <v>121</v>
      </c>
      <c r="L28" s="152" t="s">
        <v>24</v>
      </c>
      <c r="M28" s="152" t="s">
        <v>24</v>
      </c>
      <c r="N28" s="152" t="s">
        <v>24</v>
      </c>
      <c r="O28" s="152" t="s">
        <v>24</v>
      </c>
      <c r="P28" s="152">
        <v>13</v>
      </c>
      <c r="Q28" s="152">
        <v>311</v>
      </c>
      <c r="R28" s="152">
        <v>13</v>
      </c>
      <c r="S28" s="152">
        <v>347</v>
      </c>
      <c r="T28" s="152" t="s">
        <v>24</v>
      </c>
      <c r="U28" s="152" t="s">
        <v>24</v>
      </c>
      <c r="V28" s="152" t="s">
        <v>24</v>
      </c>
      <c r="W28" s="152" t="s">
        <v>24</v>
      </c>
      <c r="X28" s="152">
        <v>2</v>
      </c>
      <c r="Y28" s="152">
        <v>2</v>
      </c>
      <c r="Z28" s="152">
        <v>10</v>
      </c>
      <c r="AA28" s="152">
        <v>115</v>
      </c>
      <c r="AB28" s="152">
        <v>2</v>
      </c>
      <c r="AC28" s="152">
        <v>3</v>
      </c>
      <c r="AD28" s="152" t="s">
        <v>24</v>
      </c>
      <c r="AE28" s="152" t="s">
        <v>24</v>
      </c>
      <c r="AF28" s="152" t="s">
        <v>24</v>
      </c>
      <c r="AG28" s="152" t="s">
        <v>24</v>
      </c>
      <c r="AH28" s="152" t="s">
        <v>24</v>
      </c>
      <c r="AI28" s="152" t="s">
        <v>24</v>
      </c>
      <c r="AJ28" s="152">
        <v>6</v>
      </c>
      <c r="AK28" s="152">
        <v>29</v>
      </c>
      <c r="AL28" s="60" t="s">
        <v>246</v>
      </c>
    </row>
    <row r="29" spans="1:38" s="31" customFormat="1" ht="15.75" customHeight="1">
      <c r="A29" s="155" t="s">
        <v>247</v>
      </c>
      <c r="B29" s="156">
        <v>82</v>
      </c>
      <c r="C29" s="156">
        <v>793</v>
      </c>
      <c r="D29" s="156" t="s">
        <v>24</v>
      </c>
      <c r="E29" s="156" t="s">
        <v>24</v>
      </c>
      <c r="F29" s="156" t="s">
        <v>24</v>
      </c>
      <c r="G29" s="156" t="s">
        <v>24</v>
      </c>
      <c r="H29" s="156">
        <v>12</v>
      </c>
      <c r="I29" s="156">
        <v>70</v>
      </c>
      <c r="J29" s="156">
        <v>33</v>
      </c>
      <c r="K29" s="156">
        <v>327</v>
      </c>
      <c r="L29" s="156" t="s">
        <v>24</v>
      </c>
      <c r="M29" s="156" t="s">
        <v>24</v>
      </c>
      <c r="N29" s="156" t="s">
        <v>24</v>
      </c>
      <c r="O29" s="156" t="s">
        <v>24</v>
      </c>
      <c r="P29" s="156">
        <v>8</v>
      </c>
      <c r="Q29" s="156">
        <v>224</v>
      </c>
      <c r="R29" s="156">
        <v>8</v>
      </c>
      <c r="S29" s="156">
        <v>59</v>
      </c>
      <c r="T29" s="156" t="s">
        <v>24</v>
      </c>
      <c r="U29" s="156" t="s">
        <v>24</v>
      </c>
      <c r="V29" s="156">
        <v>2</v>
      </c>
      <c r="W29" s="156">
        <v>5</v>
      </c>
      <c r="X29" s="156">
        <v>2</v>
      </c>
      <c r="Y29" s="156">
        <v>4</v>
      </c>
      <c r="Z29" s="156">
        <v>5</v>
      </c>
      <c r="AA29" s="156">
        <v>12</v>
      </c>
      <c r="AB29" s="156" t="s">
        <v>24</v>
      </c>
      <c r="AC29" s="156" t="s">
        <v>24</v>
      </c>
      <c r="AD29" s="156">
        <v>1</v>
      </c>
      <c r="AE29" s="156">
        <v>33</v>
      </c>
      <c r="AF29" s="156" t="s">
        <v>24</v>
      </c>
      <c r="AG29" s="156" t="s">
        <v>24</v>
      </c>
      <c r="AH29" s="156">
        <v>1</v>
      </c>
      <c r="AI29" s="156">
        <v>13</v>
      </c>
      <c r="AJ29" s="156">
        <v>10</v>
      </c>
      <c r="AK29" s="156">
        <v>46</v>
      </c>
      <c r="AL29" s="54" t="s">
        <v>248</v>
      </c>
    </row>
    <row r="30" spans="1:38" s="31" customFormat="1" ht="15.75" customHeight="1">
      <c r="A30" s="151" t="s">
        <v>249</v>
      </c>
      <c r="B30" s="152">
        <v>49</v>
      </c>
      <c r="C30" s="152">
        <v>665</v>
      </c>
      <c r="D30" s="152" t="s">
        <v>24</v>
      </c>
      <c r="E30" s="152" t="s">
        <v>24</v>
      </c>
      <c r="F30" s="152" t="s">
        <v>24</v>
      </c>
      <c r="G30" s="152" t="s">
        <v>24</v>
      </c>
      <c r="H30" s="152" t="s">
        <v>24</v>
      </c>
      <c r="I30" s="152" t="s">
        <v>24</v>
      </c>
      <c r="J30" s="152">
        <v>26</v>
      </c>
      <c r="K30" s="152">
        <v>334</v>
      </c>
      <c r="L30" s="152" t="s">
        <v>24</v>
      </c>
      <c r="M30" s="152" t="s">
        <v>24</v>
      </c>
      <c r="N30" s="152" t="s">
        <v>24</v>
      </c>
      <c r="O30" s="152" t="s">
        <v>24</v>
      </c>
      <c r="P30" s="152">
        <v>7</v>
      </c>
      <c r="Q30" s="152">
        <v>203</v>
      </c>
      <c r="R30" s="152">
        <v>7</v>
      </c>
      <c r="S30" s="152">
        <v>88</v>
      </c>
      <c r="T30" s="152" t="s">
        <v>24</v>
      </c>
      <c r="U30" s="152" t="s">
        <v>24</v>
      </c>
      <c r="V30" s="152" t="s">
        <v>24</v>
      </c>
      <c r="W30" s="152" t="s">
        <v>24</v>
      </c>
      <c r="X30" s="152" t="s">
        <v>24</v>
      </c>
      <c r="Y30" s="152" t="s">
        <v>24</v>
      </c>
      <c r="Z30" s="152" t="s">
        <v>24</v>
      </c>
      <c r="AA30" s="152" t="s">
        <v>24</v>
      </c>
      <c r="AB30" s="152" t="s">
        <v>24</v>
      </c>
      <c r="AC30" s="152" t="s">
        <v>24</v>
      </c>
      <c r="AD30" s="152" t="s">
        <v>24</v>
      </c>
      <c r="AE30" s="152" t="s">
        <v>24</v>
      </c>
      <c r="AF30" s="152" t="s">
        <v>24</v>
      </c>
      <c r="AG30" s="152" t="s">
        <v>24</v>
      </c>
      <c r="AH30" s="152" t="s">
        <v>24</v>
      </c>
      <c r="AI30" s="152" t="s">
        <v>24</v>
      </c>
      <c r="AJ30" s="152">
        <v>9</v>
      </c>
      <c r="AK30" s="152">
        <v>40</v>
      </c>
      <c r="AL30" s="60" t="s">
        <v>250</v>
      </c>
    </row>
    <row r="31" spans="1:38" s="31" customFormat="1" ht="15.75" customHeight="1">
      <c r="A31" s="151" t="s">
        <v>251</v>
      </c>
      <c r="B31" s="152">
        <v>67</v>
      </c>
      <c r="C31" s="152">
        <v>648</v>
      </c>
      <c r="D31" s="152" t="s">
        <v>24</v>
      </c>
      <c r="E31" s="152" t="s">
        <v>24</v>
      </c>
      <c r="F31" s="152" t="s">
        <v>24</v>
      </c>
      <c r="G31" s="152" t="s">
        <v>24</v>
      </c>
      <c r="H31" s="152">
        <v>4</v>
      </c>
      <c r="I31" s="152">
        <v>11</v>
      </c>
      <c r="J31" s="152">
        <v>27</v>
      </c>
      <c r="K31" s="152">
        <v>445</v>
      </c>
      <c r="L31" s="152" t="s">
        <v>24</v>
      </c>
      <c r="M31" s="152" t="s">
        <v>24</v>
      </c>
      <c r="N31" s="152" t="s">
        <v>24</v>
      </c>
      <c r="O31" s="152" t="s">
        <v>24</v>
      </c>
      <c r="P31" s="152">
        <v>2</v>
      </c>
      <c r="Q31" s="152">
        <v>11</v>
      </c>
      <c r="R31" s="152">
        <v>9</v>
      </c>
      <c r="S31" s="152">
        <v>37</v>
      </c>
      <c r="T31" s="152" t="s">
        <v>24</v>
      </c>
      <c r="U31" s="152" t="s">
        <v>24</v>
      </c>
      <c r="V31" s="152">
        <v>2</v>
      </c>
      <c r="W31" s="152">
        <v>8</v>
      </c>
      <c r="X31" s="152" t="s">
        <v>24</v>
      </c>
      <c r="Y31" s="152" t="s">
        <v>24</v>
      </c>
      <c r="Z31" s="152">
        <v>7</v>
      </c>
      <c r="AA31" s="152">
        <v>14</v>
      </c>
      <c r="AB31" s="152">
        <v>3</v>
      </c>
      <c r="AC31" s="152">
        <v>40</v>
      </c>
      <c r="AD31" s="152" t="s">
        <v>24</v>
      </c>
      <c r="AE31" s="152" t="s">
        <v>24</v>
      </c>
      <c r="AF31" s="152">
        <v>9</v>
      </c>
      <c r="AG31" s="152">
        <v>73</v>
      </c>
      <c r="AH31" s="152" t="s">
        <v>24</v>
      </c>
      <c r="AI31" s="152" t="s">
        <v>24</v>
      </c>
      <c r="AJ31" s="152">
        <v>4</v>
      </c>
      <c r="AK31" s="152">
        <v>9</v>
      </c>
      <c r="AL31" s="60" t="s">
        <v>252</v>
      </c>
    </row>
    <row r="32" spans="1:38" s="31" customFormat="1" ht="15.75" customHeight="1">
      <c r="A32" s="151" t="s">
        <v>253</v>
      </c>
      <c r="B32" s="152">
        <v>67</v>
      </c>
      <c r="C32" s="152">
        <v>785</v>
      </c>
      <c r="D32" s="152" t="s">
        <v>24</v>
      </c>
      <c r="E32" s="152" t="s">
        <v>24</v>
      </c>
      <c r="F32" s="152" t="s">
        <v>24</v>
      </c>
      <c r="G32" s="152" t="s">
        <v>24</v>
      </c>
      <c r="H32" s="152">
        <v>5</v>
      </c>
      <c r="I32" s="152">
        <v>51</v>
      </c>
      <c r="J32" s="152">
        <v>31</v>
      </c>
      <c r="K32" s="152">
        <v>575</v>
      </c>
      <c r="L32" s="152" t="s">
        <v>24</v>
      </c>
      <c r="M32" s="152" t="s">
        <v>24</v>
      </c>
      <c r="N32" s="152" t="s">
        <v>24</v>
      </c>
      <c r="O32" s="152" t="s">
        <v>24</v>
      </c>
      <c r="P32" s="152">
        <v>2</v>
      </c>
      <c r="Q32" s="152">
        <v>29</v>
      </c>
      <c r="R32" s="152">
        <v>12</v>
      </c>
      <c r="S32" s="152">
        <v>41</v>
      </c>
      <c r="T32" s="152" t="s">
        <v>24</v>
      </c>
      <c r="U32" s="152" t="s">
        <v>24</v>
      </c>
      <c r="V32" s="152" t="s">
        <v>24</v>
      </c>
      <c r="W32" s="152" t="s">
        <v>24</v>
      </c>
      <c r="X32" s="152" t="s">
        <v>24</v>
      </c>
      <c r="Y32" s="152" t="s">
        <v>24</v>
      </c>
      <c r="Z32" s="152">
        <v>6</v>
      </c>
      <c r="AA32" s="152">
        <v>22</v>
      </c>
      <c r="AB32" s="152" t="s">
        <v>24</v>
      </c>
      <c r="AC32" s="152" t="s">
        <v>24</v>
      </c>
      <c r="AD32" s="152">
        <v>1</v>
      </c>
      <c r="AE32" s="152">
        <v>1</v>
      </c>
      <c r="AF32" s="152" t="s">
        <v>24</v>
      </c>
      <c r="AG32" s="152" t="s">
        <v>24</v>
      </c>
      <c r="AH32" s="152" t="s">
        <v>24</v>
      </c>
      <c r="AI32" s="152" t="s">
        <v>24</v>
      </c>
      <c r="AJ32" s="152">
        <v>10</v>
      </c>
      <c r="AK32" s="152">
        <v>66</v>
      </c>
      <c r="AL32" s="60" t="s">
        <v>254</v>
      </c>
    </row>
    <row r="33" spans="1:38" s="31" customFormat="1" ht="15.75" customHeight="1">
      <c r="A33" s="151" t="s">
        <v>255</v>
      </c>
      <c r="B33" s="152">
        <v>34</v>
      </c>
      <c r="C33" s="152">
        <v>199</v>
      </c>
      <c r="D33" s="152" t="s">
        <v>24</v>
      </c>
      <c r="E33" s="152" t="s">
        <v>24</v>
      </c>
      <c r="F33" s="152" t="s">
        <v>24</v>
      </c>
      <c r="G33" s="152" t="s">
        <v>24</v>
      </c>
      <c r="H33" s="152">
        <v>1</v>
      </c>
      <c r="I33" s="152">
        <v>15</v>
      </c>
      <c r="J33" s="152">
        <v>2</v>
      </c>
      <c r="K33" s="152">
        <v>3</v>
      </c>
      <c r="L33" s="152" t="s">
        <v>24</v>
      </c>
      <c r="M33" s="152" t="s">
        <v>24</v>
      </c>
      <c r="N33" s="152">
        <v>1</v>
      </c>
      <c r="O33" s="152">
        <v>2</v>
      </c>
      <c r="P33" s="152">
        <v>1</v>
      </c>
      <c r="Q33" s="152">
        <v>7</v>
      </c>
      <c r="R33" s="152">
        <v>8</v>
      </c>
      <c r="S33" s="152">
        <v>36</v>
      </c>
      <c r="T33" s="152">
        <v>1</v>
      </c>
      <c r="U33" s="152">
        <v>8</v>
      </c>
      <c r="V33" s="152">
        <v>3</v>
      </c>
      <c r="W33" s="152">
        <v>20</v>
      </c>
      <c r="X33" s="152" t="s">
        <v>24</v>
      </c>
      <c r="Y33" s="152" t="s">
        <v>24</v>
      </c>
      <c r="Z33" s="152">
        <v>7</v>
      </c>
      <c r="AA33" s="152">
        <v>64</v>
      </c>
      <c r="AB33" s="152">
        <v>4</v>
      </c>
      <c r="AC33" s="152">
        <v>11</v>
      </c>
      <c r="AD33" s="152">
        <v>1</v>
      </c>
      <c r="AE33" s="152">
        <v>1</v>
      </c>
      <c r="AF33" s="152">
        <v>5</v>
      </c>
      <c r="AG33" s="152">
        <v>32</v>
      </c>
      <c r="AH33" s="152" t="s">
        <v>24</v>
      </c>
      <c r="AI33" s="152" t="s">
        <v>24</v>
      </c>
      <c r="AJ33" s="152" t="s">
        <v>24</v>
      </c>
      <c r="AK33" s="152" t="s">
        <v>24</v>
      </c>
      <c r="AL33" s="60" t="s">
        <v>255</v>
      </c>
    </row>
    <row r="34" spans="1:38" s="31" customFormat="1" ht="15.75" customHeight="1">
      <c r="A34" s="155" t="s">
        <v>256</v>
      </c>
      <c r="B34" s="156">
        <v>101</v>
      </c>
      <c r="C34" s="156">
        <v>965</v>
      </c>
      <c r="D34" s="156" t="s">
        <v>24</v>
      </c>
      <c r="E34" s="156" t="s">
        <v>24</v>
      </c>
      <c r="F34" s="156" t="s">
        <v>24</v>
      </c>
      <c r="G34" s="156" t="s">
        <v>24</v>
      </c>
      <c r="H34" s="156">
        <v>17</v>
      </c>
      <c r="I34" s="156">
        <v>128</v>
      </c>
      <c r="J34" s="156">
        <v>12</v>
      </c>
      <c r="K34" s="156">
        <v>128</v>
      </c>
      <c r="L34" s="156" t="s">
        <v>24</v>
      </c>
      <c r="M34" s="156" t="s">
        <v>24</v>
      </c>
      <c r="N34" s="156" t="s">
        <v>24</v>
      </c>
      <c r="O34" s="156" t="s">
        <v>24</v>
      </c>
      <c r="P34" s="156">
        <v>4</v>
      </c>
      <c r="Q34" s="156">
        <v>50</v>
      </c>
      <c r="R34" s="156">
        <v>28</v>
      </c>
      <c r="S34" s="156">
        <v>454</v>
      </c>
      <c r="T34" s="156" t="s">
        <v>24</v>
      </c>
      <c r="U34" s="156" t="s">
        <v>24</v>
      </c>
      <c r="V34" s="156" t="s">
        <v>24</v>
      </c>
      <c r="W34" s="156" t="s">
        <v>24</v>
      </c>
      <c r="X34" s="156">
        <v>1</v>
      </c>
      <c r="Y34" s="156">
        <v>2</v>
      </c>
      <c r="Z34" s="156">
        <v>14</v>
      </c>
      <c r="AA34" s="156">
        <v>37</v>
      </c>
      <c r="AB34" s="156">
        <v>7</v>
      </c>
      <c r="AC34" s="156">
        <v>13</v>
      </c>
      <c r="AD34" s="156">
        <v>4</v>
      </c>
      <c r="AE34" s="156">
        <v>18</v>
      </c>
      <c r="AF34" s="156">
        <v>10</v>
      </c>
      <c r="AG34" s="156">
        <v>85</v>
      </c>
      <c r="AH34" s="156">
        <v>1</v>
      </c>
      <c r="AI34" s="156">
        <v>12</v>
      </c>
      <c r="AJ34" s="156">
        <v>3</v>
      </c>
      <c r="AK34" s="156">
        <v>38</v>
      </c>
      <c r="AL34" s="54" t="s">
        <v>256</v>
      </c>
    </row>
    <row r="35" spans="1:38" s="31" customFormat="1" ht="15.75" customHeight="1">
      <c r="A35" s="151" t="s">
        <v>257</v>
      </c>
      <c r="B35" s="152">
        <v>93</v>
      </c>
      <c r="C35" s="152">
        <v>334</v>
      </c>
      <c r="D35" s="152" t="s">
        <v>24</v>
      </c>
      <c r="E35" s="152" t="s">
        <v>24</v>
      </c>
      <c r="F35" s="152" t="s">
        <v>24</v>
      </c>
      <c r="G35" s="152" t="s">
        <v>24</v>
      </c>
      <c r="H35" s="152">
        <v>5</v>
      </c>
      <c r="I35" s="152">
        <v>20</v>
      </c>
      <c r="J35" s="152">
        <v>4</v>
      </c>
      <c r="K35" s="152">
        <v>33</v>
      </c>
      <c r="L35" s="152" t="s">
        <v>24</v>
      </c>
      <c r="M35" s="152" t="s">
        <v>24</v>
      </c>
      <c r="N35" s="152" t="s">
        <v>24</v>
      </c>
      <c r="O35" s="152" t="s">
        <v>24</v>
      </c>
      <c r="P35" s="152">
        <v>5</v>
      </c>
      <c r="Q35" s="152">
        <v>5</v>
      </c>
      <c r="R35" s="152">
        <v>15</v>
      </c>
      <c r="S35" s="152">
        <v>61</v>
      </c>
      <c r="T35" s="152" t="s">
        <v>24</v>
      </c>
      <c r="U35" s="152" t="s">
        <v>24</v>
      </c>
      <c r="V35" s="152">
        <v>10</v>
      </c>
      <c r="W35" s="152">
        <v>42</v>
      </c>
      <c r="X35" s="152">
        <v>4</v>
      </c>
      <c r="Y35" s="152">
        <v>24</v>
      </c>
      <c r="Z35" s="152">
        <v>34</v>
      </c>
      <c r="AA35" s="152">
        <v>72</v>
      </c>
      <c r="AB35" s="152">
        <v>5</v>
      </c>
      <c r="AC35" s="152">
        <v>6</v>
      </c>
      <c r="AD35" s="152">
        <v>2</v>
      </c>
      <c r="AE35" s="152">
        <v>24</v>
      </c>
      <c r="AF35" s="152">
        <v>7</v>
      </c>
      <c r="AG35" s="152">
        <v>36</v>
      </c>
      <c r="AH35" s="152">
        <v>1</v>
      </c>
      <c r="AI35" s="152">
        <v>9</v>
      </c>
      <c r="AJ35" s="152">
        <v>1</v>
      </c>
      <c r="AK35" s="152">
        <v>2</v>
      </c>
      <c r="AL35" s="60" t="s">
        <v>257</v>
      </c>
    </row>
    <row r="36" spans="1:38" s="31" customFormat="1" ht="15.75" customHeight="1">
      <c r="A36" s="151" t="s">
        <v>258</v>
      </c>
      <c r="B36" s="152">
        <v>37</v>
      </c>
      <c r="C36" s="152">
        <v>4476</v>
      </c>
      <c r="D36" s="152" t="s">
        <v>24</v>
      </c>
      <c r="E36" s="152" t="s">
        <v>24</v>
      </c>
      <c r="F36" s="152" t="s">
        <v>24</v>
      </c>
      <c r="G36" s="152" t="s">
        <v>24</v>
      </c>
      <c r="H36" s="152">
        <v>3</v>
      </c>
      <c r="I36" s="152">
        <v>14</v>
      </c>
      <c r="J36" s="152">
        <v>6</v>
      </c>
      <c r="K36" s="152">
        <v>301</v>
      </c>
      <c r="L36" s="152" t="s">
        <v>24</v>
      </c>
      <c r="M36" s="152" t="s">
        <v>24</v>
      </c>
      <c r="N36" s="152">
        <v>3</v>
      </c>
      <c r="O36" s="152">
        <v>355</v>
      </c>
      <c r="P36" s="152" t="s">
        <v>24</v>
      </c>
      <c r="Q36" s="152" t="s">
        <v>24</v>
      </c>
      <c r="R36" s="152">
        <v>9</v>
      </c>
      <c r="S36" s="152">
        <v>337</v>
      </c>
      <c r="T36" s="152" t="s">
        <v>24</v>
      </c>
      <c r="U36" s="152" t="s">
        <v>24</v>
      </c>
      <c r="V36" s="152" t="s">
        <v>24</v>
      </c>
      <c r="W36" s="152" t="s">
        <v>24</v>
      </c>
      <c r="X36" s="152">
        <v>1</v>
      </c>
      <c r="Y36" s="152">
        <v>3301</v>
      </c>
      <c r="Z36" s="152">
        <v>6</v>
      </c>
      <c r="AA36" s="152">
        <v>87</v>
      </c>
      <c r="AB36" s="152">
        <v>2</v>
      </c>
      <c r="AC36" s="152">
        <v>38</v>
      </c>
      <c r="AD36" s="152" t="s">
        <v>24</v>
      </c>
      <c r="AE36" s="152" t="s">
        <v>24</v>
      </c>
      <c r="AF36" s="152" t="s">
        <v>24</v>
      </c>
      <c r="AG36" s="152" t="s">
        <v>24</v>
      </c>
      <c r="AH36" s="152" t="s">
        <v>24</v>
      </c>
      <c r="AI36" s="152" t="s">
        <v>24</v>
      </c>
      <c r="AJ36" s="152">
        <v>7</v>
      </c>
      <c r="AK36" s="152">
        <v>43</v>
      </c>
      <c r="AL36" s="60" t="s">
        <v>258</v>
      </c>
    </row>
    <row r="37" spans="1:38" s="31" customFormat="1" ht="15.75" customHeight="1">
      <c r="A37" s="151" t="s">
        <v>259</v>
      </c>
      <c r="B37" s="152">
        <v>31</v>
      </c>
      <c r="C37" s="152">
        <v>2819</v>
      </c>
      <c r="D37" s="152" t="s">
        <v>24</v>
      </c>
      <c r="E37" s="152" t="s">
        <v>24</v>
      </c>
      <c r="F37" s="152" t="s">
        <v>24</v>
      </c>
      <c r="G37" s="152" t="s">
        <v>24</v>
      </c>
      <c r="H37" s="152" t="s">
        <v>24</v>
      </c>
      <c r="I37" s="152" t="s">
        <v>24</v>
      </c>
      <c r="J37" s="152">
        <v>5</v>
      </c>
      <c r="K37" s="152">
        <v>2351</v>
      </c>
      <c r="L37" s="152" t="s">
        <v>24</v>
      </c>
      <c r="M37" s="152" t="s">
        <v>24</v>
      </c>
      <c r="N37" s="152" t="s">
        <v>24</v>
      </c>
      <c r="O37" s="152" t="s">
        <v>24</v>
      </c>
      <c r="P37" s="152">
        <v>2</v>
      </c>
      <c r="Q37" s="152">
        <v>3</v>
      </c>
      <c r="R37" s="152">
        <v>5</v>
      </c>
      <c r="S37" s="152">
        <v>40</v>
      </c>
      <c r="T37" s="152" t="s">
        <v>24</v>
      </c>
      <c r="U37" s="152" t="s">
        <v>24</v>
      </c>
      <c r="V37" s="152">
        <v>3</v>
      </c>
      <c r="W37" s="152">
        <v>4</v>
      </c>
      <c r="X37" s="152">
        <v>1</v>
      </c>
      <c r="Y37" s="152">
        <v>236</v>
      </c>
      <c r="Z37" s="152">
        <v>6</v>
      </c>
      <c r="AA37" s="152">
        <v>52</v>
      </c>
      <c r="AB37" s="152">
        <v>3</v>
      </c>
      <c r="AC37" s="152">
        <v>13</v>
      </c>
      <c r="AD37" s="152">
        <v>1</v>
      </c>
      <c r="AE37" s="152">
        <v>1</v>
      </c>
      <c r="AF37" s="152">
        <v>2</v>
      </c>
      <c r="AG37" s="152">
        <v>11</v>
      </c>
      <c r="AH37" s="152" t="s">
        <v>24</v>
      </c>
      <c r="AI37" s="152" t="s">
        <v>24</v>
      </c>
      <c r="AJ37" s="152">
        <v>3</v>
      </c>
      <c r="AK37" s="152">
        <v>108</v>
      </c>
      <c r="AL37" s="60" t="s">
        <v>259</v>
      </c>
    </row>
    <row r="38" spans="1:38" s="31" customFormat="1" ht="15.75" customHeight="1">
      <c r="A38" s="151" t="s">
        <v>260</v>
      </c>
      <c r="B38" s="152">
        <v>119</v>
      </c>
      <c r="C38" s="152">
        <v>884</v>
      </c>
      <c r="D38" s="152" t="s">
        <v>24</v>
      </c>
      <c r="E38" s="152" t="s">
        <v>24</v>
      </c>
      <c r="F38" s="152" t="s">
        <v>24</v>
      </c>
      <c r="G38" s="152" t="s">
        <v>24</v>
      </c>
      <c r="H38" s="152">
        <v>2</v>
      </c>
      <c r="I38" s="152">
        <v>10</v>
      </c>
      <c r="J38" s="152">
        <v>1</v>
      </c>
      <c r="K38" s="152">
        <v>2</v>
      </c>
      <c r="L38" s="152" t="s">
        <v>24</v>
      </c>
      <c r="M38" s="152" t="s">
        <v>24</v>
      </c>
      <c r="N38" s="152">
        <v>1</v>
      </c>
      <c r="O38" s="152">
        <v>2</v>
      </c>
      <c r="P38" s="152">
        <v>3</v>
      </c>
      <c r="Q38" s="152">
        <v>7</v>
      </c>
      <c r="R38" s="152">
        <v>17</v>
      </c>
      <c r="S38" s="152">
        <v>77</v>
      </c>
      <c r="T38" s="152" t="s">
        <v>24</v>
      </c>
      <c r="U38" s="152" t="s">
        <v>24</v>
      </c>
      <c r="V38" s="152">
        <v>20</v>
      </c>
      <c r="W38" s="152">
        <v>42</v>
      </c>
      <c r="X38" s="152">
        <v>2</v>
      </c>
      <c r="Y38" s="152">
        <v>6</v>
      </c>
      <c r="Z38" s="152">
        <v>33</v>
      </c>
      <c r="AA38" s="152">
        <v>167</v>
      </c>
      <c r="AB38" s="152">
        <v>17</v>
      </c>
      <c r="AC38" s="152">
        <v>60</v>
      </c>
      <c r="AD38" s="152">
        <v>5</v>
      </c>
      <c r="AE38" s="152">
        <v>36</v>
      </c>
      <c r="AF38" s="152">
        <v>14</v>
      </c>
      <c r="AG38" s="152">
        <v>460</v>
      </c>
      <c r="AH38" s="152" t="s">
        <v>24</v>
      </c>
      <c r="AI38" s="152" t="s">
        <v>24</v>
      </c>
      <c r="AJ38" s="152">
        <v>4</v>
      </c>
      <c r="AK38" s="152">
        <v>15</v>
      </c>
      <c r="AL38" s="60" t="s">
        <v>260</v>
      </c>
    </row>
    <row r="39" spans="1:38" s="31" customFormat="1" ht="15.75" customHeight="1">
      <c r="A39" s="155" t="s">
        <v>261</v>
      </c>
      <c r="B39" s="156">
        <v>87</v>
      </c>
      <c r="C39" s="156">
        <v>1031</v>
      </c>
      <c r="D39" s="156" t="s">
        <v>24</v>
      </c>
      <c r="E39" s="156" t="s">
        <v>24</v>
      </c>
      <c r="F39" s="156" t="s">
        <v>24</v>
      </c>
      <c r="G39" s="156" t="s">
        <v>24</v>
      </c>
      <c r="H39" s="156">
        <v>12</v>
      </c>
      <c r="I39" s="156">
        <v>44</v>
      </c>
      <c r="J39" s="156">
        <v>8</v>
      </c>
      <c r="K39" s="156">
        <v>575</v>
      </c>
      <c r="L39" s="156" t="s">
        <v>24</v>
      </c>
      <c r="M39" s="156" t="s">
        <v>24</v>
      </c>
      <c r="N39" s="156" t="s">
        <v>24</v>
      </c>
      <c r="O39" s="156" t="s">
        <v>24</v>
      </c>
      <c r="P39" s="156">
        <v>4</v>
      </c>
      <c r="Q39" s="156">
        <v>17</v>
      </c>
      <c r="R39" s="156">
        <v>15</v>
      </c>
      <c r="S39" s="156">
        <v>106</v>
      </c>
      <c r="T39" s="156">
        <v>7</v>
      </c>
      <c r="U39" s="156">
        <v>103</v>
      </c>
      <c r="V39" s="156">
        <v>5</v>
      </c>
      <c r="W39" s="156">
        <v>15</v>
      </c>
      <c r="X39" s="156">
        <v>2</v>
      </c>
      <c r="Y39" s="156">
        <v>7</v>
      </c>
      <c r="Z39" s="156">
        <v>13</v>
      </c>
      <c r="AA39" s="156">
        <v>54</v>
      </c>
      <c r="AB39" s="156">
        <v>9</v>
      </c>
      <c r="AC39" s="156">
        <v>31</v>
      </c>
      <c r="AD39" s="156">
        <v>1</v>
      </c>
      <c r="AE39" s="156">
        <v>1</v>
      </c>
      <c r="AF39" s="156">
        <v>8</v>
      </c>
      <c r="AG39" s="156">
        <v>50</v>
      </c>
      <c r="AH39" s="156" t="s">
        <v>24</v>
      </c>
      <c r="AI39" s="156" t="s">
        <v>24</v>
      </c>
      <c r="AJ39" s="156">
        <v>3</v>
      </c>
      <c r="AK39" s="156">
        <v>28</v>
      </c>
      <c r="AL39" s="54" t="s">
        <v>261</v>
      </c>
    </row>
    <row r="40" spans="1:38" s="31" customFormat="1" ht="15.75" customHeight="1">
      <c r="A40" s="151" t="s">
        <v>262</v>
      </c>
      <c r="B40" s="152">
        <v>37</v>
      </c>
      <c r="C40" s="152">
        <v>175</v>
      </c>
      <c r="D40" s="152" t="s">
        <v>24</v>
      </c>
      <c r="E40" s="152" t="s">
        <v>24</v>
      </c>
      <c r="F40" s="152" t="s">
        <v>24</v>
      </c>
      <c r="G40" s="152" t="s">
        <v>24</v>
      </c>
      <c r="H40" s="152">
        <v>5</v>
      </c>
      <c r="I40" s="152">
        <v>30</v>
      </c>
      <c r="J40" s="152">
        <v>3</v>
      </c>
      <c r="K40" s="152">
        <v>26</v>
      </c>
      <c r="L40" s="152" t="s">
        <v>24</v>
      </c>
      <c r="M40" s="152" t="s">
        <v>24</v>
      </c>
      <c r="N40" s="152" t="s">
        <v>24</v>
      </c>
      <c r="O40" s="152" t="s">
        <v>24</v>
      </c>
      <c r="P40" s="152" t="s">
        <v>24</v>
      </c>
      <c r="Q40" s="152" t="s">
        <v>24</v>
      </c>
      <c r="R40" s="152">
        <v>4</v>
      </c>
      <c r="S40" s="152">
        <v>17</v>
      </c>
      <c r="T40" s="152">
        <v>1</v>
      </c>
      <c r="U40" s="152">
        <v>5</v>
      </c>
      <c r="V40" s="152">
        <v>9</v>
      </c>
      <c r="W40" s="152">
        <v>22</v>
      </c>
      <c r="X40" s="152">
        <v>2</v>
      </c>
      <c r="Y40" s="152">
        <v>4</v>
      </c>
      <c r="Z40" s="152">
        <v>1</v>
      </c>
      <c r="AA40" s="152">
        <v>8</v>
      </c>
      <c r="AB40" s="152">
        <v>4</v>
      </c>
      <c r="AC40" s="152">
        <v>6</v>
      </c>
      <c r="AD40" s="152">
        <v>2</v>
      </c>
      <c r="AE40" s="152">
        <v>5</v>
      </c>
      <c r="AF40" s="152">
        <v>4</v>
      </c>
      <c r="AG40" s="152">
        <v>48</v>
      </c>
      <c r="AH40" s="152" t="s">
        <v>24</v>
      </c>
      <c r="AI40" s="152" t="s">
        <v>24</v>
      </c>
      <c r="AJ40" s="152">
        <v>2</v>
      </c>
      <c r="AK40" s="152">
        <v>4</v>
      </c>
      <c r="AL40" s="60" t="s">
        <v>262</v>
      </c>
    </row>
    <row r="41" spans="1:38" s="31" customFormat="1" ht="15.75" customHeight="1">
      <c r="A41" s="151" t="s">
        <v>263</v>
      </c>
      <c r="B41" s="152">
        <v>77</v>
      </c>
      <c r="C41" s="152">
        <v>656</v>
      </c>
      <c r="D41" s="152" t="s">
        <v>24</v>
      </c>
      <c r="E41" s="152" t="s">
        <v>24</v>
      </c>
      <c r="F41" s="152" t="s">
        <v>24</v>
      </c>
      <c r="G41" s="152" t="s">
        <v>24</v>
      </c>
      <c r="H41" s="152">
        <v>3</v>
      </c>
      <c r="I41" s="152">
        <v>4</v>
      </c>
      <c r="J41" s="152">
        <v>2</v>
      </c>
      <c r="K41" s="152">
        <v>24</v>
      </c>
      <c r="L41" s="152" t="s">
        <v>24</v>
      </c>
      <c r="M41" s="152" t="s">
        <v>24</v>
      </c>
      <c r="N41" s="152" t="s">
        <v>24</v>
      </c>
      <c r="O41" s="152" t="s">
        <v>24</v>
      </c>
      <c r="P41" s="152" t="s">
        <v>24</v>
      </c>
      <c r="Q41" s="152" t="s">
        <v>24</v>
      </c>
      <c r="R41" s="152">
        <v>13</v>
      </c>
      <c r="S41" s="152">
        <v>232</v>
      </c>
      <c r="T41" s="152">
        <v>2</v>
      </c>
      <c r="U41" s="152">
        <v>48</v>
      </c>
      <c r="V41" s="152">
        <v>11</v>
      </c>
      <c r="W41" s="152">
        <v>41</v>
      </c>
      <c r="X41" s="152">
        <v>2</v>
      </c>
      <c r="Y41" s="152">
        <v>14</v>
      </c>
      <c r="Z41" s="152">
        <v>16</v>
      </c>
      <c r="AA41" s="152">
        <v>51</v>
      </c>
      <c r="AB41" s="152">
        <v>12</v>
      </c>
      <c r="AC41" s="152">
        <v>64</v>
      </c>
      <c r="AD41" s="152">
        <v>4</v>
      </c>
      <c r="AE41" s="152">
        <v>6</v>
      </c>
      <c r="AF41" s="152">
        <v>11</v>
      </c>
      <c r="AG41" s="152">
        <v>171</v>
      </c>
      <c r="AH41" s="152" t="s">
        <v>24</v>
      </c>
      <c r="AI41" s="152" t="s">
        <v>24</v>
      </c>
      <c r="AJ41" s="152">
        <v>1</v>
      </c>
      <c r="AK41" s="152">
        <v>1</v>
      </c>
      <c r="AL41" s="60" t="s">
        <v>263</v>
      </c>
    </row>
    <row r="42" spans="1:38" s="31" customFormat="1" ht="15.75" customHeight="1">
      <c r="A42" s="151" t="s">
        <v>264</v>
      </c>
      <c r="B42" s="152">
        <v>66</v>
      </c>
      <c r="C42" s="152">
        <v>335</v>
      </c>
      <c r="D42" s="152" t="s">
        <v>24</v>
      </c>
      <c r="E42" s="152" t="s">
        <v>24</v>
      </c>
      <c r="F42" s="152" t="s">
        <v>24</v>
      </c>
      <c r="G42" s="152" t="s">
        <v>24</v>
      </c>
      <c r="H42" s="152">
        <v>8</v>
      </c>
      <c r="I42" s="152">
        <v>46</v>
      </c>
      <c r="J42" s="152">
        <v>1</v>
      </c>
      <c r="K42" s="152">
        <v>3</v>
      </c>
      <c r="L42" s="152" t="s">
        <v>24</v>
      </c>
      <c r="M42" s="152" t="s">
        <v>24</v>
      </c>
      <c r="N42" s="152">
        <v>1</v>
      </c>
      <c r="O42" s="152">
        <v>1</v>
      </c>
      <c r="P42" s="152">
        <v>1</v>
      </c>
      <c r="Q42" s="152">
        <v>34</v>
      </c>
      <c r="R42" s="152">
        <v>9</v>
      </c>
      <c r="S42" s="152">
        <v>73</v>
      </c>
      <c r="T42" s="152">
        <v>1</v>
      </c>
      <c r="U42" s="152">
        <v>2</v>
      </c>
      <c r="V42" s="152">
        <v>14</v>
      </c>
      <c r="W42" s="152">
        <v>45</v>
      </c>
      <c r="X42" s="152">
        <v>5</v>
      </c>
      <c r="Y42" s="152">
        <v>10</v>
      </c>
      <c r="Z42" s="152">
        <v>6</v>
      </c>
      <c r="AA42" s="152">
        <v>28</v>
      </c>
      <c r="AB42" s="152">
        <v>7</v>
      </c>
      <c r="AC42" s="152">
        <v>30</v>
      </c>
      <c r="AD42" s="152">
        <v>1</v>
      </c>
      <c r="AE42" s="152">
        <v>2</v>
      </c>
      <c r="AF42" s="152">
        <v>8</v>
      </c>
      <c r="AG42" s="152">
        <v>51</v>
      </c>
      <c r="AH42" s="152">
        <v>1</v>
      </c>
      <c r="AI42" s="152">
        <v>4</v>
      </c>
      <c r="AJ42" s="152">
        <v>3</v>
      </c>
      <c r="AK42" s="152">
        <v>6</v>
      </c>
      <c r="AL42" s="60" t="s">
        <v>264</v>
      </c>
    </row>
    <row r="43" spans="1:38" s="31" customFormat="1" ht="15.75" customHeight="1">
      <c r="A43" s="151" t="s">
        <v>265</v>
      </c>
      <c r="B43" s="152">
        <v>189</v>
      </c>
      <c r="C43" s="152">
        <v>2060</v>
      </c>
      <c r="D43" s="152" t="s">
        <v>24</v>
      </c>
      <c r="E43" s="152" t="s">
        <v>24</v>
      </c>
      <c r="F43" s="152" t="s">
        <v>24</v>
      </c>
      <c r="G43" s="152" t="s">
        <v>24</v>
      </c>
      <c r="H43" s="152">
        <v>7</v>
      </c>
      <c r="I43" s="152">
        <v>57</v>
      </c>
      <c r="J43" s="152">
        <v>11</v>
      </c>
      <c r="K43" s="152">
        <v>558</v>
      </c>
      <c r="L43" s="152" t="s">
        <v>24</v>
      </c>
      <c r="M43" s="152" t="s">
        <v>24</v>
      </c>
      <c r="N43" s="152" t="s">
        <v>24</v>
      </c>
      <c r="O43" s="152" t="s">
        <v>24</v>
      </c>
      <c r="P43" s="152">
        <v>8</v>
      </c>
      <c r="Q43" s="152">
        <v>110</v>
      </c>
      <c r="R43" s="152">
        <v>40</v>
      </c>
      <c r="S43" s="152">
        <v>563</v>
      </c>
      <c r="T43" s="152">
        <v>2</v>
      </c>
      <c r="U43" s="152">
        <v>27</v>
      </c>
      <c r="V43" s="152">
        <v>12</v>
      </c>
      <c r="W43" s="152">
        <v>51</v>
      </c>
      <c r="X43" s="152">
        <v>7</v>
      </c>
      <c r="Y43" s="152">
        <v>43</v>
      </c>
      <c r="Z43" s="152">
        <v>52</v>
      </c>
      <c r="AA43" s="152">
        <v>282</v>
      </c>
      <c r="AB43" s="152">
        <v>16</v>
      </c>
      <c r="AC43" s="152">
        <v>56</v>
      </c>
      <c r="AD43" s="152">
        <v>3</v>
      </c>
      <c r="AE43" s="152">
        <v>20</v>
      </c>
      <c r="AF43" s="152">
        <v>22</v>
      </c>
      <c r="AG43" s="152">
        <v>235</v>
      </c>
      <c r="AH43" s="152">
        <v>1</v>
      </c>
      <c r="AI43" s="152">
        <v>7</v>
      </c>
      <c r="AJ43" s="152">
        <v>8</v>
      </c>
      <c r="AK43" s="152">
        <v>51</v>
      </c>
      <c r="AL43" s="60" t="s">
        <v>265</v>
      </c>
    </row>
    <row r="44" spans="1:38" s="157" customFormat="1" ht="15.75" customHeight="1">
      <c r="A44" s="155" t="s">
        <v>266</v>
      </c>
      <c r="B44" s="156">
        <v>83</v>
      </c>
      <c r="C44" s="156">
        <v>840</v>
      </c>
      <c r="D44" s="156">
        <v>2</v>
      </c>
      <c r="E44" s="156">
        <v>10</v>
      </c>
      <c r="F44" s="156" t="s">
        <v>24</v>
      </c>
      <c r="G44" s="156" t="s">
        <v>24</v>
      </c>
      <c r="H44" s="156">
        <v>10</v>
      </c>
      <c r="I44" s="156">
        <v>85</v>
      </c>
      <c r="J44" s="156">
        <v>27</v>
      </c>
      <c r="K44" s="156">
        <v>345</v>
      </c>
      <c r="L44" s="156" t="s">
        <v>24</v>
      </c>
      <c r="M44" s="156" t="s">
        <v>24</v>
      </c>
      <c r="N44" s="156" t="s">
        <v>24</v>
      </c>
      <c r="O44" s="156" t="s">
        <v>24</v>
      </c>
      <c r="P44" s="156">
        <v>7</v>
      </c>
      <c r="Q44" s="156">
        <v>122</v>
      </c>
      <c r="R44" s="156">
        <v>12</v>
      </c>
      <c r="S44" s="156">
        <v>134</v>
      </c>
      <c r="T44" s="156" t="s">
        <v>24</v>
      </c>
      <c r="U44" s="156" t="s">
        <v>24</v>
      </c>
      <c r="V44" s="156">
        <v>3</v>
      </c>
      <c r="W44" s="156">
        <v>25</v>
      </c>
      <c r="X44" s="156">
        <v>3</v>
      </c>
      <c r="Y44" s="156">
        <v>14</v>
      </c>
      <c r="Z44" s="156">
        <v>3</v>
      </c>
      <c r="AA44" s="156">
        <v>4</v>
      </c>
      <c r="AB44" s="156">
        <v>2</v>
      </c>
      <c r="AC44" s="156">
        <v>2</v>
      </c>
      <c r="AD44" s="156">
        <v>1</v>
      </c>
      <c r="AE44" s="156">
        <v>18</v>
      </c>
      <c r="AF44" s="156" t="s">
        <v>24</v>
      </c>
      <c r="AG44" s="156" t="s">
        <v>24</v>
      </c>
      <c r="AH44" s="156" t="s">
        <v>24</v>
      </c>
      <c r="AI44" s="156" t="s">
        <v>24</v>
      </c>
      <c r="AJ44" s="156">
        <v>13</v>
      </c>
      <c r="AK44" s="156">
        <v>81</v>
      </c>
      <c r="AL44" s="54" t="s">
        <v>266</v>
      </c>
    </row>
    <row r="45" spans="1:38" s="157" customFormat="1" ht="15.75" customHeight="1">
      <c r="A45" s="151" t="s">
        <v>267</v>
      </c>
      <c r="B45" s="154">
        <v>89</v>
      </c>
      <c r="C45" s="154">
        <v>321</v>
      </c>
      <c r="D45" s="154" t="s">
        <v>24</v>
      </c>
      <c r="E45" s="154" t="s">
        <v>24</v>
      </c>
      <c r="F45" s="154" t="s">
        <v>24</v>
      </c>
      <c r="G45" s="154" t="s">
        <v>24</v>
      </c>
      <c r="H45" s="154">
        <v>4</v>
      </c>
      <c r="I45" s="154">
        <v>23</v>
      </c>
      <c r="J45" s="154">
        <v>3</v>
      </c>
      <c r="K45" s="154">
        <v>7</v>
      </c>
      <c r="L45" s="154" t="s">
        <v>24</v>
      </c>
      <c r="M45" s="154" t="s">
        <v>24</v>
      </c>
      <c r="N45" s="154" t="s">
        <v>24</v>
      </c>
      <c r="O45" s="154" t="s">
        <v>24</v>
      </c>
      <c r="P45" s="154">
        <v>3</v>
      </c>
      <c r="Q45" s="154">
        <v>3</v>
      </c>
      <c r="R45" s="154">
        <v>26</v>
      </c>
      <c r="S45" s="154">
        <v>115</v>
      </c>
      <c r="T45" s="154" t="s">
        <v>24</v>
      </c>
      <c r="U45" s="154" t="s">
        <v>24</v>
      </c>
      <c r="V45" s="154">
        <v>3</v>
      </c>
      <c r="W45" s="154">
        <v>4</v>
      </c>
      <c r="X45" s="154" t="s">
        <v>24</v>
      </c>
      <c r="Y45" s="154" t="s">
        <v>24</v>
      </c>
      <c r="Z45" s="154">
        <v>21</v>
      </c>
      <c r="AA45" s="154">
        <v>41</v>
      </c>
      <c r="AB45" s="154">
        <v>17</v>
      </c>
      <c r="AC45" s="154">
        <v>33</v>
      </c>
      <c r="AD45" s="154" t="s">
        <v>24</v>
      </c>
      <c r="AE45" s="154" t="s">
        <v>24</v>
      </c>
      <c r="AF45" s="154">
        <v>11</v>
      </c>
      <c r="AG45" s="154">
        <v>94</v>
      </c>
      <c r="AH45" s="154" t="s">
        <v>24</v>
      </c>
      <c r="AI45" s="154" t="s">
        <v>24</v>
      </c>
      <c r="AJ45" s="154">
        <v>1</v>
      </c>
      <c r="AK45" s="154">
        <v>1</v>
      </c>
      <c r="AL45" s="60" t="s">
        <v>267</v>
      </c>
    </row>
    <row r="46" spans="1:38" s="157" customFormat="1" ht="15.75" customHeight="1">
      <c r="A46" s="151" t="s">
        <v>268</v>
      </c>
      <c r="B46" s="154">
        <v>41</v>
      </c>
      <c r="C46" s="154">
        <v>225</v>
      </c>
      <c r="D46" s="154" t="s">
        <v>24</v>
      </c>
      <c r="E46" s="154" t="s">
        <v>24</v>
      </c>
      <c r="F46" s="154" t="s">
        <v>24</v>
      </c>
      <c r="G46" s="154" t="s">
        <v>24</v>
      </c>
      <c r="H46" s="154">
        <v>3</v>
      </c>
      <c r="I46" s="154">
        <v>15</v>
      </c>
      <c r="J46" s="154">
        <v>5</v>
      </c>
      <c r="K46" s="154">
        <v>56</v>
      </c>
      <c r="L46" s="154" t="s">
        <v>24</v>
      </c>
      <c r="M46" s="154" t="s">
        <v>24</v>
      </c>
      <c r="N46" s="154" t="s">
        <v>24</v>
      </c>
      <c r="O46" s="154" t="s">
        <v>24</v>
      </c>
      <c r="P46" s="154">
        <v>1</v>
      </c>
      <c r="Q46" s="154">
        <v>11</v>
      </c>
      <c r="R46" s="154">
        <v>9</v>
      </c>
      <c r="S46" s="154">
        <v>58</v>
      </c>
      <c r="T46" s="154" t="s">
        <v>24</v>
      </c>
      <c r="U46" s="154" t="s">
        <v>24</v>
      </c>
      <c r="V46" s="154">
        <v>2</v>
      </c>
      <c r="W46" s="154">
        <v>14</v>
      </c>
      <c r="X46" s="154" t="s">
        <v>24</v>
      </c>
      <c r="Y46" s="154" t="s">
        <v>24</v>
      </c>
      <c r="Z46" s="154">
        <v>11</v>
      </c>
      <c r="AA46" s="154">
        <v>33</v>
      </c>
      <c r="AB46" s="154">
        <v>5</v>
      </c>
      <c r="AC46" s="154">
        <v>15</v>
      </c>
      <c r="AD46" s="154">
        <v>1</v>
      </c>
      <c r="AE46" s="154">
        <v>2</v>
      </c>
      <c r="AF46" s="154">
        <v>3</v>
      </c>
      <c r="AG46" s="154">
        <v>11</v>
      </c>
      <c r="AH46" s="154">
        <v>1</v>
      </c>
      <c r="AI46" s="154">
        <v>10</v>
      </c>
      <c r="AJ46" s="154" t="s">
        <v>24</v>
      </c>
      <c r="AK46" s="154" t="s">
        <v>24</v>
      </c>
      <c r="AL46" s="60" t="s">
        <v>268</v>
      </c>
    </row>
    <row r="47" spans="1:38" s="157" customFormat="1" ht="15.75" customHeight="1">
      <c r="A47" s="151" t="s">
        <v>269</v>
      </c>
      <c r="B47" s="154">
        <v>74</v>
      </c>
      <c r="C47" s="154">
        <v>390</v>
      </c>
      <c r="D47" s="154" t="s">
        <v>24</v>
      </c>
      <c r="E47" s="154" t="s">
        <v>24</v>
      </c>
      <c r="F47" s="154" t="s">
        <v>24</v>
      </c>
      <c r="G47" s="154" t="s">
        <v>24</v>
      </c>
      <c r="H47" s="154">
        <v>8</v>
      </c>
      <c r="I47" s="154">
        <v>36</v>
      </c>
      <c r="J47" s="154">
        <v>2</v>
      </c>
      <c r="K47" s="154">
        <v>3</v>
      </c>
      <c r="L47" s="154" t="s">
        <v>24</v>
      </c>
      <c r="M47" s="154" t="s">
        <v>24</v>
      </c>
      <c r="N47" s="154" t="s">
        <v>24</v>
      </c>
      <c r="O47" s="154" t="s">
        <v>24</v>
      </c>
      <c r="P47" s="154">
        <v>6</v>
      </c>
      <c r="Q47" s="154">
        <v>82</v>
      </c>
      <c r="R47" s="154">
        <v>15</v>
      </c>
      <c r="S47" s="154">
        <v>78</v>
      </c>
      <c r="T47" s="154" t="s">
        <v>24</v>
      </c>
      <c r="U47" s="154" t="s">
        <v>24</v>
      </c>
      <c r="V47" s="154">
        <v>3</v>
      </c>
      <c r="W47" s="154">
        <v>9</v>
      </c>
      <c r="X47" s="154">
        <v>2</v>
      </c>
      <c r="Y47" s="154">
        <v>5</v>
      </c>
      <c r="Z47" s="154">
        <v>9</v>
      </c>
      <c r="AA47" s="154">
        <v>15</v>
      </c>
      <c r="AB47" s="154">
        <v>9</v>
      </c>
      <c r="AC47" s="154">
        <v>23</v>
      </c>
      <c r="AD47" s="154">
        <v>5</v>
      </c>
      <c r="AE47" s="154">
        <v>21</v>
      </c>
      <c r="AF47" s="154">
        <v>13</v>
      </c>
      <c r="AG47" s="154">
        <v>109</v>
      </c>
      <c r="AH47" s="154" t="s">
        <v>24</v>
      </c>
      <c r="AI47" s="154" t="s">
        <v>24</v>
      </c>
      <c r="AJ47" s="154">
        <v>2</v>
      </c>
      <c r="AK47" s="154">
        <v>9</v>
      </c>
      <c r="AL47" s="60" t="s">
        <v>269</v>
      </c>
    </row>
    <row r="48" spans="1:38" s="31" customFormat="1" ht="15.75" customHeight="1" thickBot="1">
      <c r="A48" s="160" t="s">
        <v>270</v>
      </c>
      <c r="B48" s="161">
        <v>31</v>
      </c>
      <c r="C48" s="161">
        <v>370</v>
      </c>
      <c r="D48" s="161" t="s">
        <v>24</v>
      </c>
      <c r="E48" s="161" t="s">
        <v>24</v>
      </c>
      <c r="F48" s="161" t="s">
        <v>24</v>
      </c>
      <c r="G48" s="161" t="s">
        <v>24</v>
      </c>
      <c r="H48" s="161">
        <v>9</v>
      </c>
      <c r="I48" s="161">
        <v>148</v>
      </c>
      <c r="J48" s="161">
        <v>3</v>
      </c>
      <c r="K48" s="161">
        <v>16</v>
      </c>
      <c r="L48" s="161">
        <v>1</v>
      </c>
      <c r="M48" s="161">
        <v>10</v>
      </c>
      <c r="N48" s="161" t="s">
        <v>24</v>
      </c>
      <c r="O48" s="161" t="s">
        <v>24</v>
      </c>
      <c r="P48" s="161" t="s">
        <v>24</v>
      </c>
      <c r="Q48" s="161" t="s">
        <v>24</v>
      </c>
      <c r="R48" s="161">
        <v>2</v>
      </c>
      <c r="S48" s="161">
        <v>5</v>
      </c>
      <c r="T48" s="161">
        <v>1</v>
      </c>
      <c r="U48" s="161">
        <v>1</v>
      </c>
      <c r="V48" s="161">
        <v>3</v>
      </c>
      <c r="W48" s="161">
        <v>8</v>
      </c>
      <c r="X48" s="161">
        <v>1</v>
      </c>
      <c r="Y48" s="161">
        <v>15</v>
      </c>
      <c r="Z48" s="161">
        <v>5</v>
      </c>
      <c r="AA48" s="161">
        <v>8</v>
      </c>
      <c r="AB48" s="161">
        <v>1</v>
      </c>
      <c r="AC48" s="161">
        <v>2</v>
      </c>
      <c r="AD48" s="161">
        <v>3</v>
      </c>
      <c r="AE48" s="161">
        <v>33</v>
      </c>
      <c r="AF48" s="161">
        <v>1</v>
      </c>
      <c r="AG48" s="161">
        <v>17</v>
      </c>
      <c r="AH48" s="161" t="s">
        <v>24</v>
      </c>
      <c r="AI48" s="161" t="s">
        <v>24</v>
      </c>
      <c r="AJ48" s="161">
        <v>1</v>
      </c>
      <c r="AK48" s="161">
        <v>107</v>
      </c>
      <c r="AL48" s="70" t="s">
        <v>270</v>
      </c>
    </row>
    <row r="49" spans="1:38" s="31" customFormat="1" ht="15" customHeight="1">
      <c r="A49" s="2" t="s">
        <v>192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  <row r="50" spans="1:38" ht="18.75">
      <c r="A50" s="534" t="s">
        <v>271</v>
      </c>
      <c r="B50" s="534"/>
      <c r="C50" s="534"/>
      <c r="D50" s="534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534"/>
      <c r="Z50" s="534"/>
      <c r="AA50" s="534"/>
      <c r="AB50" s="534"/>
      <c r="AC50" s="534"/>
      <c r="AD50" s="534"/>
      <c r="AE50" s="534"/>
      <c r="AF50" s="534"/>
      <c r="AG50" s="534"/>
      <c r="AH50" s="534"/>
      <c r="AI50" s="534"/>
      <c r="AJ50" s="534"/>
      <c r="AK50" s="534"/>
      <c r="AL50" s="534"/>
    </row>
    <row r="51" spans="1:38" s="145" customFormat="1" ht="16.5" customHeight="1" thickBot="1">
      <c r="A51" s="143" t="s">
        <v>194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4" t="s">
        <v>195</v>
      </c>
      <c r="T51" s="143" t="s">
        <v>196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</row>
    <row r="52" spans="1:38" s="31" customFormat="1" ht="26.25" customHeight="1">
      <c r="A52" s="491" t="s">
        <v>197</v>
      </c>
      <c r="B52" s="545" t="s">
        <v>198</v>
      </c>
      <c r="C52" s="545"/>
      <c r="D52" s="545" t="s">
        <v>199</v>
      </c>
      <c r="E52" s="545"/>
      <c r="F52" s="546" t="s">
        <v>200</v>
      </c>
      <c r="G52" s="547"/>
      <c r="H52" s="545" t="s">
        <v>201</v>
      </c>
      <c r="I52" s="545"/>
      <c r="J52" s="545" t="s">
        <v>202</v>
      </c>
      <c r="K52" s="545"/>
      <c r="L52" s="548" t="s">
        <v>203</v>
      </c>
      <c r="M52" s="548"/>
      <c r="N52" s="549" t="s">
        <v>204</v>
      </c>
      <c r="O52" s="549"/>
      <c r="P52" s="549" t="s">
        <v>205</v>
      </c>
      <c r="Q52" s="549"/>
      <c r="R52" s="549" t="s">
        <v>206</v>
      </c>
      <c r="S52" s="549"/>
      <c r="T52" s="549" t="s">
        <v>207</v>
      </c>
      <c r="U52" s="549"/>
      <c r="V52" s="546" t="s">
        <v>208</v>
      </c>
      <c r="W52" s="546"/>
      <c r="X52" s="548" t="s">
        <v>209</v>
      </c>
      <c r="Y52" s="548"/>
      <c r="Z52" s="548" t="s">
        <v>210</v>
      </c>
      <c r="AA52" s="548"/>
      <c r="AB52" s="548" t="s">
        <v>211</v>
      </c>
      <c r="AC52" s="548"/>
      <c r="AD52" s="549" t="s">
        <v>212</v>
      </c>
      <c r="AE52" s="549"/>
      <c r="AF52" s="549" t="s">
        <v>213</v>
      </c>
      <c r="AG52" s="549"/>
      <c r="AH52" s="546" t="s">
        <v>214</v>
      </c>
      <c r="AI52" s="546"/>
      <c r="AJ52" s="548" t="s">
        <v>215</v>
      </c>
      <c r="AK52" s="548"/>
      <c r="AL52" s="490" t="s">
        <v>197</v>
      </c>
    </row>
    <row r="53" spans="1:38" s="31" customFormat="1" ht="26.25" customHeight="1">
      <c r="A53" s="544"/>
      <c r="B53" s="146" t="s">
        <v>83</v>
      </c>
      <c r="C53" s="146" t="s">
        <v>22</v>
      </c>
      <c r="D53" s="146" t="s">
        <v>83</v>
      </c>
      <c r="E53" s="146" t="s">
        <v>216</v>
      </c>
      <c r="F53" s="146" t="s">
        <v>83</v>
      </c>
      <c r="G53" s="146" t="s">
        <v>216</v>
      </c>
      <c r="H53" s="146" t="s">
        <v>83</v>
      </c>
      <c r="I53" s="146" t="s">
        <v>216</v>
      </c>
      <c r="J53" s="146" t="s">
        <v>83</v>
      </c>
      <c r="K53" s="146" t="s">
        <v>216</v>
      </c>
      <c r="L53" s="146" t="s">
        <v>83</v>
      </c>
      <c r="M53" s="146" t="s">
        <v>216</v>
      </c>
      <c r="N53" s="146" t="s">
        <v>83</v>
      </c>
      <c r="O53" s="146" t="s">
        <v>216</v>
      </c>
      <c r="P53" s="146" t="s">
        <v>83</v>
      </c>
      <c r="Q53" s="146" t="s">
        <v>216</v>
      </c>
      <c r="R53" s="146" t="s">
        <v>83</v>
      </c>
      <c r="S53" s="146" t="s">
        <v>216</v>
      </c>
      <c r="T53" s="146" t="s">
        <v>83</v>
      </c>
      <c r="U53" s="146" t="s">
        <v>216</v>
      </c>
      <c r="V53" s="146" t="s">
        <v>83</v>
      </c>
      <c r="W53" s="146" t="s">
        <v>216</v>
      </c>
      <c r="X53" s="146" t="s">
        <v>83</v>
      </c>
      <c r="Y53" s="146" t="s">
        <v>216</v>
      </c>
      <c r="Z53" s="146" t="s">
        <v>83</v>
      </c>
      <c r="AA53" s="146" t="s">
        <v>216</v>
      </c>
      <c r="AB53" s="146" t="s">
        <v>83</v>
      </c>
      <c r="AC53" s="146" t="s">
        <v>216</v>
      </c>
      <c r="AD53" s="146" t="s">
        <v>83</v>
      </c>
      <c r="AE53" s="146" t="s">
        <v>216</v>
      </c>
      <c r="AF53" s="146" t="s">
        <v>83</v>
      </c>
      <c r="AG53" s="146" t="s">
        <v>216</v>
      </c>
      <c r="AH53" s="146" t="s">
        <v>83</v>
      </c>
      <c r="AI53" s="146" t="s">
        <v>216</v>
      </c>
      <c r="AJ53" s="146" t="s">
        <v>83</v>
      </c>
      <c r="AK53" s="146" t="s">
        <v>216</v>
      </c>
      <c r="AL53" s="550"/>
    </row>
    <row r="54" spans="1:38" s="31" customFormat="1" ht="15.75" customHeight="1">
      <c r="A54" s="151" t="s">
        <v>272</v>
      </c>
      <c r="B54" s="152">
        <v>19</v>
      </c>
      <c r="C54" s="152">
        <v>80</v>
      </c>
      <c r="D54" s="152" t="s">
        <v>24</v>
      </c>
      <c r="E54" s="152" t="s">
        <v>24</v>
      </c>
      <c r="F54" s="152" t="s">
        <v>24</v>
      </c>
      <c r="G54" s="152" t="s">
        <v>24</v>
      </c>
      <c r="H54" s="152" t="s">
        <v>24</v>
      </c>
      <c r="I54" s="152" t="s">
        <v>24</v>
      </c>
      <c r="J54" s="152" t="s">
        <v>24</v>
      </c>
      <c r="K54" s="152" t="s">
        <v>24</v>
      </c>
      <c r="L54" s="152" t="s">
        <v>24</v>
      </c>
      <c r="M54" s="152" t="s">
        <v>24</v>
      </c>
      <c r="N54" s="152" t="s">
        <v>24</v>
      </c>
      <c r="O54" s="152" t="s">
        <v>24</v>
      </c>
      <c r="P54" s="152" t="s">
        <v>24</v>
      </c>
      <c r="Q54" s="152" t="s">
        <v>24</v>
      </c>
      <c r="R54" s="152">
        <v>8</v>
      </c>
      <c r="S54" s="152">
        <v>22</v>
      </c>
      <c r="T54" s="152" t="s">
        <v>24</v>
      </c>
      <c r="U54" s="152" t="s">
        <v>24</v>
      </c>
      <c r="V54" s="152">
        <v>2</v>
      </c>
      <c r="W54" s="152">
        <v>5</v>
      </c>
      <c r="X54" s="152" t="s">
        <v>24</v>
      </c>
      <c r="Y54" s="152" t="s">
        <v>24</v>
      </c>
      <c r="Z54" s="152">
        <v>2</v>
      </c>
      <c r="AA54" s="152">
        <v>40</v>
      </c>
      <c r="AB54" s="152">
        <v>6</v>
      </c>
      <c r="AC54" s="152">
        <v>8</v>
      </c>
      <c r="AD54" s="152" t="s">
        <v>24</v>
      </c>
      <c r="AE54" s="152" t="s">
        <v>24</v>
      </c>
      <c r="AF54" s="152" t="s">
        <v>24</v>
      </c>
      <c r="AG54" s="152" t="s">
        <v>24</v>
      </c>
      <c r="AH54" s="152">
        <v>1</v>
      </c>
      <c r="AI54" s="152">
        <v>5</v>
      </c>
      <c r="AJ54" s="152" t="s">
        <v>24</v>
      </c>
      <c r="AK54" s="162" t="s">
        <v>24</v>
      </c>
      <c r="AL54" s="163" t="s">
        <v>273</v>
      </c>
    </row>
    <row r="55" spans="1:38" s="31" customFormat="1" ht="15.75" customHeight="1">
      <c r="A55" s="164" t="s">
        <v>274</v>
      </c>
      <c r="B55" s="165">
        <v>62</v>
      </c>
      <c r="C55" s="165">
        <v>1194</v>
      </c>
      <c r="D55" s="165" t="s">
        <v>24</v>
      </c>
      <c r="E55" s="165" t="s">
        <v>24</v>
      </c>
      <c r="F55" s="165" t="s">
        <v>24</v>
      </c>
      <c r="G55" s="165" t="s">
        <v>24</v>
      </c>
      <c r="H55" s="165">
        <v>4</v>
      </c>
      <c r="I55" s="165">
        <v>17</v>
      </c>
      <c r="J55" s="165">
        <v>4</v>
      </c>
      <c r="K55" s="165">
        <v>690</v>
      </c>
      <c r="L55" s="165" t="s">
        <v>24</v>
      </c>
      <c r="M55" s="165" t="s">
        <v>24</v>
      </c>
      <c r="N55" s="165">
        <v>1</v>
      </c>
      <c r="O55" s="165">
        <v>2</v>
      </c>
      <c r="P55" s="165">
        <v>2</v>
      </c>
      <c r="Q55" s="165">
        <v>17</v>
      </c>
      <c r="R55" s="165">
        <v>17</v>
      </c>
      <c r="S55" s="165">
        <v>191</v>
      </c>
      <c r="T55" s="165">
        <v>1</v>
      </c>
      <c r="U55" s="165">
        <v>5</v>
      </c>
      <c r="V55" s="165">
        <v>4</v>
      </c>
      <c r="W55" s="165">
        <v>13</v>
      </c>
      <c r="X55" s="165">
        <v>4</v>
      </c>
      <c r="Y55" s="165">
        <v>17</v>
      </c>
      <c r="Z55" s="165">
        <v>8</v>
      </c>
      <c r="AA55" s="165">
        <v>88</v>
      </c>
      <c r="AB55" s="165">
        <v>6</v>
      </c>
      <c r="AC55" s="165">
        <v>50</v>
      </c>
      <c r="AD55" s="165">
        <v>2</v>
      </c>
      <c r="AE55" s="165">
        <v>10</v>
      </c>
      <c r="AF55" s="165">
        <v>6</v>
      </c>
      <c r="AG55" s="165">
        <v>71</v>
      </c>
      <c r="AH55" s="165" t="s">
        <v>24</v>
      </c>
      <c r="AI55" s="165" t="s">
        <v>24</v>
      </c>
      <c r="AJ55" s="165">
        <v>3</v>
      </c>
      <c r="AK55" s="166">
        <v>23</v>
      </c>
      <c r="AL55" s="167" t="s">
        <v>275</v>
      </c>
    </row>
    <row r="56" spans="1:38" s="31" customFormat="1" ht="15.75" customHeight="1">
      <c r="A56" s="168" t="s">
        <v>276</v>
      </c>
      <c r="B56" s="169">
        <v>41</v>
      </c>
      <c r="C56" s="169">
        <v>307</v>
      </c>
      <c r="D56" s="169" t="s">
        <v>24</v>
      </c>
      <c r="E56" s="169" t="s">
        <v>24</v>
      </c>
      <c r="F56" s="169" t="s">
        <v>24</v>
      </c>
      <c r="G56" s="169" t="s">
        <v>24</v>
      </c>
      <c r="H56" s="169">
        <v>5</v>
      </c>
      <c r="I56" s="169">
        <v>26</v>
      </c>
      <c r="J56" s="169">
        <v>10</v>
      </c>
      <c r="K56" s="169">
        <v>96</v>
      </c>
      <c r="L56" s="169" t="s">
        <v>24</v>
      </c>
      <c r="M56" s="169" t="s">
        <v>24</v>
      </c>
      <c r="N56" s="169" t="s">
        <v>24</v>
      </c>
      <c r="O56" s="169" t="s">
        <v>24</v>
      </c>
      <c r="P56" s="169">
        <v>2</v>
      </c>
      <c r="Q56" s="169">
        <v>10</v>
      </c>
      <c r="R56" s="169">
        <v>8</v>
      </c>
      <c r="S56" s="169">
        <v>39</v>
      </c>
      <c r="T56" s="169" t="s">
        <v>24</v>
      </c>
      <c r="U56" s="169" t="s">
        <v>24</v>
      </c>
      <c r="V56" s="169">
        <v>6</v>
      </c>
      <c r="W56" s="169">
        <v>11</v>
      </c>
      <c r="X56" s="169" t="s">
        <v>24</v>
      </c>
      <c r="Y56" s="169" t="s">
        <v>24</v>
      </c>
      <c r="Z56" s="169">
        <v>2</v>
      </c>
      <c r="AA56" s="169">
        <v>47</v>
      </c>
      <c r="AB56" s="169">
        <v>1</v>
      </c>
      <c r="AC56" s="169">
        <v>33</v>
      </c>
      <c r="AD56" s="169">
        <v>1</v>
      </c>
      <c r="AE56" s="169">
        <v>1</v>
      </c>
      <c r="AF56" s="169">
        <v>2</v>
      </c>
      <c r="AG56" s="169">
        <v>34</v>
      </c>
      <c r="AH56" s="169" t="s">
        <v>24</v>
      </c>
      <c r="AI56" s="169" t="s">
        <v>24</v>
      </c>
      <c r="AJ56" s="169">
        <v>4</v>
      </c>
      <c r="AK56" s="170">
        <v>10</v>
      </c>
      <c r="AL56" s="171" t="s">
        <v>276</v>
      </c>
    </row>
    <row r="57" spans="1:38" s="31" customFormat="1" ht="15.75" customHeight="1">
      <c r="A57" s="151" t="s">
        <v>277</v>
      </c>
      <c r="B57" s="152">
        <v>47</v>
      </c>
      <c r="C57" s="152">
        <v>416</v>
      </c>
      <c r="D57" s="152" t="s">
        <v>24</v>
      </c>
      <c r="E57" s="152" t="s">
        <v>24</v>
      </c>
      <c r="F57" s="152" t="s">
        <v>24</v>
      </c>
      <c r="G57" s="152" t="s">
        <v>24</v>
      </c>
      <c r="H57" s="152">
        <v>3</v>
      </c>
      <c r="I57" s="152">
        <v>33</v>
      </c>
      <c r="J57" s="152">
        <v>3</v>
      </c>
      <c r="K57" s="152">
        <v>24</v>
      </c>
      <c r="L57" s="152" t="s">
        <v>24</v>
      </c>
      <c r="M57" s="152" t="s">
        <v>24</v>
      </c>
      <c r="N57" s="152" t="s">
        <v>24</v>
      </c>
      <c r="O57" s="152" t="s">
        <v>24</v>
      </c>
      <c r="P57" s="152">
        <v>1</v>
      </c>
      <c r="Q57" s="152">
        <v>1</v>
      </c>
      <c r="R57" s="152">
        <v>18</v>
      </c>
      <c r="S57" s="152">
        <v>211</v>
      </c>
      <c r="T57" s="152" t="s">
        <v>24</v>
      </c>
      <c r="U57" s="152" t="s">
        <v>24</v>
      </c>
      <c r="V57" s="152">
        <v>5</v>
      </c>
      <c r="W57" s="152">
        <v>12</v>
      </c>
      <c r="X57" s="152">
        <v>1</v>
      </c>
      <c r="Y57" s="152">
        <v>1</v>
      </c>
      <c r="Z57" s="152">
        <v>8</v>
      </c>
      <c r="AA57" s="152">
        <v>34</v>
      </c>
      <c r="AB57" s="152">
        <v>2</v>
      </c>
      <c r="AC57" s="152">
        <v>2</v>
      </c>
      <c r="AD57" s="152" t="s">
        <v>24</v>
      </c>
      <c r="AE57" s="152" t="s">
        <v>24</v>
      </c>
      <c r="AF57" s="152">
        <v>4</v>
      </c>
      <c r="AG57" s="152">
        <v>92</v>
      </c>
      <c r="AH57" s="152" t="s">
        <v>24</v>
      </c>
      <c r="AI57" s="152" t="s">
        <v>24</v>
      </c>
      <c r="AJ57" s="152">
        <v>2</v>
      </c>
      <c r="AK57" s="162">
        <v>6</v>
      </c>
      <c r="AL57" s="163" t="s">
        <v>277</v>
      </c>
    </row>
    <row r="58" spans="1:38" s="31" customFormat="1" ht="15.75" customHeight="1">
      <c r="A58" s="155" t="s">
        <v>278</v>
      </c>
      <c r="B58" s="156">
        <v>4</v>
      </c>
      <c r="C58" s="156">
        <v>20</v>
      </c>
      <c r="D58" s="156" t="s">
        <v>24</v>
      </c>
      <c r="E58" s="156" t="s">
        <v>24</v>
      </c>
      <c r="F58" s="156" t="s">
        <v>24</v>
      </c>
      <c r="G58" s="156" t="s">
        <v>24</v>
      </c>
      <c r="H58" s="156" t="s">
        <v>24</v>
      </c>
      <c r="I58" s="156" t="s">
        <v>24</v>
      </c>
      <c r="J58" s="156" t="s">
        <v>24</v>
      </c>
      <c r="K58" s="156" t="s">
        <v>24</v>
      </c>
      <c r="L58" s="156" t="s">
        <v>24</v>
      </c>
      <c r="M58" s="156" t="s">
        <v>24</v>
      </c>
      <c r="N58" s="156" t="s">
        <v>24</v>
      </c>
      <c r="O58" s="156" t="s">
        <v>24</v>
      </c>
      <c r="P58" s="156">
        <v>1</v>
      </c>
      <c r="Q58" s="156">
        <v>1</v>
      </c>
      <c r="R58" s="156">
        <v>1</v>
      </c>
      <c r="S58" s="156">
        <v>4</v>
      </c>
      <c r="T58" s="156" t="s">
        <v>24</v>
      </c>
      <c r="U58" s="156" t="s">
        <v>24</v>
      </c>
      <c r="V58" s="156" t="s">
        <v>24</v>
      </c>
      <c r="W58" s="156" t="s">
        <v>24</v>
      </c>
      <c r="X58" s="156" t="s">
        <v>24</v>
      </c>
      <c r="Y58" s="156" t="s">
        <v>24</v>
      </c>
      <c r="Z58" s="156" t="s">
        <v>24</v>
      </c>
      <c r="AA58" s="156" t="s">
        <v>24</v>
      </c>
      <c r="AB58" s="156" t="s">
        <v>24</v>
      </c>
      <c r="AC58" s="156" t="s">
        <v>24</v>
      </c>
      <c r="AD58" s="156" t="s">
        <v>24</v>
      </c>
      <c r="AE58" s="156" t="s">
        <v>24</v>
      </c>
      <c r="AF58" s="156">
        <v>2</v>
      </c>
      <c r="AG58" s="156">
        <v>15</v>
      </c>
      <c r="AH58" s="156" t="s">
        <v>24</v>
      </c>
      <c r="AI58" s="156" t="s">
        <v>24</v>
      </c>
      <c r="AJ58" s="156" t="s">
        <v>24</v>
      </c>
      <c r="AK58" s="172" t="s">
        <v>24</v>
      </c>
      <c r="AL58" s="173" t="s">
        <v>278</v>
      </c>
    </row>
    <row r="59" spans="1:38" s="31" customFormat="1" ht="15.75" customHeight="1">
      <c r="A59" s="151" t="s">
        <v>279</v>
      </c>
      <c r="B59" s="152">
        <v>65</v>
      </c>
      <c r="C59" s="152">
        <v>474</v>
      </c>
      <c r="D59" s="152" t="s">
        <v>24</v>
      </c>
      <c r="E59" s="152" t="s">
        <v>24</v>
      </c>
      <c r="F59" s="152" t="s">
        <v>24</v>
      </c>
      <c r="G59" s="152" t="s">
        <v>24</v>
      </c>
      <c r="H59" s="152">
        <v>7</v>
      </c>
      <c r="I59" s="152">
        <v>57</v>
      </c>
      <c r="J59" s="152">
        <v>11</v>
      </c>
      <c r="K59" s="152">
        <v>90</v>
      </c>
      <c r="L59" s="152" t="s">
        <v>24</v>
      </c>
      <c r="M59" s="152" t="s">
        <v>24</v>
      </c>
      <c r="N59" s="152" t="s">
        <v>24</v>
      </c>
      <c r="O59" s="152" t="s">
        <v>24</v>
      </c>
      <c r="P59" s="152">
        <v>7</v>
      </c>
      <c r="Q59" s="152">
        <v>56</v>
      </c>
      <c r="R59" s="152">
        <v>7</v>
      </c>
      <c r="S59" s="152">
        <v>43</v>
      </c>
      <c r="T59" s="152" t="s">
        <v>24</v>
      </c>
      <c r="U59" s="152" t="s">
        <v>24</v>
      </c>
      <c r="V59" s="152">
        <v>20</v>
      </c>
      <c r="W59" s="152">
        <v>58</v>
      </c>
      <c r="X59" s="152" t="s">
        <v>24</v>
      </c>
      <c r="Y59" s="152" t="s">
        <v>24</v>
      </c>
      <c r="Z59" s="152">
        <v>5</v>
      </c>
      <c r="AA59" s="152">
        <v>28</v>
      </c>
      <c r="AB59" s="152">
        <v>1</v>
      </c>
      <c r="AC59" s="152">
        <v>2</v>
      </c>
      <c r="AD59" s="152" t="s">
        <v>24</v>
      </c>
      <c r="AE59" s="152" t="s">
        <v>24</v>
      </c>
      <c r="AF59" s="152">
        <v>4</v>
      </c>
      <c r="AG59" s="152">
        <v>133</v>
      </c>
      <c r="AH59" s="152">
        <v>1</v>
      </c>
      <c r="AI59" s="152">
        <v>3</v>
      </c>
      <c r="AJ59" s="152">
        <v>2</v>
      </c>
      <c r="AK59" s="162">
        <v>4</v>
      </c>
      <c r="AL59" s="163" t="s">
        <v>279</v>
      </c>
    </row>
    <row r="60" spans="1:38" s="31" customFormat="1" ht="15.75" customHeight="1">
      <c r="A60" s="158" t="s">
        <v>280</v>
      </c>
      <c r="B60" s="152">
        <v>69</v>
      </c>
      <c r="C60" s="152">
        <v>337</v>
      </c>
      <c r="D60" s="152" t="s">
        <v>24</v>
      </c>
      <c r="E60" s="152" t="s">
        <v>24</v>
      </c>
      <c r="F60" s="152" t="s">
        <v>24</v>
      </c>
      <c r="G60" s="152" t="s">
        <v>24</v>
      </c>
      <c r="H60" s="152">
        <v>9</v>
      </c>
      <c r="I60" s="152">
        <v>70</v>
      </c>
      <c r="J60" s="152">
        <v>27</v>
      </c>
      <c r="K60" s="152">
        <v>137</v>
      </c>
      <c r="L60" s="152" t="s">
        <v>24</v>
      </c>
      <c r="M60" s="152" t="s">
        <v>24</v>
      </c>
      <c r="N60" s="152" t="s">
        <v>24</v>
      </c>
      <c r="O60" s="152" t="s">
        <v>24</v>
      </c>
      <c r="P60" s="152">
        <v>4</v>
      </c>
      <c r="Q60" s="152">
        <v>50</v>
      </c>
      <c r="R60" s="152">
        <v>5</v>
      </c>
      <c r="S60" s="152">
        <v>13</v>
      </c>
      <c r="T60" s="152" t="s">
        <v>24</v>
      </c>
      <c r="U60" s="152" t="s">
        <v>24</v>
      </c>
      <c r="V60" s="152">
        <v>8</v>
      </c>
      <c r="W60" s="152">
        <v>20</v>
      </c>
      <c r="X60" s="152" t="s">
        <v>24</v>
      </c>
      <c r="Y60" s="152" t="s">
        <v>24</v>
      </c>
      <c r="Z60" s="152">
        <v>2</v>
      </c>
      <c r="AA60" s="152">
        <v>2</v>
      </c>
      <c r="AB60" s="152">
        <v>1</v>
      </c>
      <c r="AC60" s="152">
        <v>1</v>
      </c>
      <c r="AD60" s="152">
        <v>2</v>
      </c>
      <c r="AE60" s="152">
        <v>3</v>
      </c>
      <c r="AF60" s="152">
        <v>3</v>
      </c>
      <c r="AG60" s="152">
        <v>20</v>
      </c>
      <c r="AH60" s="152" t="s">
        <v>24</v>
      </c>
      <c r="AI60" s="152" t="s">
        <v>24</v>
      </c>
      <c r="AJ60" s="152">
        <v>8</v>
      </c>
      <c r="AK60" s="162">
        <v>21</v>
      </c>
      <c r="AL60" s="163" t="s">
        <v>281</v>
      </c>
    </row>
    <row r="61" spans="1:38" s="31" customFormat="1" ht="15.75" customHeight="1">
      <c r="A61" s="158" t="s">
        <v>282</v>
      </c>
      <c r="B61" s="152">
        <v>37</v>
      </c>
      <c r="C61" s="152">
        <v>257</v>
      </c>
      <c r="D61" s="152" t="s">
        <v>24</v>
      </c>
      <c r="E61" s="152" t="s">
        <v>24</v>
      </c>
      <c r="F61" s="152" t="s">
        <v>24</v>
      </c>
      <c r="G61" s="152" t="s">
        <v>24</v>
      </c>
      <c r="H61" s="152">
        <v>2</v>
      </c>
      <c r="I61" s="152">
        <v>13</v>
      </c>
      <c r="J61" s="152">
        <v>6</v>
      </c>
      <c r="K61" s="152">
        <v>57</v>
      </c>
      <c r="L61" s="152" t="s">
        <v>24</v>
      </c>
      <c r="M61" s="152" t="s">
        <v>24</v>
      </c>
      <c r="N61" s="152" t="s">
        <v>24</v>
      </c>
      <c r="O61" s="152" t="s">
        <v>24</v>
      </c>
      <c r="P61" s="152">
        <v>4</v>
      </c>
      <c r="Q61" s="152">
        <v>57</v>
      </c>
      <c r="R61" s="152">
        <v>5</v>
      </c>
      <c r="S61" s="152">
        <v>18</v>
      </c>
      <c r="T61" s="152">
        <v>1</v>
      </c>
      <c r="U61" s="152">
        <v>6</v>
      </c>
      <c r="V61" s="152">
        <v>7</v>
      </c>
      <c r="W61" s="152">
        <v>18</v>
      </c>
      <c r="X61" s="152" t="s">
        <v>24</v>
      </c>
      <c r="Y61" s="152" t="s">
        <v>24</v>
      </c>
      <c r="Z61" s="152" t="s">
        <v>24</v>
      </c>
      <c r="AA61" s="152" t="s">
        <v>24</v>
      </c>
      <c r="AB61" s="152">
        <v>2</v>
      </c>
      <c r="AC61" s="152">
        <v>3</v>
      </c>
      <c r="AD61" s="152">
        <v>1</v>
      </c>
      <c r="AE61" s="152">
        <v>2</v>
      </c>
      <c r="AF61" s="152">
        <v>5</v>
      </c>
      <c r="AG61" s="152">
        <v>65</v>
      </c>
      <c r="AH61" s="152">
        <v>1</v>
      </c>
      <c r="AI61" s="152">
        <v>11</v>
      </c>
      <c r="AJ61" s="152">
        <v>3</v>
      </c>
      <c r="AK61" s="162">
        <v>7</v>
      </c>
      <c r="AL61" s="163" t="s">
        <v>283</v>
      </c>
    </row>
    <row r="62" spans="1:38" s="31" customFormat="1" ht="15.75" customHeight="1">
      <c r="A62" s="158" t="s">
        <v>284</v>
      </c>
      <c r="B62" s="152">
        <v>49</v>
      </c>
      <c r="C62" s="152">
        <v>1055</v>
      </c>
      <c r="D62" s="152" t="s">
        <v>24</v>
      </c>
      <c r="E62" s="152" t="s">
        <v>24</v>
      </c>
      <c r="F62" s="152" t="s">
        <v>24</v>
      </c>
      <c r="G62" s="152" t="s">
        <v>24</v>
      </c>
      <c r="H62" s="152">
        <v>4</v>
      </c>
      <c r="I62" s="152">
        <v>63</v>
      </c>
      <c r="J62" s="152">
        <v>6</v>
      </c>
      <c r="K62" s="152">
        <v>35</v>
      </c>
      <c r="L62" s="152" t="s">
        <v>24</v>
      </c>
      <c r="M62" s="152" t="s">
        <v>24</v>
      </c>
      <c r="N62" s="152" t="s">
        <v>24</v>
      </c>
      <c r="O62" s="152" t="s">
        <v>24</v>
      </c>
      <c r="P62" s="152">
        <v>5</v>
      </c>
      <c r="Q62" s="152">
        <v>109</v>
      </c>
      <c r="R62" s="152">
        <v>9</v>
      </c>
      <c r="S62" s="152">
        <v>214</v>
      </c>
      <c r="T62" s="152" t="s">
        <v>24</v>
      </c>
      <c r="U62" s="152" t="s">
        <v>24</v>
      </c>
      <c r="V62" s="152">
        <v>3</v>
      </c>
      <c r="W62" s="152">
        <v>13</v>
      </c>
      <c r="X62" s="152" t="s">
        <v>24</v>
      </c>
      <c r="Y62" s="152" t="s">
        <v>24</v>
      </c>
      <c r="Z62" s="152">
        <v>2</v>
      </c>
      <c r="AA62" s="152">
        <v>13</v>
      </c>
      <c r="AB62" s="152">
        <v>7</v>
      </c>
      <c r="AC62" s="152">
        <v>207</v>
      </c>
      <c r="AD62" s="152">
        <v>2</v>
      </c>
      <c r="AE62" s="152">
        <v>55</v>
      </c>
      <c r="AF62" s="152">
        <v>7</v>
      </c>
      <c r="AG62" s="152">
        <v>238</v>
      </c>
      <c r="AH62" s="152" t="s">
        <v>24</v>
      </c>
      <c r="AI62" s="152" t="s">
        <v>24</v>
      </c>
      <c r="AJ62" s="152">
        <v>4</v>
      </c>
      <c r="AK62" s="162">
        <v>108</v>
      </c>
      <c r="AL62" s="163" t="s">
        <v>285</v>
      </c>
    </row>
    <row r="63" spans="1:38" s="31" customFormat="1" ht="15.75" customHeight="1">
      <c r="A63" s="159" t="s">
        <v>286</v>
      </c>
      <c r="B63" s="156">
        <v>40</v>
      </c>
      <c r="C63" s="156">
        <v>273</v>
      </c>
      <c r="D63" s="156" t="s">
        <v>24</v>
      </c>
      <c r="E63" s="156" t="s">
        <v>24</v>
      </c>
      <c r="F63" s="156" t="s">
        <v>24</v>
      </c>
      <c r="G63" s="156" t="s">
        <v>24</v>
      </c>
      <c r="H63" s="156">
        <v>8</v>
      </c>
      <c r="I63" s="156">
        <v>36</v>
      </c>
      <c r="J63" s="156">
        <v>19</v>
      </c>
      <c r="K63" s="156">
        <v>99</v>
      </c>
      <c r="L63" s="156" t="s">
        <v>24</v>
      </c>
      <c r="M63" s="156" t="s">
        <v>24</v>
      </c>
      <c r="N63" s="156" t="s">
        <v>24</v>
      </c>
      <c r="O63" s="156" t="s">
        <v>24</v>
      </c>
      <c r="P63" s="156">
        <v>1</v>
      </c>
      <c r="Q63" s="156">
        <v>15</v>
      </c>
      <c r="R63" s="156">
        <v>3</v>
      </c>
      <c r="S63" s="156">
        <v>4</v>
      </c>
      <c r="T63" s="156" t="s">
        <v>24</v>
      </c>
      <c r="U63" s="156" t="s">
        <v>24</v>
      </c>
      <c r="V63" s="156">
        <v>2</v>
      </c>
      <c r="W63" s="156">
        <v>36</v>
      </c>
      <c r="X63" s="156">
        <v>2</v>
      </c>
      <c r="Y63" s="156">
        <v>36</v>
      </c>
      <c r="Z63" s="156">
        <v>1</v>
      </c>
      <c r="AA63" s="156">
        <v>3</v>
      </c>
      <c r="AB63" s="156" t="s">
        <v>24</v>
      </c>
      <c r="AC63" s="156" t="s">
        <v>24</v>
      </c>
      <c r="AD63" s="156">
        <v>1</v>
      </c>
      <c r="AE63" s="156">
        <v>2</v>
      </c>
      <c r="AF63" s="156">
        <v>1</v>
      </c>
      <c r="AG63" s="156">
        <v>30</v>
      </c>
      <c r="AH63" s="156" t="s">
        <v>24</v>
      </c>
      <c r="AI63" s="156" t="s">
        <v>24</v>
      </c>
      <c r="AJ63" s="156">
        <v>2</v>
      </c>
      <c r="AK63" s="172">
        <v>12</v>
      </c>
      <c r="AL63" s="173" t="s">
        <v>287</v>
      </c>
    </row>
    <row r="64" spans="1:38" s="31" customFormat="1" ht="15.75" customHeight="1">
      <c r="A64" s="158" t="s">
        <v>288</v>
      </c>
      <c r="B64" s="152">
        <v>133</v>
      </c>
      <c r="C64" s="152">
        <v>1563</v>
      </c>
      <c r="D64" s="152" t="s">
        <v>24</v>
      </c>
      <c r="E64" s="152" t="s">
        <v>24</v>
      </c>
      <c r="F64" s="152" t="s">
        <v>24</v>
      </c>
      <c r="G64" s="152" t="s">
        <v>24</v>
      </c>
      <c r="H64" s="152">
        <v>12</v>
      </c>
      <c r="I64" s="152">
        <v>90</v>
      </c>
      <c r="J64" s="152">
        <v>59</v>
      </c>
      <c r="K64" s="152">
        <v>627</v>
      </c>
      <c r="L64" s="152" t="s">
        <v>24</v>
      </c>
      <c r="M64" s="152" t="s">
        <v>24</v>
      </c>
      <c r="N64" s="152">
        <v>1</v>
      </c>
      <c r="O64" s="152">
        <v>12</v>
      </c>
      <c r="P64" s="152">
        <v>17</v>
      </c>
      <c r="Q64" s="152">
        <v>365</v>
      </c>
      <c r="R64" s="152">
        <v>22</v>
      </c>
      <c r="S64" s="152">
        <v>221</v>
      </c>
      <c r="T64" s="152" t="s">
        <v>24</v>
      </c>
      <c r="U64" s="152" t="s">
        <v>24</v>
      </c>
      <c r="V64" s="152">
        <v>2</v>
      </c>
      <c r="W64" s="152">
        <v>17</v>
      </c>
      <c r="X64" s="152" t="s">
        <v>24</v>
      </c>
      <c r="Y64" s="152" t="s">
        <v>24</v>
      </c>
      <c r="Z64" s="152">
        <v>8</v>
      </c>
      <c r="AA64" s="152">
        <v>74</v>
      </c>
      <c r="AB64" s="152">
        <v>1</v>
      </c>
      <c r="AC64" s="152">
        <v>1</v>
      </c>
      <c r="AD64" s="152" t="s">
        <v>24</v>
      </c>
      <c r="AE64" s="152" t="s">
        <v>24</v>
      </c>
      <c r="AF64" s="152">
        <v>1</v>
      </c>
      <c r="AG64" s="152">
        <v>4</v>
      </c>
      <c r="AH64" s="152" t="s">
        <v>24</v>
      </c>
      <c r="AI64" s="152" t="s">
        <v>24</v>
      </c>
      <c r="AJ64" s="152">
        <v>10</v>
      </c>
      <c r="AK64" s="162">
        <v>152</v>
      </c>
      <c r="AL64" s="163" t="s">
        <v>289</v>
      </c>
    </row>
    <row r="65" spans="1:38" s="31" customFormat="1" ht="15.75" customHeight="1">
      <c r="A65" s="158" t="s">
        <v>290</v>
      </c>
      <c r="B65" s="152">
        <v>78</v>
      </c>
      <c r="C65" s="152">
        <v>1378</v>
      </c>
      <c r="D65" s="152" t="s">
        <v>24</v>
      </c>
      <c r="E65" s="152" t="s">
        <v>24</v>
      </c>
      <c r="F65" s="152" t="s">
        <v>24</v>
      </c>
      <c r="G65" s="152" t="s">
        <v>24</v>
      </c>
      <c r="H65" s="152">
        <v>13</v>
      </c>
      <c r="I65" s="152">
        <v>98</v>
      </c>
      <c r="J65" s="152">
        <v>26</v>
      </c>
      <c r="K65" s="152">
        <v>176</v>
      </c>
      <c r="L65" s="152" t="s">
        <v>24</v>
      </c>
      <c r="M65" s="152" t="s">
        <v>24</v>
      </c>
      <c r="N65" s="152" t="s">
        <v>24</v>
      </c>
      <c r="O65" s="152" t="s">
        <v>24</v>
      </c>
      <c r="P65" s="152">
        <v>9</v>
      </c>
      <c r="Q65" s="152">
        <v>198</v>
      </c>
      <c r="R65" s="152">
        <v>12</v>
      </c>
      <c r="S65" s="152">
        <v>126</v>
      </c>
      <c r="T65" s="152" t="s">
        <v>24</v>
      </c>
      <c r="U65" s="152" t="s">
        <v>24</v>
      </c>
      <c r="V65" s="152">
        <v>2</v>
      </c>
      <c r="W65" s="152">
        <v>8</v>
      </c>
      <c r="X65" s="152" t="s">
        <v>24</v>
      </c>
      <c r="Y65" s="152" t="s">
        <v>24</v>
      </c>
      <c r="Z65" s="152">
        <v>6</v>
      </c>
      <c r="AA65" s="152">
        <v>619</v>
      </c>
      <c r="AB65" s="152">
        <v>3</v>
      </c>
      <c r="AC65" s="152">
        <v>78</v>
      </c>
      <c r="AD65" s="152">
        <v>1</v>
      </c>
      <c r="AE65" s="152">
        <v>17</v>
      </c>
      <c r="AF65" s="152">
        <v>4</v>
      </c>
      <c r="AG65" s="152">
        <v>55</v>
      </c>
      <c r="AH65" s="152" t="s">
        <v>24</v>
      </c>
      <c r="AI65" s="152" t="s">
        <v>24</v>
      </c>
      <c r="AJ65" s="152">
        <v>2</v>
      </c>
      <c r="AK65" s="162">
        <v>3</v>
      </c>
      <c r="AL65" s="163" t="s">
        <v>291</v>
      </c>
    </row>
    <row r="66" spans="1:38" s="31" customFormat="1" ht="15.75" customHeight="1">
      <c r="A66" s="151" t="s">
        <v>292</v>
      </c>
      <c r="B66" s="152">
        <v>3</v>
      </c>
      <c r="C66" s="152">
        <v>17</v>
      </c>
      <c r="D66" s="152" t="s">
        <v>24</v>
      </c>
      <c r="E66" s="152" t="s">
        <v>24</v>
      </c>
      <c r="F66" s="152" t="s">
        <v>24</v>
      </c>
      <c r="G66" s="152" t="s">
        <v>24</v>
      </c>
      <c r="H66" s="152" t="s">
        <v>24</v>
      </c>
      <c r="I66" s="152" t="s">
        <v>24</v>
      </c>
      <c r="J66" s="152" t="s">
        <v>24</v>
      </c>
      <c r="K66" s="152" t="s">
        <v>24</v>
      </c>
      <c r="L66" s="152" t="s">
        <v>24</v>
      </c>
      <c r="M66" s="152" t="s">
        <v>24</v>
      </c>
      <c r="N66" s="152" t="s">
        <v>24</v>
      </c>
      <c r="O66" s="152" t="s">
        <v>24</v>
      </c>
      <c r="P66" s="152" t="s">
        <v>24</v>
      </c>
      <c r="Q66" s="152" t="s">
        <v>24</v>
      </c>
      <c r="R66" s="152">
        <v>2</v>
      </c>
      <c r="S66" s="152">
        <v>15</v>
      </c>
      <c r="T66" s="152" t="s">
        <v>24</v>
      </c>
      <c r="U66" s="152" t="s">
        <v>24</v>
      </c>
      <c r="V66" s="152" t="s">
        <v>24</v>
      </c>
      <c r="W66" s="152" t="s">
        <v>24</v>
      </c>
      <c r="X66" s="152" t="s">
        <v>24</v>
      </c>
      <c r="Y66" s="152" t="s">
        <v>24</v>
      </c>
      <c r="Z66" s="152" t="s">
        <v>24</v>
      </c>
      <c r="AA66" s="152" t="s">
        <v>24</v>
      </c>
      <c r="AB66" s="152">
        <v>1</v>
      </c>
      <c r="AC66" s="152">
        <v>2</v>
      </c>
      <c r="AD66" s="152" t="s">
        <v>24</v>
      </c>
      <c r="AE66" s="152" t="s">
        <v>24</v>
      </c>
      <c r="AF66" s="152" t="s">
        <v>24</v>
      </c>
      <c r="AG66" s="152" t="s">
        <v>24</v>
      </c>
      <c r="AH66" s="152" t="s">
        <v>24</v>
      </c>
      <c r="AI66" s="152" t="s">
        <v>24</v>
      </c>
      <c r="AJ66" s="152" t="s">
        <v>24</v>
      </c>
      <c r="AK66" s="162" t="s">
        <v>24</v>
      </c>
      <c r="AL66" s="163" t="s">
        <v>292</v>
      </c>
    </row>
    <row r="67" spans="1:38" s="31" customFormat="1" ht="15.75" customHeight="1">
      <c r="A67" s="151" t="s">
        <v>293</v>
      </c>
      <c r="B67" s="152">
        <v>3</v>
      </c>
      <c r="C67" s="152">
        <v>64</v>
      </c>
      <c r="D67" s="152" t="s">
        <v>24</v>
      </c>
      <c r="E67" s="152" t="s">
        <v>24</v>
      </c>
      <c r="F67" s="152" t="s">
        <v>24</v>
      </c>
      <c r="G67" s="152" t="s">
        <v>24</v>
      </c>
      <c r="H67" s="152">
        <v>1</v>
      </c>
      <c r="I67" s="152">
        <v>28</v>
      </c>
      <c r="J67" s="152" t="s">
        <v>24</v>
      </c>
      <c r="K67" s="152" t="s">
        <v>24</v>
      </c>
      <c r="L67" s="152" t="s">
        <v>24</v>
      </c>
      <c r="M67" s="152" t="s">
        <v>24</v>
      </c>
      <c r="N67" s="152" t="s">
        <v>24</v>
      </c>
      <c r="O67" s="152" t="s">
        <v>24</v>
      </c>
      <c r="P67" s="152">
        <v>1</v>
      </c>
      <c r="Q67" s="152">
        <v>34</v>
      </c>
      <c r="R67" s="152">
        <v>1</v>
      </c>
      <c r="S67" s="152">
        <v>2</v>
      </c>
      <c r="T67" s="152" t="s">
        <v>24</v>
      </c>
      <c r="U67" s="152" t="s">
        <v>24</v>
      </c>
      <c r="V67" s="152" t="s">
        <v>24</v>
      </c>
      <c r="W67" s="152" t="s">
        <v>24</v>
      </c>
      <c r="X67" s="152" t="s">
        <v>24</v>
      </c>
      <c r="Y67" s="152" t="s">
        <v>24</v>
      </c>
      <c r="Z67" s="152" t="s">
        <v>24</v>
      </c>
      <c r="AA67" s="152" t="s">
        <v>24</v>
      </c>
      <c r="AB67" s="152" t="s">
        <v>24</v>
      </c>
      <c r="AC67" s="152" t="s">
        <v>24</v>
      </c>
      <c r="AD67" s="152" t="s">
        <v>24</v>
      </c>
      <c r="AE67" s="152" t="s">
        <v>24</v>
      </c>
      <c r="AF67" s="152" t="s">
        <v>24</v>
      </c>
      <c r="AG67" s="152" t="s">
        <v>24</v>
      </c>
      <c r="AH67" s="152" t="s">
        <v>24</v>
      </c>
      <c r="AI67" s="152" t="s">
        <v>24</v>
      </c>
      <c r="AJ67" s="152" t="s">
        <v>24</v>
      </c>
      <c r="AK67" s="162" t="s">
        <v>24</v>
      </c>
      <c r="AL67" s="163" t="s">
        <v>293</v>
      </c>
    </row>
    <row r="68" spans="1:38" s="31" customFormat="1" ht="15.75" customHeight="1">
      <c r="A68" s="155" t="s">
        <v>294</v>
      </c>
      <c r="B68" s="156">
        <v>45</v>
      </c>
      <c r="C68" s="156">
        <v>787</v>
      </c>
      <c r="D68" s="156" t="s">
        <v>24</v>
      </c>
      <c r="E68" s="156" t="s">
        <v>24</v>
      </c>
      <c r="F68" s="156" t="s">
        <v>24</v>
      </c>
      <c r="G68" s="156" t="s">
        <v>24</v>
      </c>
      <c r="H68" s="156">
        <v>5</v>
      </c>
      <c r="I68" s="156">
        <v>32</v>
      </c>
      <c r="J68" s="156">
        <v>18</v>
      </c>
      <c r="K68" s="156">
        <v>140</v>
      </c>
      <c r="L68" s="156" t="s">
        <v>24</v>
      </c>
      <c r="M68" s="156" t="s">
        <v>24</v>
      </c>
      <c r="N68" s="156" t="s">
        <v>24</v>
      </c>
      <c r="O68" s="156" t="s">
        <v>24</v>
      </c>
      <c r="P68" s="156">
        <v>7</v>
      </c>
      <c r="Q68" s="156">
        <v>418</v>
      </c>
      <c r="R68" s="156">
        <v>8</v>
      </c>
      <c r="S68" s="156">
        <v>148</v>
      </c>
      <c r="T68" s="156" t="s">
        <v>24</v>
      </c>
      <c r="U68" s="156" t="s">
        <v>24</v>
      </c>
      <c r="V68" s="156">
        <v>2</v>
      </c>
      <c r="W68" s="156">
        <v>18</v>
      </c>
      <c r="X68" s="156" t="s">
        <v>24</v>
      </c>
      <c r="Y68" s="156" t="s">
        <v>24</v>
      </c>
      <c r="Z68" s="156" t="s">
        <v>24</v>
      </c>
      <c r="AA68" s="156" t="s">
        <v>24</v>
      </c>
      <c r="AB68" s="156">
        <v>1</v>
      </c>
      <c r="AC68" s="156">
        <v>12</v>
      </c>
      <c r="AD68" s="156" t="s">
        <v>24</v>
      </c>
      <c r="AE68" s="156" t="s">
        <v>24</v>
      </c>
      <c r="AF68" s="156">
        <v>1</v>
      </c>
      <c r="AG68" s="156">
        <v>10</v>
      </c>
      <c r="AH68" s="156" t="s">
        <v>24</v>
      </c>
      <c r="AI68" s="156" t="s">
        <v>24</v>
      </c>
      <c r="AJ68" s="156">
        <v>3</v>
      </c>
      <c r="AK68" s="172">
        <v>9</v>
      </c>
      <c r="AL68" s="173" t="s">
        <v>294</v>
      </c>
    </row>
    <row r="69" spans="1:38" s="31" customFormat="1" ht="15.75" customHeight="1">
      <c r="A69" s="151" t="s">
        <v>295</v>
      </c>
      <c r="B69" s="152">
        <v>12</v>
      </c>
      <c r="C69" s="152">
        <v>339</v>
      </c>
      <c r="D69" s="152" t="s">
        <v>24</v>
      </c>
      <c r="E69" s="152" t="s">
        <v>24</v>
      </c>
      <c r="F69" s="152" t="s">
        <v>24</v>
      </c>
      <c r="G69" s="152" t="s">
        <v>24</v>
      </c>
      <c r="H69" s="152">
        <v>1</v>
      </c>
      <c r="I69" s="152">
        <v>11</v>
      </c>
      <c r="J69" s="152">
        <v>1</v>
      </c>
      <c r="K69" s="152">
        <v>4</v>
      </c>
      <c r="L69" s="152" t="s">
        <v>221</v>
      </c>
      <c r="M69" s="152" t="s">
        <v>24</v>
      </c>
      <c r="N69" s="152" t="s">
        <v>24</v>
      </c>
      <c r="O69" s="152" t="s">
        <v>24</v>
      </c>
      <c r="P69" s="152" t="s">
        <v>24</v>
      </c>
      <c r="Q69" s="152" t="s">
        <v>24</v>
      </c>
      <c r="R69" s="152">
        <v>4</v>
      </c>
      <c r="S69" s="152">
        <v>23</v>
      </c>
      <c r="T69" s="152" t="s">
        <v>24</v>
      </c>
      <c r="U69" s="152" t="s">
        <v>24</v>
      </c>
      <c r="V69" s="152" t="s">
        <v>24</v>
      </c>
      <c r="W69" s="152" t="s">
        <v>24</v>
      </c>
      <c r="X69" s="152" t="s">
        <v>24</v>
      </c>
      <c r="Y69" s="152" t="s">
        <v>24</v>
      </c>
      <c r="Z69" s="152">
        <v>1</v>
      </c>
      <c r="AA69" s="152">
        <v>2</v>
      </c>
      <c r="AB69" s="152" t="s">
        <v>24</v>
      </c>
      <c r="AC69" s="152" t="s">
        <v>24</v>
      </c>
      <c r="AD69" s="152" t="s">
        <v>24</v>
      </c>
      <c r="AE69" s="152" t="s">
        <v>24</v>
      </c>
      <c r="AF69" s="152">
        <v>2</v>
      </c>
      <c r="AG69" s="152">
        <v>259</v>
      </c>
      <c r="AH69" s="152" t="s">
        <v>24</v>
      </c>
      <c r="AI69" s="152" t="s">
        <v>24</v>
      </c>
      <c r="AJ69" s="152">
        <v>3</v>
      </c>
      <c r="AK69" s="162">
        <v>40</v>
      </c>
      <c r="AL69" s="163" t="s">
        <v>295</v>
      </c>
    </row>
    <row r="70" spans="1:38" s="31" customFormat="1" ht="15.75" customHeight="1">
      <c r="A70" s="151" t="s">
        <v>296</v>
      </c>
      <c r="B70" s="152">
        <v>60</v>
      </c>
      <c r="C70" s="152">
        <v>9880</v>
      </c>
      <c r="D70" s="152" t="s">
        <v>24</v>
      </c>
      <c r="E70" s="152" t="s">
        <v>24</v>
      </c>
      <c r="F70" s="152" t="s">
        <v>24</v>
      </c>
      <c r="G70" s="152" t="s">
        <v>24</v>
      </c>
      <c r="H70" s="152">
        <v>2</v>
      </c>
      <c r="I70" s="152">
        <v>82</v>
      </c>
      <c r="J70" s="152">
        <v>8</v>
      </c>
      <c r="K70" s="152">
        <v>5671</v>
      </c>
      <c r="L70" s="152" t="s">
        <v>24</v>
      </c>
      <c r="M70" s="152" t="s">
        <v>24</v>
      </c>
      <c r="N70" s="152">
        <v>5</v>
      </c>
      <c r="O70" s="152">
        <v>1254</v>
      </c>
      <c r="P70" s="152">
        <v>1</v>
      </c>
      <c r="Q70" s="152" t="s">
        <v>24</v>
      </c>
      <c r="R70" s="152">
        <v>5</v>
      </c>
      <c r="S70" s="152">
        <v>72</v>
      </c>
      <c r="T70" s="152" t="s">
        <v>24</v>
      </c>
      <c r="U70" s="152" t="s">
        <v>24</v>
      </c>
      <c r="V70" s="152">
        <v>1</v>
      </c>
      <c r="W70" s="152">
        <v>8</v>
      </c>
      <c r="X70" s="152">
        <v>1</v>
      </c>
      <c r="Y70" s="152">
        <v>372</v>
      </c>
      <c r="Z70" s="152">
        <v>14</v>
      </c>
      <c r="AA70" s="152">
        <v>190</v>
      </c>
      <c r="AB70" s="152">
        <v>3</v>
      </c>
      <c r="AC70" s="152">
        <v>11</v>
      </c>
      <c r="AD70" s="152">
        <v>1</v>
      </c>
      <c r="AE70" s="152">
        <v>51</v>
      </c>
      <c r="AF70" s="152">
        <v>2</v>
      </c>
      <c r="AG70" s="152">
        <v>56</v>
      </c>
      <c r="AH70" s="152" t="s">
        <v>24</v>
      </c>
      <c r="AI70" s="152" t="s">
        <v>24</v>
      </c>
      <c r="AJ70" s="152">
        <v>17</v>
      </c>
      <c r="AK70" s="162">
        <v>2113</v>
      </c>
      <c r="AL70" s="163" t="s">
        <v>296</v>
      </c>
    </row>
    <row r="71" spans="1:38" s="31" customFormat="1" ht="15.75" customHeight="1">
      <c r="A71" s="151" t="s">
        <v>297</v>
      </c>
      <c r="B71" s="152">
        <v>10</v>
      </c>
      <c r="C71" s="152">
        <v>178</v>
      </c>
      <c r="D71" s="152" t="s">
        <v>24</v>
      </c>
      <c r="E71" s="152" t="s">
        <v>24</v>
      </c>
      <c r="F71" s="152" t="s">
        <v>24</v>
      </c>
      <c r="G71" s="152" t="s">
        <v>24</v>
      </c>
      <c r="H71" s="152" t="s">
        <v>24</v>
      </c>
      <c r="I71" s="152" t="s">
        <v>24</v>
      </c>
      <c r="J71" s="152" t="s">
        <v>24</v>
      </c>
      <c r="K71" s="152" t="s">
        <v>24</v>
      </c>
      <c r="L71" s="152" t="s">
        <v>24</v>
      </c>
      <c r="M71" s="152" t="s">
        <v>24</v>
      </c>
      <c r="N71" s="152" t="s">
        <v>24</v>
      </c>
      <c r="O71" s="152" t="s">
        <v>24</v>
      </c>
      <c r="P71" s="152">
        <v>2</v>
      </c>
      <c r="Q71" s="152">
        <v>54</v>
      </c>
      <c r="R71" s="152">
        <v>3</v>
      </c>
      <c r="S71" s="152">
        <v>35</v>
      </c>
      <c r="T71" s="152" t="s">
        <v>24</v>
      </c>
      <c r="U71" s="152" t="s">
        <v>24</v>
      </c>
      <c r="V71" s="152" t="s">
        <v>24</v>
      </c>
      <c r="W71" s="152" t="s">
        <v>24</v>
      </c>
      <c r="X71" s="152" t="s">
        <v>24</v>
      </c>
      <c r="Y71" s="152" t="s">
        <v>24</v>
      </c>
      <c r="Z71" s="152">
        <v>3</v>
      </c>
      <c r="AA71" s="152">
        <v>12</v>
      </c>
      <c r="AB71" s="152" t="s">
        <v>24</v>
      </c>
      <c r="AC71" s="152" t="s">
        <v>24</v>
      </c>
      <c r="AD71" s="152" t="s">
        <v>24</v>
      </c>
      <c r="AE71" s="152" t="s">
        <v>24</v>
      </c>
      <c r="AF71" s="152">
        <v>2</v>
      </c>
      <c r="AG71" s="152">
        <v>77</v>
      </c>
      <c r="AH71" s="152" t="s">
        <v>24</v>
      </c>
      <c r="AI71" s="152" t="s">
        <v>24</v>
      </c>
      <c r="AJ71" s="152" t="s">
        <v>24</v>
      </c>
      <c r="AK71" s="162" t="s">
        <v>24</v>
      </c>
      <c r="AL71" s="163" t="s">
        <v>297</v>
      </c>
    </row>
    <row r="72" spans="1:38" s="31" customFormat="1" ht="15.75" customHeight="1">
      <c r="A72" s="151" t="s">
        <v>298</v>
      </c>
      <c r="B72" s="152">
        <v>52</v>
      </c>
      <c r="C72" s="152">
        <v>312</v>
      </c>
      <c r="D72" s="152" t="s">
        <v>24</v>
      </c>
      <c r="E72" s="152" t="s">
        <v>24</v>
      </c>
      <c r="F72" s="152" t="s">
        <v>24</v>
      </c>
      <c r="G72" s="152" t="s">
        <v>24</v>
      </c>
      <c r="H72" s="152">
        <v>2</v>
      </c>
      <c r="I72" s="152">
        <v>4</v>
      </c>
      <c r="J72" s="152">
        <v>2</v>
      </c>
      <c r="K72" s="152">
        <v>5</v>
      </c>
      <c r="L72" s="152" t="s">
        <v>24</v>
      </c>
      <c r="M72" s="152" t="s">
        <v>24</v>
      </c>
      <c r="N72" s="152" t="s">
        <v>24</v>
      </c>
      <c r="O72" s="152" t="s">
        <v>24</v>
      </c>
      <c r="P72" s="152" t="s">
        <v>24</v>
      </c>
      <c r="Q72" s="152" t="s">
        <v>24</v>
      </c>
      <c r="R72" s="152">
        <v>20</v>
      </c>
      <c r="S72" s="152">
        <v>169</v>
      </c>
      <c r="T72" s="152">
        <v>2</v>
      </c>
      <c r="U72" s="152">
        <v>5</v>
      </c>
      <c r="V72" s="152">
        <v>3</v>
      </c>
      <c r="W72" s="152">
        <v>55</v>
      </c>
      <c r="X72" s="152" t="s">
        <v>24</v>
      </c>
      <c r="Y72" s="152" t="s">
        <v>24</v>
      </c>
      <c r="Z72" s="152">
        <v>11</v>
      </c>
      <c r="AA72" s="152">
        <v>18</v>
      </c>
      <c r="AB72" s="152">
        <v>5</v>
      </c>
      <c r="AC72" s="152">
        <v>6</v>
      </c>
      <c r="AD72" s="152" t="s">
        <v>24</v>
      </c>
      <c r="AE72" s="152" t="s">
        <v>24</v>
      </c>
      <c r="AF72" s="152">
        <v>7</v>
      </c>
      <c r="AG72" s="152">
        <v>50</v>
      </c>
      <c r="AH72" s="152" t="s">
        <v>24</v>
      </c>
      <c r="AI72" s="152" t="s">
        <v>24</v>
      </c>
      <c r="AJ72" s="152" t="s">
        <v>24</v>
      </c>
      <c r="AK72" s="162" t="s">
        <v>24</v>
      </c>
      <c r="AL72" s="163" t="s">
        <v>298</v>
      </c>
    </row>
    <row r="73" spans="1:38" s="31" customFormat="1" ht="15.75" customHeight="1">
      <c r="A73" s="155" t="s">
        <v>299</v>
      </c>
      <c r="B73" s="156">
        <v>57</v>
      </c>
      <c r="C73" s="156">
        <v>256</v>
      </c>
      <c r="D73" s="156" t="s">
        <v>24</v>
      </c>
      <c r="E73" s="156" t="s">
        <v>24</v>
      </c>
      <c r="F73" s="156" t="s">
        <v>24</v>
      </c>
      <c r="G73" s="156" t="s">
        <v>24</v>
      </c>
      <c r="H73" s="156">
        <v>2</v>
      </c>
      <c r="I73" s="156">
        <v>9</v>
      </c>
      <c r="J73" s="156">
        <v>5</v>
      </c>
      <c r="K73" s="156">
        <v>22</v>
      </c>
      <c r="L73" s="156" t="s">
        <v>24</v>
      </c>
      <c r="M73" s="156" t="s">
        <v>24</v>
      </c>
      <c r="N73" s="156" t="s">
        <v>24</v>
      </c>
      <c r="O73" s="156" t="s">
        <v>24</v>
      </c>
      <c r="P73" s="156">
        <v>3</v>
      </c>
      <c r="Q73" s="156">
        <v>5</v>
      </c>
      <c r="R73" s="156">
        <v>17</v>
      </c>
      <c r="S73" s="156">
        <v>77</v>
      </c>
      <c r="T73" s="156">
        <v>1</v>
      </c>
      <c r="U73" s="156">
        <v>1</v>
      </c>
      <c r="V73" s="156">
        <v>3</v>
      </c>
      <c r="W73" s="156">
        <v>9</v>
      </c>
      <c r="X73" s="156">
        <v>1</v>
      </c>
      <c r="Y73" s="156">
        <v>1</v>
      </c>
      <c r="Z73" s="156">
        <v>7</v>
      </c>
      <c r="AA73" s="156">
        <v>42</v>
      </c>
      <c r="AB73" s="156">
        <v>9</v>
      </c>
      <c r="AC73" s="156">
        <v>21</v>
      </c>
      <c r="AD73" s="156">
        <v>1</v>
      </c>
      <c r="AE73" s="156">
        <v>13</v>
      </c>
      <c r="AF73" s="156">
        <v>5</v>
      </c>
      <c r="AG73" s="156">
        <v>40</v>
      </c>
      <c r="AH73" s="156" t="s">
        <v>24</v>
      </c>
      <c r="AI73" s="156" t="s">
        <v>24</v>
      </c>
      <c r="AJ73" s="156">
        <v>3</v>
      </c>
      <c r="AK73" s="172">
        <v>16</v>
      </c>
      <c r="AL73" s="173" t="s">
        <v>299</v>
      </c>
    </row>
    <row r="74" spans="1:38" s="31" customFormat="1" ht="15.75" customHeight="1">
      <c r="A74" s="151" t="s">
        <v>300</v>
      </c>
      <c r="B74" s="152">
        <v>26</v>
      </c>
      <c r="C74" s="152">
        <v>185</v>
      </c>
      <c r="D74" s="152" t="s">
        <v>24</v>
      </c>
      <c r="E74" s="152" t="s">
        <v>24</v>
      </c>
      <c r="F74" s="152" t="s">
        <v>24</v>
      </c>
      <c r="G74" s="152" t="s">
        <v>24</v>
      </c>
      <c r="H74" s="152" t="s">
        <v>24</v>
      </c>
      <c r="I74" s="152" t="s">
        <v>24</v>
      </c>
      <c r="J74" s="152">
        <v>1</v>
      </c>
      <c r="K74" s="152">
        <v>4</v>
      </c>
      <c r="L74" s="152" t="s">
        <v>24</v>
      </c>
      <c r="M74" s="152" t="s">
        <v>24</v>
      </c>
      <c r="N74" s="152" t="s">
        <v>24</v>
      </c>
      <c r="O74" s="152" t="s">
        <v>24</v>
      </c>
      <c r="P74" s="152">
        <v>1</v>
      </c>
      <c r="Q74" s="152">
        <v>24</v>
      </c>
      <c r="R74" s="152">
        <v>4</v>
      </c>
      <c r="S74" s="152">
        <v>5</v>
      </c>
      <c r="T74" s="152">
        <v>1</v>
      </c>
      <c r="U74" s="152">
        <v>9</v>
      </c>
      <c r="V74" s="152">
        <v>2</v>
      </c>
      <c r="W74" s="152">
        <v>6</v>
      </c>
      <c r="X74" s="152">
        <v>1</v>
      </c>
      <c r="Y74" s="152">
        <v>1</v>
      </c>
      <c r="Z74" s="152">
        <v>4</v>
      </c>
      <c r="AA74" s="152">
        <v>53</v>
      </c>
      <c r="AB74" s="152">
        <v>6</v>
      </c>
      <c r="AC74" s="152">
        <v>6</v>
      </c>
      <c r="AD74" s="152" t="s">
        <v>24</v>
      </c>
      <c r="AE74" s="152" t="s">
        <v>24</v>
      </c>
      <c r="AF74" s="152">
        <v>4</v>
      </c>
      <c r="AG74" s="152">
        <v>58</v>
      </c>
      <c r="AH74" s="152" t="s">
        <v>24</v>
      </c>
      <c r="AI74" s="152" t="s">
        <v>24</v>
      </c>
      <c r="AJ74" s="152">
        <v>2</v>
      </c>
      <c r="AK74" s="162">
        <v>19</v>
      </c>
      <c r="AL74" s="163" t="s">
        <v>300</v>
      </c>
    </row>
    <row r="75" spans="1:38" s="31" customFormat="1" ht="15.75" customHeight="1">
      <c r="A75" s="151" t="s">
        <v>301</v>
      </c>
      <c r="B75" s="152">
        <v>41</v>
      </c>
      <c r="C75" s="152">
        <v>177</v>
      </c>
      <c r="D75" s="152" t="s">
        <v>24</v>
      </c>
      <c r="E75" s="152" t="s">
        <v>24</v>
      </c>
      <c r="F75" s="152" t="s">
        <v>24</v>
      </c>
      <c r="G75" s="152" t="s">
        <v>24</v>
      </c>
      <c r="H75" s="152">
        <v>3</v>
      </c>
      <c r="I75" s="152">
        <v>20</v>
      </c>
      <c r="J75" s="152">
        <v>1</v>
      </c>
      <c r="K75" s="152">
        <v>2</v>
      </c>
      <c r="L75" s="152" t="s">
        <v>24</v>
      </c>
      <c r="M75" s="152" t="s">
        <v>24</v>
      </c>
      <c r="N75" s="152">
        <v>1</v>
      </c>
      <c r="O75" s="152">
        <v>3</v>
      </c>
      <c r="P75" s="152" t="s">
        <v>24</v>
      </c>
      <c r="Q75" s="152" t="s">
        <v>24</v>
      </c>
      <c r="R75" s="152">
        <v>10</v>
      </c>
      <c r="S75" s="152">
        <v>20</v>
      </c>
      <c r="T75" s="152" t="s">
        <v>24</v>
      </c>
      <c r="U75" s="152" t="s">
        <v>24</v>
      </c>
      <c r="V75" s="152" t="s">
        <v>24</v>
      </c>
      <c r="W75" s="152" t="s">
        <v>24</v>
      </c>
      <c r="X75" s="152">
        <v>1</v>
      </c>
      <c r="Y75" s="152">
        <v>1</v>
      </c>
      <c r="Z75" s="152">
        <v>12</v>
      </c>
      <c r="AA75" s="152">
        <v>20</v>
      </c>
      <c r="AB75" s="152">
        <v>4</v>
      </c>
      <c r="AC75" s="152">
        <v>10</v>
      </c>
      <c r="AD75" s="152">
        <v>1</v>
      </c>
      <c r="AE75" s="152">
        <v>1</v>
      </c>
      <c r="AF75" s="152">
        <v>7</v>
      </c>
      <c r="AG75" s="152">
        <v>83</v>
      </c>
      <c r="AH75" s="152" t="s">
        <v>24</v>
      </c>
      <c r="AI75" s="152" t="s">
        <v>24</v>
      </c>
      <c r="AJ75" s="152">
        <v>1</v>
      </c>
      <c r="AK75" s="162">
        <v>17</v>
      </c>
      <c r="AL75" s="163" t="s">
        <v>301</v>
      </c>
    </row>
    <row r="76" spans="1:38" s="31" customFormat="1" ht="15.75" customHeight="1">
      <c r="A76" s="151" t="s">
        <v>302</v>
      </c>
      <c r="B76" s="152">
        <v>47</v>
      </c>
      <c r="C76" s="152">
        <v>1018</v>
      </c>
      <c r="D76" s="152" t="s">
        <v>24</v>
      </c>
      <c r="E76" s="152" t="s">
        <v>24</v>
      </c>
      <c r="F76" s="152" t="s">
        <v>24</v>
      </c>
      <c r="G76" s="152" t="s">
        <v>24</v>
      </c>
      <c r="H76" s="152" t="s">
        <v>24</v>
      </c>
      <c r="I76" s="152" t="s">
        <v>24</v>
      </c>
      <c r="J76" s="152">
        <v>11</v>
      </c>
      <c r="K76" s="152">
        <v>258</v>
      </c>
      <c r="L76" s="152" t="s">
        <v>24</v>
      </c>
      <c r="M76" s="152" t="s">
        <v>24</v>
      </c>
      <c r="N76" s="152" t="s">
        <v>24</v>
      </c>
      <c r="O76" s="152" t="s">
        <v>24</v>
      </c>
      <c r="P76" s="152">
        <v>7</v>
      </c>
      <c r="Q76" s="152">
        <v>304</v>
      </c>
      <c r="R76" s="152">
        <v>11</v>
      </c>
      <c r="S76" s="152">
        <v>147</v>
      </c>
      <c r="T76" s="152">
        <v>2</v>
      </c>
      <c r="U76" s="152">
        <v>27</v>
      </c>
      <c r="V76" s="152">
        <v>1</v>
      </c>
      <c r="W76" s="152">
        <v>2</v>
      </c>
      <c r="X76" s="152" t="s">
        <v>24</v>
      </c>
      <c r="Y76" s="152" t="s">
        <v>24</v>
      </c>
      <c r="Z76" s="152">
        <v>7</v>
      </c>
      <c r="AA76" s="152">
        <v>108</v>
      </c>
      <c r="AB76" s="152" t="s">
        <v>24</v>
      </c>
      <c r="AC76" s="152" t="s">
        <v>24</v>
      </c>
      <c r="AD76" s="152" t="s">
        <v>24</v>
      </c>
      <c r="AE76" s="152" t="s">
        <v>24</v>
      </c>
      <c r="AF76" s="152">
        <v>1</v>
      </c>
      <c r="AG76" s="152">
        <v>63</v>
      </c>
      <c r="AH76" s="152" t="s">
        <v>24</v>
      </c>
      <c r="AI76" s="152" t="s">
        <v>24</v>
      </c>
      <c r="AJ76" s="152">
        <v>7</v>
      </c>
      <c r="AK76" s="162">
        <v>109</v>
      </c>
      <c r="AL76" s="163" t="s">
        <v>302</v>
      </c>
    </row>
    <row r="77" spans="1:38" s="31" customFormat="1" ht="15.75" customHeight="1">
      <c r="A77" s="151" t="s">
        <v>303</v>
      </c>
      <c r="B77" s="152">
        <v>11</v>
      </c>
      <c r="C77" s="152">
        <v>187</v>
      </c>
      <c r="D77" s="152" t="s">
        <v>24</v>
      </c>
      <c r="E77" s="152" t="s">
        <v>24</v>
      </c>
      <c r="F77" s="152" t="s">
        <v>24</v>
      </c>
      <c r="G77" s="152" t="s">
        <v>24</v>
      </c>
      <c r="H77" s="152">
        <v>3</v>
      </c>
      <c r="I77" s="152">
        <v>41</v>
      </c>
      <c r="J77" s="152">
        <v>4</v>
      </c>
      <c r="K77" s="152">
        <v>49</v>
      </c>
      <c r="L77" s="152" t="s">
        <v>24</v>
      </c>
      <c r="M77" s="152" t="s">
        <v>24</v>
      </c>
      <c r="N77" s="152" t="s">
        <v>24</v>
      </c>
      <c r="O77" s="152" t="s">
        <v>24</v>
      </c>
      <c r="P77" s="152">
        <v>1</v>
      </c>
      <c r="Q77" s="152">
        <v>74</v>
      </c>
      <c r="R77" s="152">
        <v>1</v>
      </c>
      <c r="S77" s="152">
        <v>5</v>
      </c>
      <c r="T77" s="152" t="s">
        <v>24</v>
      </c>
      <c r="U77" s="152" t="s">
        <v>24</v>
      </c>
      <c r="V77" s="152" t="s">
        <v>24</v>
      </c>
      <c r="W77" s="152" t="s">
        <v>24</v>
      </c>
      <c r="X77" s="152" t="s">
        <v>24</v>
      </c>
      <c r="Y77" s="152" t="s">
        <v>24</v>
      </c>
      <c r="Z77" s="152" t="s">
        <v>24</v>
      </c>
      <c r="AA77" s="152" t="s">
        <v>24</v>
      </c>
      <c r="AB77" s="152">
        <v>1</v>
      </c>
      <c r="AC77" s="152">
        <v>16</v>
      </c>
      <c r="AD77" s="152">
        <v>1</v>
      </c>
      <c r="AE77" s="152">
        <v>2</v>
      </c>
      <c r="AF77" s="152" t="s">
        <v>24</v>
      </c>
      <c r="AG77" s="152" t="s">
        <v>24</v>
      </c>
      <c r="AH77" s="152" t="s">
        <v>24</v>
      </c>
      <c r="AI77" s="152" t="s">
        <v>24</v>
      </c>
      <c r="AJ77" s="152" t="s">
        <v>24</v>
      </c>
      <c r="AK77" s="162" t="s">
        <v>24</v>
      </c>
      <c r="AL77" s="163" t="s">
        <v>304</v>
      </c>
    </row>
    <row r="78" spans="1:38" s="31" customFormat="1" ht="15.75" customHeight="1">
      <c r="A78" s="155" t="s">
        <v>305</v>
      </c>
      <c r="B78" s="156">
        <v>3</v>
      </c>
      <c r="C78" s="156">
        <v>16</v>
      </c>
      <c r="D78" s="156" t="s">
        <v>24</v>
      </c>
      <c r="E78" s="156" t="s">
        <v>24</v>
      </c>
      <c r="F78" s="156" t="s">
        <v>24</v>
      </c>
      <c r="G78" s="156" t="s">
        <v>24</v>
      </c>
      <c r="H78" s="156">
        <v>2</v>
      </c>
      <c r="I78" s="156">
        <v>15</v>
      </c>
      <c r="J78" s="156" t="s">
        <v>24</v>
      </c>
      <c r="K78" s="156" t="s">
        <v>24</v>
      </c>
      <c r="L78" s="156" t="s">
        <v>24</v>
      </c>
      <c r="M78" s="156" t="s">
        <v>24</v>
      </c>
      <c r="N78" s="156" t="s">
        <v>24</v>
      </c>
      <c r="O78" s="156" t="s">
        <v>24</v>
      </c>
      <c r="P78" s="156">
        <v>1</v>
      </c>
      <c r="Q78" s="156">
        <v>1</v>
      </c>
      <c r="R78" s="156" t="s">
        <v>24</v>
      </c>
      <c r="S78" s="156" t="s">
        <v>24</v>
      </c>
      <c r="T78" s="156" t="s">
        <v>24</v>
      </c>
      <c r="U78" s="156" t="s">
        <v>24</v>
      </c>
      <c r="V78" s="156" t="s">
        <v>24</v>
      </c>
      <c r="W78" s="156" t="s">
        <v>24</v>
      </c>
      <c r="X78" s="156" t="s">
        <v>24</v>
      </c>
      <c r="Y78" s="156" t="s">
        <v>24</v>
      </c>
      <c r="Z78" s="156" t="s">
        <v>24</v>
      </c>
      <c r="AA78" s="156" t="s">
        <v>24</v>
      </c>
      <c r="AB78" s="156" t="s">
        <v>24</v>
      </c>
      <c r="AC78" s="156" t="s">
        <v>24</v>
      </c>
      <c r="AD78" s="156" t="s">
        <v>24</v>
      </c>
      <c r="AE78" s="156" t="s">
        <v>24</v>
      </c>
      <c r="AF78" s="156" t="s">
        <v>24</v>
      </c>
      <c r="AG78" s="156" t="s">
        <v>24</v>
      </c>
      <c r="AH78" s="156" t="s">
        <v>24</v>
      </c>
      <c r="AI78" s="156" t="s">
        <v>24</v>
      </c>
      <c r="AJ78" s="156" t="s">
        <v>24</v>
      </c>
      <c r="AK78" s="172" t="s">
        <v>24</v>
      </c>
      <c r="AL78" s="173" t="s">
        <v>306</v>
      </c>
    </row>
    <row r="79" spans="1:38" s="31" customFormat="1" ht="15.75" customHeight="1">
      <c r="A79" s="151" t="s">
        <v>307</v>
      </c>
      <c r="B79" s="152">
        <v>70</v>
      </c>
      <c r="C79" s="152">
        <v>880</v>
      </c>
      <c r="D79" s="152" t="s">
        <v>24</v>
      </c>
      <c r="E79" s="152" t="s">
        <v>24</v>
      </c>
      <c r="F79" s="152" t="s">
        <v>24</v>
      </c>
      <c r="G79" s="152" t="s">
        <v>24</v>
      </c>
      <c r="H79" s="152">
        <v>17</v>
      </c>
      <c r="I79" s="152">
        <v>113</v>
      </c>
      <c r="J79" s="152">
        <v>10</v>
      </c>
      <c r="K79" s="152">
        <v>118</v>
      </c>
      <c r="L79" s="152" t="s">
        <v>24</v>
      </c>
      <c r="M79" s="152" t="s">
        <v>24</v>
      </c>
      <c r="N79" s="152" t="s">
        <v>24</v>
      </c>
      <c r="O79" s="152" t="s">
        <v>24</v>
      </c>
      <c r="P79" s="152">
        <v>5</v>
      </c>
      <c r="Q79" s="152">
        <v>96</v>
      </c>
      <c r="R79" s="152">
        <v>12</v>
      </c>
      <c r="S79" s="152">
        <v>317</v>
      </c>
      <c r="T79" s="152" t="s">
        <v>24</v>
      </c>
      <c r="U79" s="152" t="s">
        <v>24</v>
      </c>
      <c r="V79" s="152">
        <v>2</v>
      </c>
      <c r="W79" s="152">
        <v>5</v>
      </c>
      <c r="X79" s="152" t="s">
        <v>24</v>
      </c>
      <c r="Y79" s="152" t="s">
        <v>24</v>
      </c>
      <c r="Z79" s="152">
        <v>9</v>
      </c>
      <c r="AA79" s="152">
        <v>94</v>
      </c>
      <c r="AB79" s="152">
        <v>6</v>
      </c>
      <c r="AC79" s="152">
        <v>22</v>
      </c>
      <c r="AD79" s="152">
        <v>2</v>
      </c>
      <c r="AE79" s="152">
        <v>5</v>
      </c>
      <c r="AF79" s="152">
        <v>4</v>
      </c>
      <c r="AG79" s="152">
        <v>27</v>
      </c>
      <c r="AH79" s="152" t="s">
        <v>24</v>
      </c>
      <c r="AI79" s="152" t="s">
        <v>24</v>
      </c>
      <c r="AJ79" s="152">
        <v>3</v>
      </c>
      <c r="AK79" s="162">
        <v>83</v>
      </c>
      <c r="AL79" s="163" t="s">
        <v>308</v>
      </c>
    </row>
    <row r="80" spans="1:38" s="31" customFormat="1" ht="15.75" customHeight="1">
      <c r="A80" s="151" t="s">
        <v>309</v>
      </c>
      <c r="B80" s="152">
        <v>89</v>
      </c>
      <c r="C80" s="152">
        <v>519</v>
      </c>
      <c r="D80" s="152" t="s">
        <v>24</v>
      </c>
      <c r="E80" s="152" t="s">
        <v>24</v>
      </c>
      <c r="F80" s="152" t="s">
        <v>24</v>
      </c>
      <c r="G80" s="152" t="s">
        <v>24</v>
      </c>
      <c r="H80" s="152">
        <v>9</v>
      </c>
      <c r="I80" s="152">
        <v>54</v>
      </c>
      <c r="J80" s="152">
        <v>7</v>
      </c>
      <c r="K80" s="152">
        <v>32</v>
      </c>
      <c r="L80" s="152" t="s">
        <v>24</v>
      </c>
      <c r="M80" s="152" t="s">
        <v>24</v>
      </c>
      <c r="N80" s="152" t="s">
        <v>24</v>
      </c>
      <c r="O80" s="152" t="s">
        <v>24</v>
      </c>
      <c r="P80" s="152">
        <v>11</v>
      </c>
      <c r="Q80" s="152">
        <v>87</v>
      </c>
      <c r="R80" s="152">
        <v>20</v>
      </c>
      <c r="S80" s="152">
        <v>172</v>
      </c>
      <c r="T80" s="152">
        <v>1</v>
      </c>
      <c r="U80" s="152">
        <v>15</v>
      </c>
      <c r="V80" s="152">
        <v>1</v>
      </c>
      <c r="W80" s="152">
        <v>2</v>
      </c>
      <c r="X80" s="152" t="s">
        <v>24</v>
      </c>
      <c r="Y80" s="152" t="s">
        <v>24</v>
      </c>
      <c r="Z80" s="152">
        <v>17</v>
      </c>
      <c r="AA80" s="152">
        <v>46</v>
      </c>
      <c r="AB80" s="152">
        <v>9</v>
      </c>
      <c r="AC80" s="152">
        <v>21</v>
      </c>
      <c r="AD80" s="152" t="s">
        <v>24</v>
      </c>
      <c r="AE80" s="152" t="s">
        <v>24</v>
      </c>
      <c r="AF80" s="152">
        <v>10</v>
      </c>
      <c r="AG80" s="152">
        <v>70</v>
      </c>
      <c r="AH80" s="152" t="s">
        <v>24</v>
      </c>
      <c r="AI80" s="152" t="s">
        <v>24</v>
      </c>
      <c r="AJ80" s="152">
        <v>4</v>
      </c>
      <c r="AK80" s="162">
        <v>20</v>
      </c>
      <c r="AL80" s="163" t="s">
        <v>310</v>
      </c>
    </row>
    <row r="81" spans="1:38" s="31" customFormat="1" ht="15.75" customHeight="1">
      <c r="A81" s="151" t="s">
        <v>311</v>
      </c>
      <c r="B81" s="152">
        <v>62</v>
      </c>
      <c r="C81" s="152">
        <v>589</v>
      </c>
      <c r="D81" s="152" t="s">
        <v>24</v>
      </c>
      <c r="E81" s="152" t="s">
        <v>24</v>
      </c>
      <c r="F81" s="152" t="s">
        <v>24</v>
      </c>
      <c r="G81" s="152" t="s">
        <v>24</v>
      </c>
      <c r="H81" s="152">
        <v>1</v>
      </c>
      <c r="I81" s="152">
        <v>4</v>
      </c>
      <c r="J81" s="152">
        <v>24</v>
      </c>
      <c r="K81" s="152">
        <v>234</v>
      </c>
      <c r="L81" s="152" t="s">
        <v>24</v>
      </c>
      <c r="M81" s="152" t="s">
        <v>24</v>
      </c>
      <c r="N81" s="152" t="s">
        <v>24</v>
      </c>
      <c r="O81" s="152" t="s">
        <v>24</v>
      </c>
      <c r="P81" s="152">
        <v>5</v>
      </c>
      <c r="Q81" s="152">
        <v>75</v>
      </c>
      <c r="R81" s="152">
        <v>13</v>
      </c>
      <c r="S81" s="152">
        <v>147</v>
      </c>
      <c r="T81" s="152" t="s">
        <v>24</v>
      </c>
      <c r="U81" s="152" t="s">
        <v>24</v>
      </c>
      <c r="V81" s="152" t="s">
        <v>24</v>
      </c>
      <c r="W81" s="152" t="s">
        <v>24</v>
      </c>
      <c r="X81" s="152" t="s">
        <v>24</v>
      </c>
      <c r="Y81" s="152" t="s">
        <v>24</v>
      </c>
      <c r="Z81" s="152">
        <v>7</v>
      </c>
      <c r="AA81" s="152">
        <v>35</v>
      </c>
      <c r="AB81" s="152">
        <v>3</v>
      </c>
      <c r="AC81" s="152">
        <v>23</v>
      </c>
      <c r="AD81" s="152" t="s">
        <v>24</v>
      </c>
      <c r="AE81" s="152" t="s">
        <v>24</v>
      </c>
      <c r="AF81" s="152">
        <v>5</v>
      </c>
      <c r="AG81" s="152">
        <v>40</v>
      </c>
      <c r="AH81" s="152" t="s">
        <v>24</v>
      </c>
      <c r="AI81" s="152" t="s">
        <v>24</v>
      </c>
      <c r="AJ81" s="152">
        <v>4</v>
      </c>
      <c r="AK81" s="162">
        <v>31</v>
      </c>
      <c r="AL81" s="163" t="s">
        <v>311</v>
      </c>
    </row>
    <row r="82" spans="1:38" s="31" customFormat="1" ht="15.75" customHeight="1">
      <c r="A82" s="151" t="s">
        <v>312</v>
      </c>
      <c r="B82" s="152">
        <v>84</v>
      </c>
      <c r="C82" s="152">
        <v>1307</v>
      </c>
      <c r="D82" s="152" t="s">
        <v>24</v>
      </c>
      <c r="E82" s="152" t="s">
        <v>24</v>
      </c>
      <c r="F82" s="152" t="s">
        <v>24</v>
      </c>
      <c r="G82" s="152" t="s">
        <v>24</v>
      </c>
      <c r="H82" s="152">
        <v>11</v>
      </c>
      <c r="I82" s="152">
        <v>60</v>
      </c>
      <c r="J82" s="152">
        <v>33</v>
      </c>
      <c r="K82" s="152">
        <v>783</v>
      </c>
      <c r="L82" s="152">
        <v>2</v>
      </c>
      <c r="M82" s="152">
        <v>13</v>
      </c>
      <c r="N82" s="152" t="s">
        <v>24</v>
      </c>
      <c r="O82" s="152" t="s">
        <v>24</v>
      </c>
      <c r="P82" s="152">
        <v>6</v>
      </c>
      <c r="Q82" s="152">
        <v>111</v>
      </c>
      <c r="R82" s="152">
        <v>19</v>
      </c>
      <c r="S82" s="152">
        <v>196</v>
      </c>
      <c r="T82" s="152" t="s">
        <v>24</v>
      </c>
      <c r="U82" s="152" t="s">
        <v>24</v>
      </c>
      <c r="V82" s="152">
        <v>1</v>
      </c>
      <c r="W82" s="152">
        <v>1</v>
      </c>
      <c r="X82" s="152">
        <v>1</v>
      </c>
      <c r="Y82" s="152">
        <v>3</v>
      </c>
      <c r="Z82" s="152">
        <v>1</v>
      </c>
      <c r="AA82" s="152">
        <v>1</v>
      </c>
      <c r="AB82" s="152">
        <v>1</v>
      </c>
      <c r="AC82" s="152">
        <v>1</v>
      </c>
      <c r="AD82" s="152">
        <v>1</v>
      </c>
      <c r="AE82" s="152">
        <v>44</v>
      </c>
      <c r="AF82" s="152">
        <v>2</v>
      </c>
      <c r="AG82" s="152">
        <v>12</v>
      </c>
      <c r="AH82" s="152" t="s">
        <v>24</v>
      </c>
      <c r="AI82" s="152" t="s">
        <v>24</v>
      </c>
      <c r="AJ82" s="152">
        <v>6</v>
      </c>
      <c r="AK82" s="162">
        <v>82</v>
      </c>
      <c r="AL82" s="163" t="s">
        <v>312</v>
      </c>
    </row>
    <row r="83" spans="1:38" s="31" customFormat="1" ht="15.75" customHeight="1">
      <c r="A83" s="155" t="s">
        <v>313</v>
      </c>
      <c r="B83" s="156">
        <v>51</v>
      </c>
      <c r="C83" s="156">
        <v>398</v>
      </c>
      <c r="D83" s="156" t="s">
        <v>24</v>
      </c>
      <c r="E83" s="156" t="s">
        <v>24</v>
      </c>
      <c r="F83" s="156" t="s">
        <v>24</v>
      </c>
      <c r="G83" s="156" t="s">
        <v>24</v>
      </c>
      <c r="H83" s="156">
        <v>4</v>
      </c>
      <c r="I83" s="156">
        <v>9</v>
      </c>
      <c r="J83" s="156">
        <v>1</v>
      </c>
      <c r="K83" s="156">
        <v>19</v>
      </c>
      <c r="L83" s="156" t="s">
        <v>24</v>
      </c>
      <c r="M83" s="156" t="s">
        <v>24</v>
      </c>
      <c r="N83" s="156" t="s">
        <v>24</v>
      </c>
      <c r="O83" s="156" t="s">
        <v>24</v>
      </c>
      <c r="P83" s="156">
        <v>3</v>
      </c>
      <c r="Q83" s="156">
        <v>30</v>
      </c>
      <c r="R83" s="156">
        <v>12</v>
      </c>
      <c r="S83" s="156">
        <v>96</v>
      </c>
      <c r="T83" s="156">
        <v>1</v>
      </c>
      <c r="U83" s="156">
        <v>7</v>
      </c>
      <c r="V83" s="156">
        <v>6</v>
      </c>
      <c r="W83" s="156">
        <v>17</v>
      </c>
      <c r="X83" s="156" t="s">
        <v>24</v>
      </c>
      <c r="Y83" s="156" t="s">
        <v>24</v>
      </c>
      <c r="Z83" s="156">
        <v>9</v>
      </c>
      <c r="AA83" s="156">
        <v>16</v>
      </c>
      <c r="AB83" s="156">
        <v>4</v>
      </c>
      <c r="AC83" s="156">
        <v>6</v>
      </c>
      <c r="AD83" s="156" t="s">
        <v>24</v>
      </c>
      <c r="AE83" s="156" t="s">
        <v>24</v>
      </c>
      <c r="AF83" s="156">
        <v>7</v>
      </c>
      <c r="AG83" s="156">
        <v>169</v>
      </c>
      <c r="AH83" s="156" t="s">
        <v>24</v>
      </c>
      <c r="AI83" s="156" t="s">
        <v>24</v>
      </c>
      <c r="AJ83" s="156">
        <v>4</v>
      </c>
      <c r="AK83" s="172">
        <v>29</v>
      </c>
      <c r="AL83" s="173" t="s">
        <v>313</v>
      </c>
    </row>
    <row r="84" spans="1:38" s="31" customFormat="1" ht="15.75" customHeight="1">
      <c r="A84" s="151" t="s">
        <v>314</v>
      </c>
      <c r="B84" s="152">
        <v>36</v>
      </c>
      <c r="C84" s="152">
        <v>274</v>
      </c>
      <c r="D84" s="152" t="s">
        <v>24</v>
      </c>
      <c r="E84" s="152" t="s">
        <v>24</v>
      </c>
      <c r="F84" s="152" t="s">
        <v>24</v>
      </c>
      <c r="G84" s="152" t="s">
        <v>24</v>
      </c>
      <c r="H84" s="152">
        <v>3</v>
      </c>
      <c r="I84" s="152">
        <v>14</v>
      </c>
      <c r="J84" s="152">
        <v>3</v>
      </c>
      <c r="K84" s="152">
        <v>12</v>
      </c>
      <c r="L84" s="152" t="s">
        <v>24</v>
      </c>
      <c r="M84" s="152" t="s">
        <v>24</v>
      </c>
      <c r="N84" s="152" t="s">
        <v>24</v>
      </c>
      <c r="O84" s="152" t="s">
        <v>24</v>
      </c>
      <c r="P84" s="152">
        <v>1</v>
      </c>
      <c r="Q84" s="152">
        <v>23</v>
      </c>
      <c r="R84" s="152">
        <v>9</v>
      </c>
      <c r="S84" s="152">
        <v>106</v>
      </c>
      <c r="T84" s="152" t="s">
        <v>24</v>
      </c>
      <c r="U84" s="152" t="s">
        <v>24</v>
      </c>
      <c r="V84" s="152">
        <v>2</v>
      </c>
      <c r="W84" s="152">
        <v>5</v>
      </c>
      <c r="X84" s="152">
        <v>2</v>
      </c>
      <c r="Y84" s="152">
        <v>40</v>
      </c>
      <c r="Z84" s="152">
        <v>1</v>
      </c>
      <c r="AA84" s="152">
        <v>3</v>
      </c>
      <c r="AB84" s="152">
        <v>3</v>
      </c>
      <c r="AC84" s="152">
        <v>5</v>
      </c>
      <c r="AD84" s="152">
        <v>2</v>
      </c>
      <c r="AE84" s="152">
        <v>2</v>
      </c>
      <c r="AF84" s="152">
        <v>7</v>
      </c>
      <c r="AG84" s="152">
        <v>59</v>
      </c>
      <c r="AH84" s="152" t="s">
        <v>24</v>
      </c>
      <c r="AI84" s="152" t="s">
        <v>24</v>
      </c>
      <c r="AJ84" s="152">
        <v>3</v>
      </c>
      <c r="AK84" s="162">
        <v>5</v>
      </c>
      <c r="AL84" s="163" t="s">
        <v>314</v>
      </c>
    </row>
    <row r="85" spans="1:38" s="31" customFormat="1" ht="15.75" customHeight="1">
      <c r="A85" s="151" t="s">
        <v>315</v>
      </c>
      <c r="B85" s="152">
        <v>48</v>
      </c>
      <c r="C85" s="152">
        <v>156</v>
      </c>
      <c r="D85" s="152" t="s">
        <v>24</v>
      </c>
      <c r="E85" s="152" t="s">
        <v>24</v>
      </c>
      <c r="F85" s="152" t="s">
        <v>24</v>
      </c>
      <c r="G85" s="152" t="s">
        <v>24</v>
      </c>
      <c r="H85" s="152">
        <v>4</v>
      </c>
      <c r="I85" s="152">
        <v>9</v>
      </c>
      <c r="J85" s="152">
        <v>3</v>
      </c>
      <c r="K85" s="152">
        <v>14</v>
      </c>
      <c r="L85" s="152" t="s">
        <v>24</v>
      </c>
      <c r="M85" s="152" t="s">
        <v>24</v>
      </c>
      <c r="N85" s="152" t="s">
        <v>24</v>
      </c>
      <c r="O85" s="152" t="s">
        <v>24</v>
      </c>
      <c r="P85" s="152" t="s">
        <v>24</v>
      </c>
      <c r="Q85" s="152" t="s">
        <v>24</v>
      </c>
      <c r="R85" s="152">
        <v>6</v>
      </c>
      <c r="S85" s="152">
        <v>17</v>
      </c>
      <c r="T85" s="152">
        <v>1</v>
      </c>
      <c r="U85" s="152">
        <v>3</v>
      </c>
      <c r="V85" s="152">
        <v>5</v>
      </c>
      <c r="W85" s="152">
        <v>18</v>
      </c>
      <c r="X85" s="152">
        <v>1</v>
      </c>
      <c r="Y85" s="152">
        <v>3</v>
      </c>
      <c r="Z85" s="152">
        <v>13</v>
      </c>
      <c r="AA85" s="152">
        <v>20</v>
      </c>
      <c r="AB85" s="152">
        <v>6</v>
      </c>
      <c r="AC85" s="152">
        <v>10</v>
      </c>
      <c r="AD85" s="152">
        <v>1</v>
      </c>
      <c r="AE85" s="152">
        <v>3</v>
      </c>
      <c r="AF85" s="152">
        <v>7</v>
      </c>
      <c r="AG85" s="152">
        <v>57</v>
      </c>
      <c r="AH85" s="152" t="s">
        <v>24</v>
      </c>
      <c r="AI85" s="152" t="s">
        <v>24</v>
      </c>
      <c r="AJ85" s="152">
        <v>1</v>
      </c>
      <c r="AK85" s="162">
        <v>2</v>
      </c>
      <c r="AL85" s="163" t="s">
        <v>315</v>
      </c>
    </row>
    <row r="86" spans="1:38" s="31" customFormat="1" ht="15.75" customHeight="1">
      <c r="A86" s="7" t="s">
        <v>316</v>
      </c>
      <c r="B86" s="152">
        <v>15</v>
      </c>
      <c r="C86" s="152">
        <v>445</v>
      </c>
      <c r="D86" s="152" t="s">
        <v>24</v>
      </c>
      <c r="E86" s="152" t="s">
        <v>24</v>
      </c>
      <c r="F86" s="152" t="s">
        <v>24</v>
      </c>
      <c r="G86" s="152" t="s">
        <v>24</v>
      </c>
      <c r="H86" s="152">
        <v>2</v>
      </c>
      <c r="I86" s="152">
        <v>10</v>
      </c>
      <c r="J86" s="152">
        <v>2</v>
      </c>
      <c r="K86" s="152">
        <v>154</v>
      </c>
      <c r="L86" s="152" t="s">
        <v>24</v>
      </c>
      <c r="M86" s="152" t="s">
        <v>24</v>
      </c>
      <c r="N86" s="152" t="s">
        <v>24</v>
      </c>
      <c r="O86" s="152" t="s">
        <v>24</v>
      </c>
      <c r="P86" s="152" t="s">
        <v>24</v>
      </c>
      <c r="Q86" s="152" t="s">
        <v>24</v>
      </c>
      <c r="R86" s="152">
        <v>3</v>
      </c>
      <c r="S86" s="152">
        <v>7</v>
      </c>
      <c r="T86" s="152" t="s">
        <v>24</v>
      </c>
      <c r="U86" s="152" t="s">
        <v>24</v>
      </c>
      <c r="V86" s="152" t="s">
        <v>24</v>
      </c>
      <c r="W86" s="152" t="s">
        <v>24</v>
      </c>
      <c r="X86" s="152" t="s">
        <v>24</v>
      </c>
      <c r="Y86" s="152" t="s">
        <v>24</v>
      </c>
      <c r="Z86" s="152">
        <v>2</v>
      </c>
      <c r="AA86" s="152">
        <v>4</v>
      </c>
      <c r="AB86" s="152" t="s">
        <v>24</v>
      </c>
      <c r="AC86" s="152" t="s">
        <v>24</v>
      </c>
      <c r="AD86" s="152" t="s">
        <v>24</v>
      </c>
      <c r="AE86" s="152" t="s">
        <v>24</v>
      </c>
      <c r="AF86" s="152">
        <v>4</v>
      </c>
      <c r="AG86" s="152">
        <v>244</v>
      </c>
      <c r="AH86" s="152" t="s">
        <v>24</v>
      </c>
      <c r="AI86" s="152" t="s">
        <v>24</v>
      </c>
      <c r="AJ86" s="152">
        <v>2</v>
      </c>
      <c r="AK86" s="162">
        <v>26</v>
      </c>
      <c r="AL86" s="174" t="s">
        <v>317</v>
      </c>
    </row>
    <row r="87" spans="1:38" s="31" customFormat="1" ht="15.75" customHeight="1">
      <c r="A87" s="7" t="s">
        <v>318</v>
      </c>
      <c r="B87" s="152">
        <v>21</v>
      </c>
      <c r="C87" s="152">
        <v>264</v>
      </c>
      <c r="D87" s="152" t="s">
        <v>24</v>
      </c>
      <c r="E87" s="152" t="s">
        <v>24</v>
      </c>
      <c r="F87" s="152" t="s">
        <v>24</v>
      </c>
      <c r="G87" s="152" t="s">
        <v>24</v>
      </c>
      <c r="H87" s="152">
        <v>2</v>
      </c>
      <c r="I87" s="152">
        <v>3</v>
      </c>
      <c r="J87" s="152">
        <v>3</v>
      </c>
      <c r="K87" s="152">
        <v>26</v>
      </c>
      <c r="L87" s="152" t="s">
        <v>24</v>
      </c>
      <c r="M87" s="152" t="s">
        <v>24</v>
      </c>
      <c r="N87" s="152" t="s">
        <v>24</v>
      </c>
      <c r="O87" s="152" t="s">
        <v>24</v>
      </c>
      <c r="P87" s="152">
        <v>4</v>
      </c>
      <c r="Q87" s="152">
        <v>126</v>
      </c>
      <c r="R87" s="152">
        <v>5</v>
      </c>
      <c r="S87" s="152">
        <v>72</v>
      </c>
      <c r="T87" s="152" t="s">
        <v>24</v>
      </c>
      <c r="U87" s="152" t="s">
        <v>24</v>
      </c>
      <c r="V87" s="152">
        <v>1</v>
      </c>
      <c r="W87" s="152">
        <v>5</v>
      </c>
      <c r="X87" s="152" t="s">
        <v>24</v>
      </c>
      <c r="Y87" s="152" t="s">
        <v>24</v>
      </c>
      <c r="Z87" s="152">
        <v>3</v>
      </c>
      <c r="AA87" s="152">
        <v>10</v>
      </c>
      <c r="AB87" s="152">
        <v>2</v>
      </c>
      <c r="AC87" s="152">
        <v>17</v>
      </c>
      <c r="AD87" s="152" t="s">
        <v>24</v>
      </c>
      <c r="AE87" s="152" t="s">
        <v>24</v>
      </c>
      <c r="AF87" s="152">
        <v>1</v>
      </c>
      <c r="AG87" s="152">
        <v>5</v>
      </c>
      <c r="AH87" s="152" t="s">
        <v>24</v>
      </c>
      <c r="AI87" s="152" t="s">
        <v>24</v>
      </c>
      <c r="AJ87" s="152" t="s">
        <v>24</v>
      </c>
      <c r="AK87" s="162" t="s">
        <v>24</v>
      </c>
      <c r="AL87" s="174" t="s">
        <v>319</v>
      </c>
    </row>
    <row r="88" spans="1:38" s="31" customFormat="1" ht="15.75" customHeight="1">
      <c r="A88" s="175" t="s">
        <v>320</v>
      </c>
      <c r="B88" s="156">
        <v>14</v>
      </c>
      <c r="C88" s="156">
        <v>105</v>
      </c>
      <c r="D88" s="156" t="s">
        <v>24</v>
      </c>
      <c r="E88" s="156" t="s">
        <v>24</v>
      </c>
      <c r="F88" s="156" t="s">
        <v>24</v>
      </c>
      <c r="G88" s="156" t="s">
        <v>24</v>
      </c>
      <c r="H88" s="156">
        <v>1</v>
      </c>
      <c r="I88" s="156">
        <v>7</v>
      </c>
      <c r="J88" s="156">
        <v>2</v>
      </c>
      <c r="K88" s="156">
        <v>12</v>
      </c>
      <c r="L88" s="156">
        <v>1</v>
      </c>
      <c r="M88" s="156">
        <v>1</v>
      </c>
      <c r="N88" s="156">
        <v>1</v>
      </c>
      <c r="O88" s="156">
        <v>1</v>
      </c>
      <c r="P88" s="156">
        <v>3</v>
      </c>
      <c r="Q88" s="156">
        <v>45</v>
      </c>
      <c r="R88" s="156" t="s">
        <v>24</v>
      </c>
      <c r="S88" s="156" t="s">
        <v>24</v>
      </c>
      <c r="T88" s="156" t="s">
        <v>24</v>
      </c>
      <c r="U88" s="156" t="s">
        <v>24</v>
      </c>
      <c r="V88" s="156" t="s">
        <v>24</v>
      </c>
      <c r="W88" s="156" t="s">
        <v>24</v>
      </c>
      <c r="X88" s="156" t="s">
        <v>24</v>
      </c>
      <c r="Y88" s="156" t="s">
        <v>24</v>
      </c>
      <c r="Z88" s="156" t="s">
        <v>24</v>
      </c>
      <c r="AA88" s="156" t="s">
        <v>24</v>
      </c>
      <c r="AB88" s="156">
        <v>2</v>
      </c>
      <c r="AC88" s="156">
        <v>16</v>
      </c>
      <c r="AD88" s="156" t="s">
        <v>24</v>
      </c>
      <c r="AE88" s="156" t="s">
        <v>24</v>
      </c>
      <c r="AF88" s="156" t="s">
        <v>24</v>
      </c>
      <c r="AG88" s="156" t="s">
        <v>24</v>
      </c>
      <c r="AH88" s="156" t="s">
        <v>24</v>
      </c>
      <c r="AI88" s="156" t="s">
        <v>24</v>
      </c>
      <c r="AJ88" s="156">
        <v>4</v>
      </c>
      <c r="AK88" s="172">
        <v>23</v>
      </c>
      <c r="AL88" s="176" t="s">
        <v>321</v>
      </c>
    </row>
    <row r="89" spans="1:38" s="31" customFormat="1" ht="15.75" customHeight="1">
      <c r="A89" s="151" t="s">
        <v>322</v>
      </c>
      <c r="B89" s="152">
        <v>32</v>
      </c>
      <c r="C89" s="152">
        <v>250</v>
      </c>
      <c r="D89" s="152" t="s">
        <v>24</v>
      </c>
      <c r="E89" s="152" t="s">
        <v>24</v>
      </c>
      <c r="F89" s="152" t="s">
        <v>24</v>
      </c>
      <c r="G89" s="152" t="s">
        <v>24</v>
      </c>
      <c r="H89" s="152">
        <v>3</v>
      </c>
      <c r="I89" s="152">
        <v>20</v>
      </c>
      <c r="J89" s="152">
        <v>4</v>
      </c>
      <c r="K89" s="152">
        <v>49</v>
      </c>
      <c r="L89" s="152" t="s">
        <v>24</v>
      </c>
      <c r="M89" s="152" t="s">
        <v>24</v>
      </c>
      <c r="N89" s="152" t="s">
        <v>24</v>
      </c>
      <c r="O89" s="152" t="s">
        <v>24</v>
      </c>
      <c r="P89" s="152">
        <v>2</v>
      </c>
      <c r="Q89" s="152">
        <v>16</v>
      </c>
      <c r="R89" s="152">
        <v>7</v>
      </c>
      <c r="S89" s="152">
        <v>45</v>
      </c>
      <c r="T89" s="152" t="s">
        <v>24</v>
      </c>
      <c r="U89" s="152" t="s">
        <v>24</v>
      </c>
      <c r="V89" s="152">
        <v>3</v>
      </c>
      <c r="W89" s="152">
        <v>10</v>
      </c>
      <c r="X89" s="152">
        <v>2</v>
      </c>
      <c r="Y89" s="152">
        <v>9</v>
      </c>
      <c r="Z89" s="152">
        <v>4</v>
      </c>
      <c r="AA89" s="152">
        <v>24</v>
      </c>
      <c r="AB89" s="152">
        <v>2</v>
      </c>
      <c r="AC89" s="152">
        <v>8</v>
      </c>
      <c r="AD89" s="152" t="s">
        <v>24</v>
      </c>
      <c r="AE89" s="152" t="s">
        <v>24</v>
      </c>
      <c r="AF89" s="152">
        <v>2</v>
      </c>
      <c r="AG89" s="152">
        <v>28</v>
      </c>
      <c r="AH89" s="152" t="s">
        <v>24</v>
      </c>
      <c r="AI89" s="152" t="s">
        <v>24</v>
      </c>
      <c r="AJ89" s="152">
        <v>3</v>
      </c>
      <c r="AK89" s="162">
        <v>41</v>
      </c>
      <c r="AL89" s="163" t="s">
        <v>322</v>
      </c>
    </row>
    <row r="90" spans="1:38" s="31" customFormat="1" ht="15.75" customHeight="1">
      <c r="A90" s="151" t="s">
        <v>323</v>
      </c>
      <c r="B90" s="152">
        <v>37</v>
      </c>
      <c r="C90" s="152">
        <v>249</v>
      </c>
      <c r="D90" s="152" t="s">
        <v>24</v>
      </c>
      <c r="E90" s="152" t="s">
        <v>24</v>
      </c>
      <c r="F90" s="152" t="s">
        <v>24</v>
      </c>
      <c r="G90" s="152" t="s">
        <v>24</v>
      </c>
      <c r="H90" s="152">
        <v>7</v>
      </c>
      <c r="I90" s="152">
        <v>14</v>
      </c>
      <c r="J90" s="152">
        <v>1</v>
      </c>
      <c r="K90" s="152">
        <v>1</v>
      </c>
      <c r="L90" s="152" t="s">
        <v>24</v>
      </c>
      <c r="M90" s="152" t="s">
        <v>24</v>
      </c>
      <c r="N90" s="152" t="s">
        <v>24</v>
      </c>
      <c r="O90" s="152" t="s">
        <v>24</v>
      </c>
      <c r="P90" s="152">
        <v>1</v>
      </c>
      <c r="Q90" s="152">
        <v>6</v>
      </c>
      <c r="R90" s="152">
        <v>8</v>
      </c>
      <c r="S90" s="152">
        <v>28</v>
      </c>
      <c r="T90" s="152" t="s">
        <v>24</v>
      </c>
      <c r="U90" s="152" t="s">
        <v>24</v>
      </c>
      <c r="V90" s="152">
        <v>3</v>
      </c>
      <c r="W90" s="152">
        <v>4</v>
      </c>
      <c r="X90" s="152">
        <v>1</v>
      </c>
      <c r="Y90" s="152">
        <v>3</v>
      </c>
      <c r="Z90" s="152">
        <v>6</v>
      </c>
      <c r="AA90" s="152">
        <v>20</v>
      </c>
      <c r="AB90" s="152">
        <v>1</v>
      </c>
      <c r="AC90" s="152">
        <v>2</v>
      </c>
      <c r="AD90" s="152" t="s">
        <v>24</v>
      </c>
      <c r="AE90" s="152" t="s">
        <v>24</v>
      </c>
      <c r="AF90" s="152">
        <v>6</v>
      </c>
      <c r="AG90" s="152">
        <v>168</v>
      </c>
      <c r="AH90" s="152" t="s">
        <v>24</v>
      </c>
      <c r="AI90" s="152" t="s">
        <v>24</v>
      </c>
      <c r="AJ90" s="152">
        <v>3</v>
      </c>
      <c r="AK90" s="162">
        <v>3</v>
      </c>
      <c r="AL90" s="163" t="s">
        <v>323</v>
      </c>
    </row>
    <row r="91" spans="1:38" ht="15.75" customHeight="1">
      <c r="A91" s="151" t="s">
        <v>324</v>
      </c>
      <c r="B91" s="152">
        <v>91</v>
      </c>
      <c r="C91" s="152">
        <v>533</v>
      </c>
      <c r="D91" s="152" t="s">
        <v>24</v>
      </c>
      <c r="E91" s="152" t="s">
        <v>24</v>
      </c>
      <c r="F91" s="152" t="s">
        <v>24</v>
      </c>
      <c r="G91" s="152" t="s">
        <v>24</v>
      </c>
      <c r="H91" s="152">
        <v>6</v>
      </c>
      <c r="I91" s="152">
        <v>38</v>
      </c>
      <c r="J91" s="152">
        <v>3</v>
      </c>
      <c r="K91" s="152">
        <v>10</v>
      </c>
      <c r="L91" s="152" t="s">
        <v>24</v>
      </c>
      <c r="M91" s="152" t="s">
        <v>24</v>
      </c>
      <c r="N91" s="152" t="s">
        <v>24</v>
      </c>
      <c r="O91" s="152" t="s">
        <v>24</v>
      </c>
      <c r="P91" s="152">
        <v>3</v>
      </c>
      <c r="Q91" s="152">
        <v>4</v>
      </c>
      <c r="R91" s="152">
        <v>17</v>
      </c>
      <c r="S91" s="152">
        <v>76</v>
      </c>
      <c r="T91" s="152">
        <v>2</v>
      </c>
      <c r="U91" s="152">
        <v>23</v>
      </c>
      <c r="V91" s="152">
        <v>7</v>
      </c>
      <c r="W91" s="152">
        <v>17</v>
      </c>
      <c r="X91" s="152" t="s">
        <v>24</v>
      </c>
      <c r="Y91" s="152" t="s">
        <v>24</v>
      </c>
      <c r="Z91" s="152">
        <v>23</v>
      </c>
      <c r="AA91" s="152">
        <v>100</v>
      </c>
      <c r="AB91" s="152">
        <v>16</v>
      </c>
      <c r="AC91" s="152">
        <v>32</v>
      </c>
      <c r="AD91" s="152" t="s">
        <v>24</v>
      </c>
      <c r="AE91" s="152" t="s">
        <v>24</v>
      </c>
      <c r="AF91" s="152">
        <v>14</v>
      </c>
      <c r="AG91" s="152">
        <v>233</v>
      </c>
      <c r="AH91" s="152" t="s">
        <v>24</v>
      </c>
      <c r="AI91" s="152" t="s">
        <v>24</v>
      </c>
      <c r="AJ91" s="152" t="s">
        <v>24</v>
      </c>
      <c r="AK91" s="162" t="s">
        <v>24</v>
      </c>
      <c r="AL91" s="163" t="s">
        <v>324</v>
      </c>
    </row>
    <row r="92" spans="1:38" ht="15.75" customHeight="1">
      <c r="A92" s="151" t="s">
        <v>325</v>
      </c>
      <c r="B92" s="152">
        <v>288</v>
      </c>
      <c r="C92" s="152">
        <v>2682</v>
      </c>
      <c r="D92" s="152" t="s">
        <v>24</v>
      </c>
      <c r="E92" s="152" t="s">
        <v>24</v>
      </c>
      <c r="F92" s="152" t="s">
        <v>24</v>
      </c>
      <c r="G92" s="152" t="s">
        <v>24</v>
      </c>
      <c r="H92" s="152">
        <v>4</v>
      </c>
      <c r="I92" s="152">
        <v>44</v>
      </c>
      <c r="J92" s="152">
        <v>4</v>
      </c>
      <c r="K92" s="152">
        <v>54</v>
      </c>
      <c r="L92" s="152" t="s">
        <v>24</v>
      </c>
      <c r="M92" s="152" t="s">
        <v>24</v>
      </c>
      <c r="N92" s="152">
        <v>3</v>
      </c>
      <c r="O92" s="152">
        <v>14</v>
      </c>
      <c r="P92" s="152">
        <v>1</v>
      </c>
      <c r="Q92" s="152">
        <v>7</v>
      </c>
      <c r="R92" s="152">
        <v>71</v>
      </c>
      <c r="S92" s="152">
        <v>717</v>
      </c>
      <c r="T92" s="152">
        <v>12</v>
      </c>
      <c r="U92" s="152">
        <v>182</v>
      </c>
      <c r="V92" s="152">
        <v>31</v>
      </c>
      <c r="W92" s="152">
        <v>165</v>
      </c>
      <c r="X92" s="152">
        <v>6</v>
      </c>
      <c r="Y92" s="152">
        <v>38</v>
      </c>
      <c r="Z92" s="152">
        <v>61</v>
      </c>
      <c r="AA92" s="152">
        <v>473</v>
      </c>
      <c r="AB92" s="152">
        <v>35</v>
      </c>
      <c r="AC92" s="152">
        <v>168</v>
      </c>
      <c r="AD92" s="152">
        <v>11</v>
      </c>
      <c r="AE92" s="152">
        <v>122</v>
      </c>
      <c r="AF92" s="152">
        <v>38</v>
      </c>
      <c r="AG92" s="152">
        <v>402</v>
      </c>
      <c r="AH92" s="152">
        <v>1</v>
      </c>
      <c r="AI92" s="152">
        <v>14</v>
      </c>
      <c r="AJ92" s="152">
        <v>10</v>
      </c>
      <c r="AK92" s="162">
        <v>282</v>
      </c>
      <c r="AL92" s="163" t="s">
        <v>325</v>
      </c>
    </row>
    <row r="93" spans="1:38" ht="15.75" customHeight="1">
      <c r="A93" s="155" t="s">
        <v>326</v>
      </c>
      <c r="B93" s="156">
        <v>190</v>
      </c>
      <c r="C93" s="156">
        <v>992</v>
      </c>
      <c r="D93" s="156" t="s">
        <v>24</v>
      </c>
      <c r="E93" s="156" t="s">
        <v>24</v>
      </c>
      <c r="F93" s="156" t="s">
        <v>24</v>
      </c>
      <c r="G93" s="156" t="s">
        <v>24</v>
      </c>
      <c r="H93" s="156">
        <v>2</v>
      </c>
      <c r="I93" s="156">
        <v>10</v>
      </c>
      <c r="J93" s="156">
        <v>1</v>
      </c>
      <c r="K93" s="156">
        <v>5</v>
      </c>
      <c r="L93" s="156" t="s">
        <v>24</v>
      </c>
      <c r="M93" s="156" t="s">
        <v>24</v>
      </c>
      <c r="N93" s="156" t="s">
        <v>24</v>
      </c>
      <c r="O93" s="156" t="s">
        <v>24</v>
      </c>
      <c r="P93" s="156">
        <v>1</v>
      </c>
      <c r="Q93" s="156">
        <v>22</v>
      </c>
      <c r="R93" s="156">
        <v>42</v>
      </c>
      <c r="S93" s="156">
        <v>208</v>
      </c>
      <c r="T93" s="156">
        <v>4</v>
      </c>
      <c r="U93" s="156">
        <v>93</v>
      </c>
      <c r="V93" s="156">
        <v>15</v>
      </c>
      <c r="W93" s="156">
        <v>49</v>
      </c>
      <c r="X93" s="156">
        <v>2</v>
      </c>
      <c r="Y93" s="156">
        <v>11</v>
      </c>
      <c r="Z93" s="156">
        <v>53</v>
      </c>
      <c r="AA93" s="156">
        <v>163</v>
      </c>
      <c r="AB93" s="156">
        <v>39</v>
      </c>
      <c r="AC93" s="156">
        <v>151</v>
      </c>
      <c r="AD93" s="156">
        <v>7</v>
      </c>
      <c r="AE93" s="156">
        <v>104</v>
      </c>
      <c r="AF93" s="156">
        <v>22</v>
      </c>
      <c r="AG93" s="156">
        <v>173</v>
      </c>
      <c r="AH93" s="156" t="s">
        <v>24</v>
      </c>
      <c r="AI93" s="156" t="s">
        <v>24</v>
      </c>
      <c r="AJ93" s="156">
        <v>2</v>
      </c>
      <c r="AK93" s="172">
        <v>3</v>
      </c>
      <c r="AL93" s="173" t="s">
        <v>326</v>
      </c>
    </row>
    <row r="94" spans="1:38" ht="15.75" customHeight="1">
      <c r="A94" s="151" t="s">
        <v>327</v>
      </c>
      <c r="B94" s="152">
        <v>64</v>
      </c>
      <c r="C94" s="152">
        <v>1180</v>
      </c>
      <c r="D94" s="152" t="s">
        <v>24</v>
      </c>
      <c r="E94" s="152" t="s">
        <v>24</v>
      </c>
      <c r="F94" s="152" t="s">
        <v>24</v>
      </c>
      <c r="G94" s="152" t="s">
        <v>24</v>
      </c>
      <c r="H94" s="152">
        <v>5</v>
      </c>
      <c r="I94" s="152">
        <v>42</v>
      </c>
      <c r="J94" s="152">
        <v>4</v>
      </c>
      <c r="K94" s="152">
        <v>315</v>
      </c>
      <c r="L94" s="152" t="s">
        <v>24</v>
      </c>
      <c r="M94" s="152" t="s">
        <v>24</v>
      </c>
      <c r="N94" s="152" t="s">
        <v>24</v>
      </c>
      <c r="O94" s="152" t="s">
        <v>24</v>
      </c>
      <c r="P94" s="152">
        <v>1</v>
      </c>
      <c r="Q94" s="152">
        <v>26</v>
      </c>
      <c r="R94" s="152">
        <v>15</v>
      </c>
      <c r="S94" s="152">
        <v>165</v>
      </c>
      <c r="T94" s="152">
        <v>1</v>
      </c>
      <c r="U94" s="152">
        <v>20</v>
      </c>
      <c r="V94" s="152">
        <v>7</v>
      </c>
      <c r="W94" s="152">
        <v>16</v>
      </c>
      <c r="X94" s="152">
        <v>1</v>
      </c>
      <c r="Y94" s="152">
        <v>1</v>
      </c>
      <c r="Z94" s="152">
        <v>10</v>
      </c>
      <c r="AA94" s="152">
        <v>98</v>
      </c>
      <c r="AB94" s="152">
        <v>6</v>
      </c>
      <c r="AC94" s="152">
        <v>19</v>
      </c>
      <c r="AD94" s="152">
        <v>2</v>
      </c>
      <c r="AE94" s="152">
        <v>35</v>
      </c>
      <c r="AF94" s="152">
        <v>10</v>
      </c>
      <c r="AG94" s="152">
        <v>432</v>
      </c>
      <c r="AH94" s="152" t="s">
        <v>24</v>
      </c>
      <c r="AI94" s="152" t="s">
        <v>24</v>
      </c>
      <c r="AJ94" s="152">
        <v>2</v>
      </c>
      <c r="AK94" s="162">
        <v>11</v>
      </c>
      <c r="AL94" s="163" t="s">
        <v>327</v>
      </c>
    </row>
    <row r="95" spans="1:38" ht="15.75" customHeight="1">
      <c r="A95" s="151" t="s">
        <v>328</v>
      </c>
      <c r="B95" s="152">
        <v>78</v>
      </c>
      <c r="C95" s="152">
        <v>1309</v>
      </c>
      <c r="D95" s="152" t="s">
        <v>24</v>
      </c>
      <c r="E95" s="152" t="s">
        <v>24</v>
      </c>
      <c r="F95" s="152" t="s">
        <v>24</v>
      </c>
      <c r="G95" s="152" t="s">
        <v>24</v>
      </c>
      <c r="H95" s="152">
        <v>6</v>
      </c>
      <c r="I95" s="152">
        <v>53</v>
      </c>
      <c r="J95" s="152">
        <v>9</v>
      </c>
      <c r="K95" s="152">
        <v>267</v>
      </c>
      <c r="L95" s="152" t="s">
        <v>24</v>
      </c>
      <c r="M95" s="152" t="s">
        <v>24</v>
      </c>
      <c r="N95" s="152">
        <v>2</v>
      </c>
      <c r="O95" s="152">
        <v>30</v>
      </c>
      <c r="P95" s="152">
        <v>14</v>
      </c>
      <c r="Q95" s="152">
        <v>239</v>
      </c>
      <c r="R95" s="152">
        <v>20</v>
      </c>
      <c r="S95" s="152">
        <v>296</v>
      </c>
      <c r="T95" s="152">
        <v>1</v>
      </c>
      <c r="U95" s="152" t="s">
        <v>24</v>
      </c>
      <c r="V95" s="152">
        <v>2</v>
      </c>
      <c r="W95" s="152">
        <v>10</v>
      </c>
      <c r="X95" s="152">
        <v>5</v>
      </c>
      <c r="Y95" s="152">
        <v>20</v>
      </c>
      <c r="Z95" s="152">
        <v>7</v>
      </c>
      <c r="AA95" s="152">
        <v>118</v>
      </c>
      <c r="AB95" s="152">
        <v>2</v>
      </c>
      <c r="AC95" s="152">
        <v>10</v>
      </c>
      <c r="AD95" s="152">
        <v>1</v>
      </c>
      <c r="AE95" s="152">
        <v>44</v>
      </c>
      <c r="AF95" s="152">
        <v>5</v>
      </c>
      <c r="AG95" s="152">
        <v>176</v>
      </c>
      <c r="AH95" s="152">
        <v>1</v>
      </c>
      <c r="AI95" s="152">
        <v>13</v>
      </c>
      <c r="AJ95" s="152">
        <v>3</v>
      </c>
      <c r="AK95" s="162">
        <v>33</v>
      </c>
      <c r="AL95" s="163" t="s">
        <v>328</v>
      </c>
    </row>
    <row r="96" spans="1:38" ht="15.75" customHeight="1" thickBot="1">
      <c r="A96" s="160" t="s">
        <v>329</v>
      </c>
      <c r="B96" s="161">
        <v>69</v>
      </c>
      <c r="C96" s="161">
        <v>398</v>
      </c>
      <c r="D96" s="161" t="s">
        <v>24</v>
      </c>
      <c r="E96" s="161" t="s">
        <v>24</v>
      </c>
      <c r="F96" s="161" t="s">
        <v>24</v>
      </c>
      <c r="G96" s="161" t="s">
        <v>24</v>
      </c>
      <c r="H96" s="161">
        <v>5</v>
      </c>
      <c r="I96" s="161">
        <v>8</v>
      </c>
      <c r="J96" s="161">
        <v>6</v>
      </c>
      <c r="K96" s="161">
        <v>44</v>
      </c>
      <c r="L96" s="161" t="s">
        <v>24</v>
      </c>
      <c r="M96" s="161" t="s">
        <v>24</v>
      </c>
      <c r="N96" s="161" t="s">
        <v>24</v>
      </c>
      <c r="O96" s="161" t="s">
        <v>24</v>
      </c>
      <c r="P96" s="161">
        <v>3</v>
      </c>
      <c r="Q96" s="161">
        <v>4</v>
      </c>
      <c r="R96" s="161">
        <v>16</v>
      </c>
      <c r="S96" s="161">
        <v>114</v>
      </c>
      <c r="T96" s="161" t="s">
        <v>24</v>
      </c>
      <c r="U96" s="161" t="s">
        <v>24</v>
      </c>
      <c r="V96" s="161">
        <v>2</v>
      </c>
      <c r="W96" s="161">
        <v>4</v>
      </c>
      <c r="X96" s="161">
        <v>1</v>
      </c>
      <c r="Y96" s="161">
        <v>1</v>
      </c>
      <c r="Z96" s="161">
        <v>15</v>
      </c>
      <c r="AA96" s="161">
        <v>107</v>
      </c>
      <c r="AB96" s="161">
        <v>8</v>
      </c>
      <c r="AC96" s="161">
        <v>15</v>
      </c>
      <c r="AD96" s="161">
        <v>1</v>
      </c>
      <c r="AE96" s="161">
        <v>2</v>
      </c>
      <c r="AF96" s="161">
        <v>10</v>
      </c>
      <c r="AG96" s="161">
        <v>92</v>
      </c>
      <c r="AH96" s="161" t="s">
        <v>24</v>
      </c>
      <c r="AI96" s="161" t="s">
        <v>24</v>
      </c>
      <c r="AJ96" s="161">
        <v>2</v>
      </c>
      <c r="AK96" s="177">
        <v>7</v>
      </c>
      <c r="AL96" s="178" t="s">
        <v>329</v>
      </c>
    </row>
    <row r="97" spans="1:38" s="31" customFormat="1" ht="15.75" customHeight="1">
      <c r="A97" s="2" t="s">
        <v>192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8" ht="16.5" customHeight="1"/>
    <row r="99" spans="1:38" ht="16.5" customHeight="1"/>
    <row r="104" spans="1:38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</sheetData>
  <mergeCells count="42">
    <mergeCell ref="AJ52:AK52"/>
    <mergeCell ref="AL52:AL53"/>
    <mergeCell ref="X52:Y52"/>
    <mergeCell ref="Z52:AA52"/>
    <mergeCell ref="AB52:AC52"/>
    <mergeCell ref="AD52:AE52"/>
    <mergeCell ref="AF52:AG52"/>
    <mergeCell ref="AH52:AI52"/>
    <mergeCell ref="V52:W52"/>
    <mergeCell ref="A52:A53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A50:AL50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L4"/>
    <mergeCell ref="A1:AL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honeticPr fontId="7"/>
  <pageMargins left="0.74803149606299213" right="0.6692913385826772" top="0.98425196850393704" bottom="0.78740157480314965" header="0.51181102362204722" footer="0.51181102362204722"/>
  <pageSetup paperSize="9" scale="44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AC52"/>
  <sheetViews>
    <sheetView view="pageBreakPreview" zoomScaleNormal="100" zoomScaleSheetLayoutView="100" workbookViewId="0">
      <selection activeCell="L23" sqref="L23"/>
    </sheetView>
  </sheetViews>
  <sheetFormatPr defaultRowHeight="11.25"/>
  <cols>
    <col min="1" max="1" width="1.875" style="2" customWidth="1"/>
    <col min="2" max="2" width="2.25" style="2" customWidth="1"/>
    <col min="3" max="4" width="10.5" style="2" customWidth="1"/>
    <col min="5" max="5" width="4.125" style="2" customWidth="1"/>
    <col min="6" max="11" width="5.25" style="2" customWidth="1"/>
    <col min="12" max="13" width="4.375" style="2" customWidth="1"/>
    <col min="14" max="17" width="5.25" style="2" customWidth="1"/>
    <col min="18" max="22" width="9" style="2" customWidth="1"/>
    <col min="23" max="23" width="7.125" style="2" customWidth="1"/>
    <col min="24" max="24" width="9" style="2" customWidth="1"/>
    <col min="25" max="25" width="7.25" style="2" customWidth="1"/>
    <col min="26" max="26" width="10.25" style="2" bestFit="1" customWidth="1"/>
    <col min="27" max="27" width="7.375" style="183" customWidth="1"/>
    <col min="28" max="28" width="5.875" style="2" customWidth="1"/>
    <col min="29" max="29" width="15.125" style="2" hidden="1" customWidth="1"/>
    <col min="30" max="16384" width="9" style="2"/>
  </cols>
  <sheetData>
    <row r="1" spans="1:29" ht="18.75">
      <c r="B1" s="182"/>
      <c r="C1" s="182"/>
      <c r="D1" s="182"/>
      <c r="E1" s="182"/>
      <c r="F1" s="182"/>
      <c r="G1" s="182"/>
      <c r="H1" s="182"/>
      <c r="I1" s="182"/>
      <c r="J1" s="551" t="s">
        <v>336</v>
      </c>
      <c r="K1" s="551"/>
      <c r="L1" s="551"/>
      <c r="M1" s="551"/>
      <c r="N1" s="551"/>
      <c r="O1" s="551"/>
      <c r="P1" s="551"/>
      <c r="Q1" s="551"/>
      <c r="R1" s="182" t="s">
        <v>337</v>
      </c>
      <c r="S1" s="182"/>
      <c r="T1" s="182"/>
      <c r="U1" s="182"/>
      <c r="V1" s="182"/>
      <c r="W1" s="182"/>
      <c r="X1" s="182"/>
      <c r="Y1" s="182"/>
      <c r="Z1" s="182"/>
    </row>
    <row r="2" spans="1:29" ht="7.5" customHeight="1">
      <c r="P2" s="2" t="s">
        <v>338</v>
      </c>
    </row>
    <row r="3" spans="1:29" ht="13.5" customHeight="1">
      <c r="J3" s="602" t="s">
        <v>620</v>
      </c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</row>
    <row r="4" spans="1:29" ht="7.5" customHeight="1">
      <c r="J4" s="180"/>
      <c r="K4" s="180"/>
      <c r="L4" s="180"/>
      <c r="M4" s="180"/>
      <c r="N4" s="180"/>
      <c r="O4" s="180"/>
      <c r="P4" s="180"/>
      <c r="Q4" s="180"/>
    </row>
    <row r="5" spans="1:29" ht="12" thickBot="1">
      <c r="A5" s="184"/>
      <c r="B5" s="2" t="s">
        <v>339</v>
      </c>
      <c r="AA5" s="185"/>
    </row>
    <row r="6" spans="1:29" ht="13.5" customHeight="1">
      <c r="A6" s="552" t="s">
        <v>340</v>
      </c>
      <c r="B6" s="552"/>
      <c r="C6" s="552"/>
      <c r="D6" s="488"/>
      <c r="E6" s="556" t="s">
        <v>341</v>
      </c>
      <c r="F6" s="490" t="s">
        <v>342</v>
      </c>
      <c r="G6" s="558"/>
      <c r="H6" s="558"/>
      <c r="I6" s="558"/>
      <c r="J6" s="558"/>
      <c r="K6" s="558"/>
      <c r="L6" s="558"/>
      <c r="M6" s="558"/>
      <c r="N6" s="558"/>
      <c r="O6" s="491"/>
      <c r="P6" s="186"/>
      <c r="Q6" s="187"/>
      <c r="R6" s="559" t="s">
        <v>343</v>
      </c>
      <c r="S6" s="559" t="s">
        <v>344</v>
      </c>
      <c r="T6" s="490" t="s">
        <v>345</v>
      </c>
      <c r="U6" s="558"/>
      <c r="V6" s="558"/>
      <c r="W6" s="558"/>
      <c r="X6" s="558"/>
      <c r="Y6" s="491"/>
      <c r="Z6" s="188"/>
      <c r="AA6" s="189"/>
    </row>
    <row r="7" spans="1:29" ht="13.5" customHeight="1">
      <c r="A7" s="553"/>
      <c r="B7" s="553"/>
      <c r="C7" s="553"/>
      <c r="D7" s="554"/>
      <c r="E7" s="557"/>
      <c r="F7" s="564" t="s">
        <v>346</v>
      </c>
      <c r="G7" s="563"/>
      <c r="H7" s="550" t="s">
        <v>347</v>
      </c>
      <c r="I7" s="570"/>
      <c r="J7" s="570"/>
      <c r="K7" s="570"/>
      <c r="L7" s="570"/>
      <c r="M7" s="544"/>
      <c r="N7" s="571" t="s">
        <v>348</v>
      </c>
      <c r="O7" s="572"/>
      <c r="P7" s="573" t="s">
        <v>349</v>
      </c>
      <c r="Q7" s="575"/>
      <c r="R7" s="560"/>
      <c r="S7" s="568"/>
      <c r="T7" s="576" t="s">
        <v>350</v>
      </c>
      <c r="U7" s="190"/>
      <c r="V7" s="190"/>
      <c r="W7" s="191"/>
      <c r="X7" s="191"/>
      <c r="Y7" s="192"/>
      <c r="Z7" s="193"/>
      <c r="AA7" s="194" t="s">
        <v>82</v>
      </c>
    </row>
    <row r="8" spans="1:29" ht="13.5" customHeight="1">
      <c r="A8" s="553"/>
      <c r="B8" s="553"/>
      <c r="C8" s="553"/>
      <c r="D8" s="554"/>
      <c r="E8" s="557"/>
      <c r="F8" s="565"/>
      <c r="G8" s="554"/>
      <c r="H8" s="570" t="s">
        <v>351</v>
      </c>
      <c r="I8" s="570"/>
      <c r="J8" s="570"/>
      <c r="K8" s="544"/>
      <c r="L8" s="571" t="s">
        <v>352</v>
      </c>
      <c r="M8" s="572"/>
      <c r="N8" s="573"/>
      <c r="O8" s="574"/>
      <c r="P8" s="573"/>
      <c r="Q8" s="575"/>
      <c r="R8" s="560"/>
      <c r="S8" s="568"/>
      <c r="T8" s="577"/>
      <c r="U8" s="195"/>
      <c r="V8" s="196"/>
      <c r="W8" s="578" t="s">
        <v>353</v>
      </c>
      <c r="X8" s="579"/>
      <c r="Y8" s="580"/>
      <c r="Z8" s="197" t="s">
        <v>354</v>
      </c>
      <c r="AA8" s="194"/>
    </row>
    <row r="9" spans="1:29" ht="13.5" customHeight="1">
      <c r="A9" s="553"/>
      <c r="B9" s="553"/>
      <c r="C9" s="553"/>
      <c r="D9" s="554"/>
      <c r="E9" s="557"/>
      <c r="F9" s="565"/>
      <c r="G9" s="554"/>
      <c r="H9" s="562" t="s">
        <v>355</v>
      </c>
      <c r="I9" s="563"/>
      <c r="J9" s="564" t="s">
        <v>356</v>
      </c>
      <c r="K9" s="563"/>
      <c r="L9" s="573"/>
      <c r="M9" s="574"/>
      <c r="N9" s="573"/>
      <c r="O9" s="574"/>
      <c r="P9" s="573"/>
      <c r="Q9" s="575"/>
      <c r="R9" s="560"/>
      <c r="S9" s="568"/>
      <c r="T9" s="560"/>
      <c r="U9" s="581" t="s">
        <v>357</v>
      </c>
      <c r="V9" s="581" t="s">
        <v>358</v>
      </c>
      <c r="W9" s="582" t="s">
        <v>359</v>
      </c>
      <c r="X9" s="585" t="s">
        <v>360</v>
      </c>
      <c r="Y9" s="587" t="s">
        <v>361</v>
      </c>
      <c r="Z9" s="197" t="s">
        <v>362</v>
      </c>
      <c r="AA9" s="12" t="s">
        <v>363</v>
      </c>
    </row>
    <row r="10" spans="1:29" ht="11.25" customHeight="1">
      <c r="A10" s="553"/>
      <c r="B10" s="553"/>
      <c r="C10" s="553"/>
      <c r="D10" s="554"/>
      <c r="E10" s="557"/>
      <c r="F10" s="565"/>
      <c r="G10" s="554"/>
      <c r="H10" s="553"/>
      <c r="I10" s="554"/>
      <c r="J10" s="565"/>
      <c r="K10" s="554"/>
      <c r="L10" s="573"/>
      <c r="M10" s="574"/>
      <c r="N10" s="573"/>
      <c r="O10" s="574"/>
      <c r="P10" s="573"/>
      <c r="Q10" s="575"/>
      <c r="R10" s="560"/>
      <c r="S10" s="568"/>
      <c r="T10" s="560"/>
      <c r="U10" s="581"/>
      <c r="V10" s="581"/>
      <c r="W10" s="583"/>
      <c r="X10" s="586"/>
      <c r="Y10" s="587"/>
      <c r="Z10" s="198"/>
      <c r="AA10" s="199"/>
    </row>
    <row r="11" spans="1:29" ht="11.25" customHeight="1">
      <c r="A11" s="555"/>
      <c r="B11" s="555"/>
      <c r="C11" s="555"/>
      <c r="D11" s="489"/>
      <c r="E11" s="545"/>
      <c r="F11" s="200" t="s">
        <v>364</v>
      </c>
      <c r="G11" s="201" t="s">
        <v>365</v>
      </c>
      <c r="H11" s="200" t="s">
        <v>364</v>
      </c>
      <c r="I11" s="201" t="s">
        <v>365</v>
      </c>
      <c r="J11" s="200" t="s">
        <v>364</v>
      </c>
      <c r="K11" s="201" t="s">
        <v>365</v>
      </c>
      <c r="L11" s="200" t="s">
        <v>364</v>
      </c>
      <c r="M11" s="202" t="s">
        <v>365</v>
      </c>
      <c r="N11" s="200" t="s">
        <v>364</v>
      </c>
      <c r="O11" s="202" t="s">
        <v>365</v>
      </c>
      <c r="P11" s="200" t="s">
        <v>364</v>
      </c>
      <c r="Q11" s="202" t="s">
        <v>365</v>
      </c>
      <c r="R11" s="561"/>
      <c r="S11" s="569"/>
      <c r="T11" s="561"/>
      <c r="U11" s="549"/>
      <c r="V11" s="549"/>
      <c r="W11" s="584"/>
      <c r="X11" s="546"/>
      <c r="Y11" s="587"/>
      <c r="Z11" s="203"/>
      <c r="AA11" s="204"/>
    </row>
    <row r="12" spans="1:29" s="20" customFormat="1" ht="16.5" customHeight="1">
      <c r="A12" s="566" t="s">
        <v>366</v>
      </c>
      <c r="B12" s="566"/>
      <c r="C12" s="566"/>
      <c r="D12" s="567"/>
      <c r="E12" s="205">
        <v>278</v>
      </c>
      <c r="F12" s="205">
        <v>13719</v>
      </c>
      <c r="G12" s="205">
        <v>9398</v>
      </c>
      <c r="H12" s="205">
        <v>11169</v>
      </c>
      <c r="I12" s="205">
        <v>8658</v>
      </c>
      <c r="J12" s="205">
        <v>2299</v>
      </c>
      <c r="K12" s="205">
        <v>730</v>
      </c>
      <c r="L12" s="205">
        <v>790</v>
      </c>
      <c r="M12" s="205">
        <v>439</v>
      </c>
      <c r="N12" s="205">
        <v>21</v>
      </c>
      <c r="O12" s="205">
        <v>15</v>
      </c>
      <c r="P12" s="205">
        <v>85</v>
      </c>
      <c r="Q12" s="205">
        <v>43</v>
      </c>
      <c r="R12" s="205">
        <v>8306648</v>
      </c>
      <c r="S12" s="205">
        <v>18561368</v>
      </c>
      <c r="T12" s="205">
        <v>31211336</v>
      </c>
      <c r="U12" s="205">
        <v>27855001</v>
      </c>
      <c r="V12" s="205">
        <v>2146671</v>
      </c>
      <c r="W12" s="205">
        <v>99123</v>
      </c>
      <c r="X12" s="205">
        <v>695783</v>
      </c>
      <c r="Y12" s="205">
        <v>414758</v>
      </c>
      <c r="Z12" s="205">
        <v>11966817</v>
      </c>
      <c r="AA12" s="206" t="s">
        <v>367</v>
      </c>
      <c r="AC12" s="207">
        <f>(T12*10000)/365</f>
        <v>855105095.8904109</v>
      </c>
    </row>
    <row r="13" spans="1:29" ht="16.5" customHeight="1">
      <c r="A13" s="31"/>
      <c r="B13" s="31"/>
      <c r="C13" s="208" t="s">
        <v>38</v>
      </c>
      <c r="D13" s="209" t="s">
        <v>368</v>
      </c>
      <c r="E13" s="210" t="s">
        <v>24</v>
      </c>
      <c r="F13" s="211" t="s">
        <v>24</v>
      </c>
      <c r="G13" s="211" t="s">
        <v>24</v>
      </c>
      <c r="H13" s="211" t="s">
        <v>24</v>
      </c>
      <c r="I13" s="211" t="s">
        <v>24</v>
      </c>
      <c r="J13" s="211" t="s">
        <v>24</v>
      </c>
      <c r="K13" s="211" t="s">
        <v>24</v>
      </c>
      <c r="L13" s="211" t="s">
        <v>24</v>
      </c>
      <c r="M13" s="211" t="s">
        <v>24</v>
      </c>
      <c r="N13" s="211" t="s">
        <v>24</v>
      </c>
      <c r="O13" s="211" t="s">
        <v>24</v>
      </c>
      <c r="P13" s="211" t="s">
        <v>24</v>
      </c>
      <c r="Q13" s="211" t="s">
        <v>24</v>
      </c>
      <c r="R13" s="211" t="s">
        <v>24</v>
      </c>
      <c r="S13" s="211" t="s">
        <v>24</v>
      </c>
      <c r="T13" s="211" t="s">
        <v>24</v>
      </c>
      <c r="U13" s="211" t="s">
        <v>24</v>
      </c>
      <c r="V13" s="211" t="s">
        <v>24</v>
      </c>
      <c r="W13" s="211" t="s">
        <v>24</v>
      </c>
      <c r="X13" s="211" t="s">
        <v>24</v>
      </c>
      <c r="Y13" s="211" t="s">
        <v>24</v>
      </c>
      <c r="Z13" s="211" t="s">
        <v>24</v>
      </c>
      <c r="AA13" s="199" t="s">
        <v>369</v>
      </c>
      <c r="AC13" s="207"/>
    </row>
    <row r="14" spans="1:29" ht="16.5" customHeight="1">
      <c r="A14" s="31"/>
      <c r="B14" s="31"/>
      <c r="C14" s="31"/>
      <c r="D14" s="209" t="s">
        <v>370</v>
      </c>
      <c r="E14" s="210">
        <v>99</v>
      </c>
      <c r="F14" s="211">
        <v>632</v>
      </c>
      <c r="G14" s="211">
        <v>398</v>
      </c>
      <c r="H14" s="210">
        <v>447</v>
      </c>
      <c r="I14" s="210">
        <v>343</v>
      </c>
      <c r="J14" s="210">
        <v>160</v>
      </c>
      <c r="K14" s="210">
        <v>38</v>
      </c>
      <c r="L14" s="210">
        <v>4</v>
      </c>
      <c r="M14" s="210">
        <v>2</v>
      </c>
      <c r="N14" s="210">
        <v>21</v>
      </c>
      <c r="O14" s="210">
        <v>15</v>
      </c>
      <c r="P14" s="210">
        <v>12</v>
      </c>
      <c r="Q14" s="210">
        <v>5</v>
      </c>
      <c r="R14" s="210">
        <v>217006</v>
      </c>
      <c r="S14" s="210">
        <v>468553</v>
      </c>
      <c r="T14" s="210">
        <v>945258</v>
      </c>
      <c r="U14" s="210">
        <v>668387</v>
      </c>
      <c r="V14" s="210">
        <v>202171</v>
      </c>
      <c r="W14" s="210">
        <v>3834</v>
      </c>
      <c r="X14" s="210">
        <v>29813</v>
      </c>
      <c r="Y14" s="210">
        <v>41053</v>
      </c>
      <c r="Z14" s="210">
        <v>439659</v>
      </c>
      <c r="AA14" s="199" t="s">
        <v>370</v>
      </c>
    </row>
    <row r="15" spans="1:29" ht="16.5" customHeight="1">
      <c r="A15" s="31"/>
      <c r="B15" s="31"/>
      <c r="C15" s="31"/>
      <c r="D15" s="209" t="s">
        <v>371</v>
      </c>
      <c r="E15" s="210">
        <v>75</v>
      </c>
      <c r="F15" s="211">
        <v>1008</v>
      </c>
      <c r="G15" s="211">
        <v>655</v>
      </c>
      <c r="H15" s="210">
        <v>743</v>
      </c>
      <c r="I15" s="210">
        <v>587</v>
      </c>
      <c r="J15" s="210">
        <v>250</v>
      </c>
      <c r="K15" s="210">
        <v>63</v>
      </c>
      <c r="L15" s="210">
        <v>16</v>
      </c>
      <c r="M15" s="210">
        <v>6</v>
      </c>
      <c r="N15" s="212">
        <v>0</v>
      </c>
      <c r="O15" s="212">
        <v>0</v>
      </c>
      <c r="P15" s="210">
        <v>16</v>
      </c>
      <c r="Q15" s="210">
        <v>10</v>
      </c>
      <c r="R15" s="210">
        <v>392595</v>
      </c>
      <c r="S15" s="210">
        <v>1330628</v>
      </c>
      <c r="T15" s="210">
        <v>2235141</v>
      </c>
      <c r="U15" s="210">
        <v>1763732</v>
      </c>
      <c r="V15" s="210">
        <v>310758</v>
      </c>
      <c r="W15" s="210">
        <v>7024</v>
      </c>
      <c r="X15" s="210">
        <v>64977</v>
      </c>
      <c r="Y15" s="210">
        <v>88650</v>
      </c>
      <c r="Z15" s="210">
        <v>834144</v>
      </c>
      <c r="AA15" s="199" t="s">
        <v>371</v>
      </c>
    </row>
    <row r="16" spans="1:29" ht="16.5" customHeight="1">
      <c r="A16" s="31"/>
      <c r="B16" s="31"/>
      <c r="C16" s="31"/>
      <c r="D16" s="209" t="s">
        <v>372</v>
      </c>
      <c r="E16" s="210">
        <v>48</v>
      </c>
      <c r="F16" s="211">
        <v>1156</v>
      </c>
      <c r="G16" s="211">
        <v>786</v>
      </c>
      <c r="H16" s="210">
        <v>864</v>
      </c>
      <c r="I16" s="210">
        <v>680</v>
      </c>
      <c r="J16" s="210">
        <v>252</v>
      </c>
      <c r="K16" s="210">
        <v>79</v>
      </c>
      <c r="L16" s="210">
        <v>44</v>
      </c>
      <c r="M16" s="210">
        <v>30</v>
      </c>
      <c r="N16" s="213">
        <v>0</v>
      </c>
      <c r="O16" s="213">
        <v>0</v>
      </c>
      <c r="P16" s="210">
        <v>2</v>
      </c>
      <c r="Q16" s="210">
        <v>2</v>
      </c>
      <c r="R16" s="210">
        <v>445575</v>
      </c>
      <c r="S16" s="210">
        <v>1325902</v>
      </c>
      <c r="T16" s="210">
        <v>2322010</v>
      </c>
      <c r="U16" s="210">
        <v>1836170</v>
      </c>
      <c r="V16" s="210">
        <v>407287</v>
      </c>
      <c r="W16" s="212">
        <v>0</v>
      </c>
      <c r="X16" s="210">
        <v>78219</v>
      </c>
      <c r="Y16" s="210">
        <v>334</v>
      </c>
      <c r="Z16" s="210">
        <v>918192</v>
      </c>
      <c r="AA16" s="199" t="s">
        <v>372</v>
      </c>
    </row>
    <row r="17" spans="1:27" ht="16.5" customHeight="1">
      <c r="A17" s="31"/>
      <c r="B17" s="31"/>
      <c r="C17" s="31"/>
      <c r="D17" s="209" t="s">
        <v>373</v>
      </c>
      <c r="E17" s="210">
        <v>16</v>
      </c>
      <c r="F17" s="211">
        <v>633</v>
      </c>
      <c r="G17" s="211">
        <v>387</v>
      </c>
      <c r="H17" s="210">
        <v>448</v>
      </c>
      <c r="I17" s="210">
        <v>349</v>
      </c>
      <c r="J17" s="210">
        <v>171</v>
      </c>
      <c r="K17" s="210">
        <v>30</v>
      </c>
      <c r="L17" s="210">
        <v>15</v>
      </c>
      <c r="M17" s="210">
        <v>9</v>
      </c>
      <c r="N17" s="213">
        <v>0</v>
      </c>
      <c r="O17" s="213">
        <v>0</v>
      </c>
      <c r="P17" s="213">
        <v>0</v>
      </c>
      <c r="Q17" s="213">
        <v>0</v>
      </c>
      <c r="R17" s="210">
        <v>248603</v>
      </c>
      <c r="S17" s="210">
        <v>695494</v>
      </c>
      <c r="T17" s="210">
        <v>1136569</v>
      </c>
      <c r="U17" s="210">
        <v>1008394</v>
      </c>
      <c r="V17" s="210">
        <v>61748</v>
      </c>
      <c r="W17" s="210">
        <v>10850</v>
      </c>
      <c r="X17" s="210">
        <v>54991</v>
      </c>
      <c r="Y17" s="210">
        <v>586</v>
      </c>
      <c r="Z17" s="210">
        <v>409459</v>
      </c>
      <c r="AA17" s="199" t="s">
        <v>373</v>
      </c>
    </row>
    <row r="18" spans="1:27" ht="16.5" customHeight="1">
      <c r="A18" s="31"/>
      <c r="B18" s="31"/>
      <c r="C18" s="31"/>
      <c r="D18" s="209" t="s">
        <v>374</v>
      </c>
      <c r="E18" s="210">
        <v>23</v>
      </c>
      <c r="F18" s="211">
        <v>1594</v>
      </c>
      <c r="G18" s="211">
        <v>995</v>
      </c>
      <c r="H18" s="210">
        <v>1059</v>
      </c>
      <c r="I18" s="210">
        <v>835</v>
      </c>
      <c r="J18" s="210">
        <v>444</v>
      </c>
      <c r="K18" s="210">
        <v>110</v>
      </c>
      <c r="L18" s="210">
        <v>91</v>
      </c>
      <c r="M18" s="210">
        <v>50</v>
      </c>
      <c r="N18" s="213">
        <v>0</v>
      </c>
      <c r="O18" s="213">
        <v>0</v>
      </c>
      <c r="P18" s="213">
        <v>0</v>
      </c>
      <c r="Q18" s="212">
        <v>0</v>
      </c>
      <c r="R18" s="210">
        <v>666732</v>
      </c>
      <c r="S18" s="210">
        <v>3015026</v>
      </c>
      <c r="T18" s="210">
        <v>4716696</v>
      </c>
      <c r="U18" s="210">
        <v>3660144</v>
      </c>
      <c r="V18" s="210">
        <v>502791</v>
      </c>
      <c r="W18" s="214">
        <v>0</v>
      </c>
      <c r="X18" s="210">
        <v>279895</v>
      </c>
      <c r="Y18" s="210">
        <v>273866</v>
      </c>
      <c r="Z18" s="210">
        <v>1587132</v>
      </c>
      <c r="AA18" s="199" t="s">
        <v>374</v>
      </c>
    </row>
    <row r="19" spans="1:27" ht="16.5" customHeight="1">
      <c r="A19" s="31"/>
      <c r="B19" s="31"/>
      <c r="C19" s="31"/>
      <c r="D19" s="209" t="s">
        <v>375</v>
      </c>
      <c r="E19" s="210">
        <v>10</v>
      </c>
      <c r="F19" s="211">
        <v>1378</v>
      </c>
      <c r="G19" s="211">
        <v>740</v>
      </c>
      <c r="H19" s="210">
        <v>756</v>
      </c>
      <c r="I19" s="210">
        <v>551</v>
      </c>
      <c r="J19" s="210">
        <v>499</v>
      </c>
      <c r="K19" s="210">
        <v>126</v>
      </c>
      <c r="L19" s="210">
        <v>124</v>
      </c>
      <c r="M19" s="210">
        <v>64</v>
      </c>
      <c r="N19" s="213">
        <v>0</v>
      </c>
      <c r="O19" s="213">
        <v>0</v>
      </c>
      <c r="P19" s="213">
        <v>0</v>
      </c>
      <c r="Q19" s="213">
        <v>0</v>
      </c>
      <c r="R19" s="210">
        <v>481212</v>
      </c>
      <c r="S19" s="210">
        <v>3396528</v>
      </c>
      <c r="T19" s="210">
        <v>4594514</v>
      </c>
      <c r="U19" s="210">
        <v>3722795</v>
      </c>
      <c r="V19" s="210">
        <v>661916</v>
      </c>
      <c r="W19" s="210">
        <v>69590</v>
      </c>
      <c r="X19" s="210">
        <v>129944</v>
      </c>
      <c r="Y19" s="211">
        <v>10269</v>
      </c>
      <c r="Z19" s="210">
        <v>1109128</v>
      </c>
      <c r="AA19" s="199" t="s">
        <v>375</v>
      </c>
    </row>
    <row r="20" spans="1:27" ht="16.5" customHeight="1">
      <c r="A20" s="31"/>
      <c r="B20" s="31"/>
      <c r="C20" s="31"/>
      <c r="D20" s="209" t="s">
        <v>376</v>
      </c>
      <c r="E20" s="210">
        <v>2</v>
      </c>
      <c r="F20" s="211">
        <v>510</v>
      </c>
      <c r="G20" s="211">
        <v>334</v>
      </c>
      <c r="H20" s="211">
        <v>370</v>
      </c>
      <c r="I20" s="211">
        <v>264</v>
      </c>
      <c r="J20" s="211">
        <v>72</v>
      </c>
      <c r="K20" s="211">
        <v>36</v>
      </c>
      <c r="L20" s="211">
        <v>70</v>
      </c>
      <c r="M20" s="211">
        <v>36</v>
      </c>
      <c r="N20" s="213">
        <v>0</v>
      </c>
      <c r="O20" s="213">
        <v>0</v>
      </c>
      <c r="P20" s="211">
        <v>55</v>
      </c>
      <c r="Q20" s="211">
        <v>26</v>
      </c>
      <c r="R20" s="211" t="s">
        <v>377</v>
      </c>
      <c r="S20" s="211" t="s">
        <v>377</v>
      </c>
      <c r="T20" s="211" t="s">
        <v>377</v>
      </c>
      <c r="U20" s="211" t="s">
        <v>377</v>
      </c>
      <c r="V20" s="213">
        <v>0</v>
      </c>
      <c r="W20" s="211" t="s">
        <v>377</v>
      </c>
      <c r="X20" s="213">
        <v>0</v>
      </c>
      <c r="Y20" s="213">
        <v>0</v>
      </c>
      <c r="Z20" s="211" t="s">
        <v>377</v>
      </c>
      <c r="AA20" s="199" t="s">
        <v>378</v>
      </c>
    </row>
    <row r="21" spans="1:27" ht="16.5" customHeight="1">
      <c r="A21" s="31"/>
      <c r="B21" s="31"/>
      <c r="C21" s="31"/>
      <c r="D21" s="209" t="s">
        <v>379</v>
      </c>
      <c r="E21" s="210">
        <v>1</v>
      </c>
      <c r="F21" s="211">
        <v>303</v>
      </c>
      <c r="G21" s="211">
        <v>198</v>
      </c>
      <c r="H21" s="210">
        <v>204</v>
      </c>
      <c r="I21" s="210">
        <v>157</v>
      </c>
      <c r="J21" s="210">
        <v>58</v>
      </c>
      <c r="K21" s="210">
        <v>14</v>
      </c>
      <c r="L21" s="210">
        <v>41</v>
      </c>
      <c r="M21" s="210">
        <v>27</v>
      </c>
      <c r="N21" s="213">
        <v>0</v>
      </c>
      <c r="O21" s="213">
        <v>0</v>
      </c>
      <c r="P21" s="213">
        <v>0</v>
      </c>
      <c r="Q21" s="213">
        <v>0</v>
      </c>
      <c r="R21" s="211" t="s">
        <v>377</v>
      </c>
      <c r="S21" s="211" t="s">
        <v>377</v>
      </c>
      <c r="T21" s="211" t="s">
        <v>377</v>
      </c>
      <c r="U21" s="211" t="s">
        <v>377</v>
      </c>
      <c r="V21" s="213">
        <v>0</v>
      </c>
      <c r="W21" s="213">
        <v>0</v>
      </c>
      <c r="X21" s="211" t="s">
        <v>377</v>
      </c>
      <c r="Y21" s="213">
        <v>0</v>
      </c>
      <c r="Z21" s="211" t="s">
        <v>377</v>
      </c>
      <c r="AA21" s="199" t="s">
        <v>380</v>
      </c>
    </row>
    <row r="22" spans="1:27" ht="16.5" customHeight="1">
      <c r="A22" s="31"/>
      <c r="B22" s="31"/>
      <c r="C22" s="31"/>
      <c r="D22" s="209" t="s">
        <v>381</v>
      </c>
      <c r="E22" s="210">
        <v>2</v>
      </c>
      <c r="F22" s="211">
        <v>1331</v>
      </c>
      <c r="G22" s="211">
        <v>852</v>
      </c>
      <c r="H22" s="210">
        <v>1149</v>
      </c>
      <c r="I22" s="210">
        <v>803</v>
      </c>
      <c r="J22" s="210">
        <v>182</v>
      </c>
      <c r="K22" s="210">
        <v>58</v>
      </c>
      <c r="L22" s="210">
        <v>33</v>
      </c>
      <c r="M22" s="210">
        <v>11</v>
      </c>
      <c r="N22" s="213">
        <v>0</v>
      </c>
      <c r="O22" s="213">
        <v>0</v>
      </c>
      <c r="P22" s="213">
        <v>0</v>
      </c>
      <c r="Q22" s="213">
        <v>0</v>
      </c>
      <c r="R22" s="211" t="s">
        <v>377</v>
      </c>
      <c r="S22" s="211" t="s">
        <v>377</v>
      </c>
      <c r="T22" s="211" t="s">
        <v>377</v>
      </c>
      <c r="U22" s="211" t="s">
        <v>377</v>
      </c>
      <c r="V22" s="213">
        <v>0</v>
      </c>
      <c r="W22" s="213">
        <v>0</v>
      </c>
      <c r="X22" s="211" t="s">
        <v>377</v>
      </c>
      <c r="Y22" s="213">
        <v>0</v>
      </c>
      <c r="Z22" s="211" t="s">
        <v>377</v>
      </c>
      <c r="AA22" s="199" t="s">
        <v>382</v>
      </c>
    </row>
    <row r="23" spans="1:27" ht="16.5" customHeight="1">
      <c r="A23" s="31"/>
      <c r="B23" s="31"/>
      <c r="C23" s="157"/>
      <c r="D23" s="215" t="s">
        <v>383</v>
      </c>
      <c r="E23" s="216">
        <v>2</v>
      </c>
      <c r="F23" s="217">
        <v>5174</v>
      </c>
      <c r="G23" s="217">
        <v>4053</v>
      </c>
      <c r="H23" s="216">
        <v>5129</v>
      </c>
      <c r="I23" s="216">
        <v>4089</v>
      </c>
      <c r="J23" s="216">
        <v>211</v>
      </c>
      <c r="K23" s="217">
        <v>176</v>
      </c>
      <c r="L23" s="216">
        <v>352</v>
      </c>
      <c r="M23" s="216">
        <v>204</v>
      </c>
      <c r="N23" s="218">
        <v>0</v>
      </c>
      <c r="O23" s="218">
        <v>0</v>
      </c>
      <c r="P23" s="218">
        <v>0</v>
      </c>
      <c r="Q23" s="218">
        <v>0</v>
      </c>
      <c r="R23" s="216" t="s">
        <v>377</v>
      </c>
      <c r="S23" s="216" t="s">
        <v>377</v>
      </c>
      <c r="T23" s="216" t="s">
        <v>377</v>
      </c>
      <c r="U23" s="216" t="s">
        <v>377</v>
      </c>
      <c r="V23" s="218">
        <v>0</v>
      </c>
      <c r="W23" s="217" t="s">
        <v>377</v>
      </c>
      <c r="X23" s="218">
        <v>0</v>
      </c>
      <c r="Y23" s="218">
        <v>0</v>
      </c>
      <c r="Z23" s="216" t="s">
        <v>377</v>
      </c>
      <c r="AA23" s="219" t="s">
        <v>384</v>
      </c>
    </row>
    <row r="24" spans="1:27" ht="17.25" customHeight="1">
      <c r="A24" s="31"/>
      <c r="B24" s="220" t="s">
        <v>385</v>
      </c>
      <c r="C24" s="592" t="s">
        <v>386</v>
      </c>
      <c r="D24" s="593"/>
      <c r="E24" s="210">
        <v>8</v>
      </c>
      <c r="F24" s="211">
        <v>342</v>
      </c>
      <c r="G24" s="211">
        <v>129</v>
      </c>
      <c r="H24" s="210">
        <v>74</v>
      </c>
      <c r="I24" s="210">
        <v>58</v>
      </c>
      <c r="J24" s="210">
        <v>233</v>
      </c>
      <c r="K24" s="210">
        <v>53</v>
      </c>
      <c r="L24" s="210">
        <v>34</v>
      </c>
      <c r="M24" s="210">
        <v>17</v>
      </c>
      <c r="N24" s="210">
        <v>1</v>
      </c>
      <c r="O24" s="210">
        <v>1</v>
      </c>
      <c r="P24" s="211">
        <v>5</v>
      </c>
      <c r="Q24" s="210">
        <v>3</v>
      </c>
      <c r="R24" s="210">
        <v>67456</v>
      </c>
      <c r="S24" s="221">
        <v>218351</v>
      </c>
      <c r="T24" s="210">
        <v>380257</v>
      </c>
      <c r="U24" s="210">
        <v>339899</v>
      </c>
      <c r="V24" s="210">
        <v>5800</v>
      </c>
      <c r="W24" s="213">
        <v>0</v>
      </c>
      <c r="X24" s="212">
        <v>0</v>
      </c>
      <c r="Y24" s="210">
        <v>34558</v>
      </c>
      <c r="Z24" s="210">
        <v>150721</v>
      </c>
      <c r="AA24" s="222" t="s">
        <v>385</v>
      </c>
    </row>
    <row r="25" spans="1:27" ht="17.25" customHeight="1">
      <c r="A25" s="31"/>
      <c r="B25" s="180" t="s">
        <v>387</v>
      </c>
      <c r="C25" s="588" t="s">
        <v>388</v>
      </c>
      <c r="D25" s="589"/>
      <c r="E25" s="210">
        <v>1</v>
      </c>
      <c r="F25" s="211">
        <v>4</v>
      </c>
      <c r="G25" s="211">
        <v>4</v>
      </c>
      <c r="H25" s="211">
        <v>4</v>
      </c>
      <c r="I25" s="211">
        <v>4</v>
      </c>
      <c r="J25" s="213">
        <v>0</v>
      </c>
      <c r="K25" s="213">
        <v>0</v>
      </c>
      <c r="L25" s="213">
        <v>0</v>
      </c>
      <c r="M25" s="213">
        <v>0</v>
      </c>
      <c r="N25" s="213">
        <v>0</v>
      </c>
      <c r="O25" s="213">
        <v>0</v>
      </c>
      <c r="P25" s="213">
        <v>0</v>
      </c>
      <c r="Q25" s="213">
        <v>0</v>
      </c>
      <c r="R25" s="211" t="s">
        <v>377</v>
      </c>
      <c r="S25" s="211" t="s">
        <v>377</v>
      </c>
      <c r="T25" s="211" t="s">
        <v>377</v>
      </c>
      <c r="U25" s="211" t="s">
        <v>377</v>
      </c>
      <c r="V25" s="213">
        <v>0</v>
      </c>
      <c r="W25" s="213">
        <v>0</v>
      </c>
      <c r="X25" s="213">
        <v>0</v>
      </c>
      <c r="Y25" s="211" t="s">
        <v>377</v>
      </c>
      <c r="Z25" s="211" t="s">
        <v>377</v>
      </c>
      <c r="AA25" s="223" t="s">
        <v>387</v>
      </c>
    </row>
    <row r="26" spans="1:27" ht="17.25" customHeight="1">
      <c r="A26" s="31"/>
      <c r="B26" s="180" t="s">
        <v>389</v>
      </c>
      <c r="C26" s="588" t="s">
        <v>390</v>
      </c>
      <c r="D26" s="589"/>
      <c r="E26" s="210">
        <v>10</v>
      </c>
      <c r="F26" s="211">
        <v>108</v>
      </c>
      <c r="G26" s="211">
        <v>39</v>
      </c>
      <c r="H26" s="210">
        <v>55</v>
      </c>
      <c r="I26" s="210">
        <v>31</v>
      </c>
      <c r="J26" s="210">
        <v>45</v>
      </c>
      <c r="K26" s="210">
        <v>4</v>
      </c>
      <c r="L26" s="211">
        <v>7</v>
      </c>
      <c r="M26" s="211">
        <v>3</v>
      </c>
      <c r="N26" s="210">
        <v>1</v>
      </c>
      <c r="O26" s="210">
        <v>1</v>
      </c>
      <c r="P26" s="212">
        <v>0</v>
      </c>
      <c r="Q26" s="212">
        <v>0</v>
      </c>
      <c r="R26" s="210">
        <v>29216</v>
      </c>
      <c r="S26" s="221">
        <v>84211</v>
      </c>
      <c r="T26" s="210">
        <v>151539</v>
      </c>
      <c r="U26" s="210">
        <v>118137</v>
      </c>
      <c r="V26" s="210">
        <v>25237</v>
      </c>
      <c r="W26" s="213">
        <v>0</v>
      </c>
      <c r="X26" s="210">
        <v>8165</v>
      </c>
      <c r="Y26" s="213">
        <v>0</v>
      </c>
      <c r="Z26" s="210">
        <v>62056</v>
      </c>
      <c r="AA26" s="223" t="s">
        <v>389</v>
      </c>
    </row>
    <row r="27" spans="1:27" ht="17.25" customHeight="1">
      <c r="A27" s="31"/>
      <c r="B27" s="224" t="s">
        <v>391</v>
      </c>
      <c r="C27" s="596" t="s">
        <v>392</v>
      </c>
      <c r="D27" s="597"/>
      <c r="E27" s="210">
        <v>1</v>
      </c>
      <c r="F27" s="211">
        <v>4</v>
      </c>
      <c r="G27" s="211">
        <v>4</v>
      </c>
      <c r="H27" s="210">
        <v>3</v>
      </c>
      <c r="I27" s="210">
        <v>3</v>
      </c>
      <c r="J27" s="211">
        <v>1</v>
      </c>
      <c r="K27" s="211">
        <v>1</v>
      </c>
      <c r="L27" s="213">
        <v>0</v>
      </c>
      <c r="M27" s="213">
        <v>0</v>
      </c>
      <c r="N27" s="213">
        <v>0</v>
      </c>
      <c r="O27" s="213">
        <v>0</v>
      </c>
      <c r="P27" s="213">
        <v>0</v>
      </c>
      <c r="Q27" s="213">
        <v>0</v>
      </c>
      <c r="R27" s="211" t="s">
        <v>377</v>
      </c>
      <c r="S27" s="211" t="s">
        <v>377</v>
      </c>
      <c r="T27" s="211" t="s">
        <v>377</v>
      </c>
      <c r="U27" s="211" t="s">
        <v>377</v>
      </c>
      <c r="V27" s="213">
        <v>0</v>
      </c>
      <c r="W27" s="213">
        <v>0</v>
      </c>
      <c r="X27" s="211" t="s">
        <v>377</v>
      </c>
      <c r="Y27" s="213">
        <v>0</v>
      </c>
      <c r="Z27" s="211" t="s">
        <v>377</v>
      </c>
      <c r="AA27" s="225" t="s">
        <v>391</v>
      </c>
    </row>
    <row r="28" spans="1:27" ht="17.25" customHeight="1">
      <c r="A28" s="31"/>
      <c r="B28" s="226" t="s">
        <v>393</v>
      </c>
      <c r="C28" s="590" t="s">
        <v>394</v>
      </c>
      <c r="D28" s="591"/>
      <c r="E28" s="216">
        <v>11</v>
      </c>
      <c r="F28" s="217">
        <v>457</v>
      </c>
      <c r="G28" s="217">
        <v>329</v>
      </c>
      <c r="H28" s="216">
        <v>382</v>
      </c>
      <c r="I28" s="216">
        <v>298</v>
      </c>
      <c r="J28" s="216">
        <v>48</v>
      </c>
      <c r="K28" s="216">
        <v>11</v>
      </c>
      <c r="L28" s="216">
        <v>27</v>
      </c>
      <c r="M28" s="216">
        <v>20</v>
      </c>
      <c r="N28" s="227">
        <v>0</v>
      </c>
      <c r="O28" s="218">
        <v>0</v>
      </c>
      <c r="P28" s="227">
        <v>0</v>
      </c>
      <c r="Q28" s="227">
        <v>0</v>
      </c>
      <c r="R28" s="216">
        <v>210799</v>
      </c>
      <c r="S28" s="228">
        <v>2895398</v>
      </c>
      <c r="T28" s="216">
        <v>3666820</v>
      </c>
      <c r="U28" s="216">
        <v>3639652</v>
      </c>
      <c r="V28" s="216">
        <v>17205</v>
      </c>
      <c r="W28" s="218">
        <v>0</v>
      </c>
      <c r="X28" s="217">
        <v>9963</v>
      </c>
      <c r="Y28" s="227">
        <v>0</v>
      </c>
      <c r="Z28" s="216">
        <v>715818</v>
      </c>
      <c r="AA28" s="229" t="s">
        <v>393</v>
      </c>
    </row>
    <row r="29" spans="1:27" ht="17.25" customHeight="1">
      <c r="A29" s="31"/>
      <c r="B29" s="224" t="s">
        <v>395</v>
      </c>
      <c r="C29" s="598" t="s">
        <v>396</v>
      </c>
      <c r="D29" s="599"/>
      <c r="E29" s="210">
        <v>21</v>
      </c>
      <c r="F29" s="211">
        <v>665</v>
      </c>
      <c r="G29" s="211">
        <v>498</v>
      </c>
      <c r="H29" s="210">
        <v>530</v>
      </c>
      <c r="I29" s="210">
        <v>434</v>
      </c>
      <c r="J29" s="210">
        <v>102</v>
      </c>
      <c r="K29" s="210">
        <v>33</v>
      </c>
      <c r="L29" s="210">
        <v>36</v>
      </c>
      <c r="M29" s="210">
        <v>33</v>
      </c>
      <c r="N29" s="210">
        <v>1</v>
      </c>
      <c r="O29" s="210">
        <v>1</v>
      </c>
      <c r="P29" s="211">
        <v>4</v>
      </c>
      <c r="Q29" s="213">
        <v>0</v>
      </c>
      <c r="R29" s="210">
        <v>290941</v>
      </c>
      <c r="S29" s="221">
        <v>1734495</v>
      </c>
      <c r="T29" s="210">
        <v>2717811</v>
      </c>
      <c r="U29" s="210">
        <v>2091342</v>
      </c>
      <c r="V29" s="210">
        <v>375185</v>
      </c>
      <c r="W29" s="213">
        <v>0</v>
      </c>
      <c r="X29" s="210">
        <v>250948</v>
      </c>
      <c r="Y29" s="210">
        <v>336</v>
      </c>
      <c r="Z29" s="210">
        <v>913537</v>
      </c>
      <c r="AA29" s="225" t="s">
        <v>395</v>
      </c>
    </row>
    <row r="30" spans="1:27" ht="17.25" customHeight="1">
      <c r="A30" s="31"/>
      <c r="B30" s="180" t="s">
        <v>397</v>
      </c>
      <c r="C30" s="588" t="s">
        <v>398</v>
      </c>
      <c r="D30" s="589"/>
      <c r="E30" s="210">
        <v>19</v>
      </c>
      <c r="F30" s="211">
        <v>534</v>
      </c>
      <c r="G30" s="211">
        <v>304</v>
      </c>
      <c r="H30" s="210">
        <v>346</v>
      </c>
      <c r="I30" s="210">
        <v>277</v>
      </c>
      <c r="J30" s="210">
        <v>163</v>
      </c>
      <c r="K30" s="210">
        <v>17</v>
      </c>
      <c r="L30" s="210">
        <v>21</v>
      </c>
      <c r="M30" s="210">
        <v>8</v>
      </c>
      <c r="N30" s="210">
        <v>4</v>
      </c>
      <c r="O30" s="210">
        <v>2</v>
      </c>
      <c r="P30" s="212">
        <v>0</v>
      </c>
      <c r="Q30" s="213">
        <v>0</v>
      </c>
      <c r="R30" s="210">
        <v>184318</v>
      </c>
      <c r="S30" s="221">
        <v>272517</v>
      </c>
      <c r="T30" s="210">
        <v>589391</v>
      </c>
      <c r="U30" s="210">
        <v>292937</v>
      </c>
      <c r="V30" s="210">
        <v>294161</v>
      </c>
      <c r="W30" s="213">
        <v>0</v>
      </c>
      <c r="X30" s="210">
        <v>1450</v>
      </c>
      <c r="Y30" s="211">
        <v>843</v>
      </c>
      <c r="Z30" s="210">
        <v>293207</v>
      </c>
      <c r="AA30" s="223" t="s">
        <v>397</v>
      </c>
    </row>
    <row r="31" spans="1:27" ht="17.25" customHeight="1">
      <c r="A31" s="31"/>
      <c r="B31" s="180" t="s">
        <v>399</v>
      </c>
      <c r="C31" s="588" t="s">
        <v>400</v>
      </c>
      <c r="D31" s="589"/>
      <c r="E31" s="210">
        <v>4</v>
      </c>
      <c r="F31" s="211">
        <v>322</v>
      </c>
      <c r="G31" s="211">
        <v>209</v>
      </c>
      <c r="H31" s="210">
        <v>222</v>
      </c>
      <c r="I31" s="210">
        <v>168</v>
      </c>
      <c r="J31" s="210">
        <v>59</v>
      </c>
      <c r="K31" s="211">
        <v>14</v>
      </c>
      <c r="L31" s="210">
        <v>41</v>
      </c>
      <c r="M31" s="210">
        <v>27</v>
      </c>
      <c r="N31" s="213">
        <v>0</v>
      </c>
      <c r="O31" s="213">
        <v>0</v>
      </c>
      <c r="P31" s="213">
        <v>0</v>
      </c>
      <c r="Q31" s="213">
        <v>0</v>
      </c>
      <c r="R31" s="210">
        <v>192397</v>
      </c>
      <c r="S31" s="221">
        <v>1061060</v>
      </c>
      <c r="T31" s="210">
        <v>1313733</v>
      </c>
      <c r="U31" s="210">
        <v>1310128</v>
      </c>
      <c r="V31" s="210">
        <v>582</v>
      </c>
      <c r="W31" s="213">
        <v>0</v>
      </c>
      <c r="X31" s="210">
        <v>3023</v>
      </c>
      <c r="Y31" s="213">
        <v>0</v>
      </c>
      <c r="Z31" s="230">
        <v>237601</v>
      </c>
      <c r="AA31" s="223" t="s">
        <v>399</v>
      </c>
    </row>
    <row r="32" spans="1:27" ht="17.25" customHeight="1">
      <c r="A32" s="31"/>
      <c r="B32" s="180" t="s">
        <v>401</v>
      </c>
      <c r="C32" s="588" t="s">
        <v>402</v>
      </c>
      <c r="D32" s="589"/>
      <c r="E32" s="210">
        <v>2</v>
      </c>
      <c r="F32" s="211">
        <v>34</v>
      </c>
      <c r="G32" s="211">
        <v>30</v>
      </c>
      <c r="H32" s="210">
        <v>26</v>
      </c>
      <c r="I32" s="210">
        <v>24</v>
      </c>
      <c r="J32" s="211">
        <v>5</v>
      </c>
      <c r="K32" s="211">
        <v>3</v>
      </c>
      <c r="L32" s="210">
        <v>3</v>
      </c>
      <c r="M32" s="210">
        <v>3</v>
      </c>
      <c r="N32" s="213">
        <v>0</v>
      </c>
      <c r="O32" s="213">
        <v>0</v>
      </c>
      <c r="P32" s="210">
        <v>2</v>
      </c>
      <c r="Q32" s="210">
        <v>2</v>
      </c>
      <c r="R32" s="211" t="s">
        <v>377</v>
      </c>
      <c r="S32" s="211" t="s">
        <v>377</v>
      </c>
      <c r="T32" s="211" t="s">
        <v>377</v>
      </c>
      <c r="U32" s="211" t="s">
        <v>377</v>
      </c>
      <c r="V32" s="213">
        <v>0</v>
      </c>
      <c r="W32" s="213">
        <v>0</v>
      </c>
      <c r="X32" s="213">
        <v>0</v>
      </c>
      <c r="Y32" s="211" t="s">
        <v>377</v>
      </c>
      <c r="Z32" s="211" t="s">
        <v>377</v>
      </c>
      <c r="AA32" s="223" t="s">
        <v>401</v>
      </c>
    </row>
    <row r="33" spans="1:27" ht="17.25" customHeight="1">
      <c r="A33" s="31"/>
      <c r="B33" s="226" t="s">
        <v>403</v>
      </c>
      <c r="C33" s="590" t="s">
        <v>404</v>
      </c>
      <c r="D33" s="591"/>
      <c r="E33" s="216">
        <v>32</v>
      </c>
      <c r="F33" s="217">
        <v>497</v>
      </c>
      <c r="G33" s="217">
        <v>237</v>
      </c>
      <c r="H33" s="216">
        <v>261</v>
      </c>
      <c r="I33" s="216">
        <v>193</v>
      </c>
      <c r="J33" s="216">
        <v>224</v>
      </c>
      <c r="K33" s="216">
        <v>41</v>
      </c>
      <c r="L33" s="216">
        <v>9</v>
      </c>
      <c r="M33" s="216">
        <v>1</v>
      </c>
      <c r="N33" s="216">
        <v>3</v>
      </c>
      <c r="O33" s="216">
        <v>2</v>
      </c>
      <c r="P33" s="216">
        <v>1</v>
      </c>
      <c r="Q33" s="227">
        <v>0</v>
      </c>
      <c r="R33" s="216">
        <v>136680</v>
      </c>
      <c r="S33" s="228">
        <v>283354</v>
      </c>
      <c r="T33" s="216">
        <v>578780</v>
      </c>
      <c r="U33" s="216">
        <v>462228</v>
      </c>
      <c r="V33" s="216">
        <v>97871</v>
      </c>
      <c r="W33" s="218">
        <v>0</v>
      </c>
      <c r="X33" s="216">
        <v>10342</v>
      </c>
      <c r="Y33" s="216">
        <v>8339</v>
      </c>
      <c r="Z33" s="216">
        <v>272375</v>
      </c>
      <c r="AA33" s="229" t="s">
        <v>403</v>
      </c>
    </row>
    <row r="34" spans="1:27" ht="17.25" customHeight="1">
      <c r="A34" s="31"/>
      <c r="B34" s="180" t="s">
        <v>405</v>
      </c>
      <c r="C34" s="592" t="s">
        <v>406</v>
      </c>
      <c r="D34" s="593"/>
      <c r="E34" s="210">
        <v>2</v>
      </c>
      <c r="F34" s="211">
        <v>21</v>
      </c>
      <c r="G34" s="211">
        <v>13</v>
      </c>
      <c r="H34" s="211">
        <v>15</v>
      </c>
      <c r="I34" s="211">
        <v>13</v>
      </c>
      <c r="J34" s="211">
        <v>5</v>
      </c>
      <c r="K34" s="213">
        <v>0</v>
      </c>
      <c r="L34" s="211">
        <v>1</v>
      </c>
      <c r="M34" s="213">
        <v>0</v>
      </c>
      <c r="N34" s="213">
        <v>0</v>
      </c>
      <c r="O34" s="213">
        <v>0</v>
      </c>
      <c r="P34" s="213">
        <v>0</v>
      </c>
      <c r="Q34" s="213">
        <v>0</v>
      </c>
      <c r="R34" s="211" t="s">
        <v>377</v>
      </c>
      <c r="S34" s="211" t="s">
        <v>377</v>
      </c>
      <c r="T34" s="211" t="s">
        <v>377</v>
      </c>
      <c r="U34" s="211" t="s">
        <v>377</v>
      </c>
      <c r="V34" s="211" t="s">
        <v>377</v>
      </c>
      <c r="W34" s="211" t="s">
        <v>377</v>
      </c>
      <c r="X34" s="211" t="s">
        <v>377</v>
      </c>
      <c r="Y34" s="213">
        <v>0</v>
      </c>
      <c r="Z34" s="211" t="s">
        <v>377</v>
      </c>
      <c r="AA34" s="223" t="s">
        <v>405</v>
      </c>
    </row>
    <row r="35" spans="1:27" ht="17.25" customHeight="1">
      <c r="A35" s="31"/>
      <c r="B35" s="180" t="s">
        <v>407</v>
      </c>
      <c r="C35" s="594" t="s">
        <v>408</v>
      </c>
      <c r="D35" s="595"/>
      <c r="E35" s="210">
        <v>1</v>
      </c>
      <c r="F35" s="211">
        <v>53</v>
      </c>
      <c r="G35" s="211">
        <v>6</v>
      </c>
      <c r="H35" s="210">
        <v>12</v>
      </c>
      <c r="I35" s="210">
        <v>5</v>
      </c>
      <c r="J35" s="210">
        <v>41</v>
      </c>
      <c r="K35" s="210">
        <v>1</v>
      </c>
      <c r="L35" s="213">
        <v>0</v>
      </c>
      <c r="M35" s="213">
        <v>0</v>
      </c>
      <c r="N35" s="212">
        <v>0</v>
      </c>
      <c r="O35" s="213">
        <v>0</v>
      </c>
      <c r="P35" s="213">
        <v>0</v>
      </c>
      <c r="Q35" s="213">
        <v>0</v>
      </c>
      <c r="R35" s="211" t="s">
        <v>377</v>
      </c>
      <c r="S35" s="211" t="s">
        <v>377</v>
      </c>
      <c r="T35" s="211" t="s">
        <v>377</v>
      </c>
      <c r="U35" s="211" t="s">
        <v>377</v>
      </c>
      <c r="V35" s="211" t="s">
        <v>377</v>
      </c>
      <c r="W35" s="213">
        <v>0</v>
      </c>
      <c r="X35" s="213">
        <v>0</v>
      </c>
      <c r="Y35" s="213">
        <v>0</v>
      </c>
      <c r="Z35" s="211" t="s">
        <v>377</v>
      </c>
      <c r="AA35" s="223" t="s">
        <v>407</v>
      </c>
    </row>
    <row r="36" spans="1:27" ht="17.25" customHeight="1">
      <c r="A36" s="31"/>
      <c r="B36" s="180" t="s">
        <v>409</v>
      </c>
      <c r="C36" s="588" t="s">
        <v>410</v>
      </c>
      <c r="D36" s="589"/>
      <c r="E36" s="210">
        <v>4</v>
      </c>
      <c r="F36" s="211">
        <v>236</v>
      </c>
      <c r="G36" s="211">
        <v>89</v>
      </c>
      <c r="H36" s="210">
        <v>108</v>
      </c>
      <c r="I36" s="210">
        <v>68</v>
      </c>
      <c r="J36" s="210">
        <v>111</v>
      </c>
      <c r="K36" s="210">
        <v>18</v>
      </c>
      <c r="L36" s="210">
        <v>17</v>
      </c>
      <c r="M36" s="210">
        <v>3</v>
      </c>
      <c r="N36" s="213">
        <v>0</v>
      </c>
      <c r="O36" s="213">
        <v>0</v>
      </c>
      <c r="P36" s="212">
        <v>0</v>
      </c>
      <c r="Q36" s="213">
        <v>0</v>
      </c>
      <c r="R36" s="210">
        <v>59890</v>
      </c>
      <c r="S36" s="221">
        <v>111693</v>
      </c>
      <c r="T36" s="210">
        <v>199792</v>
      </c>
      <c r="U36" s="210">
        <v>147157</v>
      </c>
      <c r="V36" s="210" t="s">
        <v>377</v>
      </c>
      <c r="W36" s="211" t="s">
        <v>377</v>
      </c>
      <c r="X36" s="210">
        <v>42860</v>
      </c>
      <c r="Y36" s="211">
        <v>6089</v>
      </c>
      <c r="Z36" s="210">
        <v>86869</v>
      </c>
      <c r="AA36" s="223" t="s">
        <v>409</v>
      </c>
    </row>
    <row r="37" spans="1:27" ht="17.25" customHeight="1">
      <c r="A37" s="31"/>
      <c r="B37" s="180" t="s">
        <v>411</v>
      </c>
      <c r="C37" s="588" t="s">
        <v>412</v>
      </c>
      <c r="D37" s="589"/>
      <c r="E37" s="210">
        <v>6</v>
      </c>
      <c r="F37" s="211">
        <v>147</v>
      </c>
      <c r="G37" s="211">
        <v>123</v>
      </c>
      <c r="H37" s="210">
        <v>136</v>
      </c>
      <c r="I37" s="210">
        <v>114</v>
      </c>
      <c r="J37" s="210">
        <v>5</v>
      </c>
      <c r="K37" s="211">
        <v>4</v>
      </c>
      <c r="L37" s="211">
        <v>4</v>
      </c>
      <c r="M37" s="211">
        <v>4</v>
      </c>
      <c r="N37" s="210">
        <v>2</v>
      </c>
      <c r="O37" s="210">
        <v>1</v>
      </c>
      <c r="P37" s="213">
        <v>0</v>
      </c>
      <c r="Q37" s="213">
        <v>0</v>
      </c>
      <c r="R37" s="210">
        <v>83048</v>
      </c>
      <c r="S37" s="221">
        <v>872495</v>
      </c>
      <c r="T37" s="210">
        <v>1050494</v>
      </c>
      <c r="U37" s="210">
        <v>982015</v>
      </c>
      <c r="V37" s="210">
        <v>20820</v>
      </c>
      <c r="W37" s="213">
        <v>0</v>
      </c>
      <c r="X37" s="210">
        <v>47073</v>
      </c>
      <c r="Y37" s="210">
        <v>586</v>
      </c>
      <c r="Z37" s="210">
        <v>165489</v>
      </c>
      <c r="AA37" s="223" t="s">
        <v>411</v>
      </c>
    </row>
    <row r="38" spans="1:27" ht="17.25" customHeight="1">
      <c r="A38" s="31"/>
      <c r="B38" s="180" t="s">
        <v>413</v>
      </c>
      <c r="C38" s="590" t="s">
        <v>414</v>
      </c>
      <c r="D38" s="591"/>
      <c r="E38" s="231">
        <v>3</v>
      </c>
      <c r="F38" s="217">
        <v>22</v>
      </c>
      <c r="G38" s="217">
        <v>14</v>
      </c>
      <c r="H38" s="216">
        <v>13</v>
      </c>
      <c r="I38" s="216">
        <v>10</v>
      </c>
      <c r="J38" s="216">
        <v>9</v>
      </c>
      <c r="K38" s="216">
        <v>4</v>
      </c>
      <c r="L38" s="218">
        <v>0</v>
      </c>
      <c r="M38" s="218">
        <v>0</v>
      </c>
      <c r="N38" s="218">
        <v>0</v>
      </c>
      <c r="O38" s="218">
        <v>0</v>
      </c>
      <c r="P38" s="217">
        <v>1</v>
      </c>
      <c r="Q38" s="217">
        <v>1</v>
      </c>
      <c r="R38" s="217">
        <v>5672</v>
      </c>
      <c r="S38" s="217">
        <v>16892</v>
      </c>
      <c r="T38" s="217">
        <v>32883</v>
      </c>
      <c r="U38" s="217">
        <v>23976</v>
      </c>
      <c r="V38" s="217">
        <v>8907</v>
      </c>
      <c r="W38" s="218">
        <v>0</v>
      </c>
      <c r="X38" s="218">
        <v>0</v>
      </c>
      <c r="Y38" s="218">
        <v>0</v>
      </c>
      <c r="Z38" s="217">
        <v>14737</v>
      </c>
      <c r="AA38" s="223" t="s">
        <v>413</v>
      </c>
    </row>
    <row r="39" spans="1:27" ht="17.25" customHeight="1">
      <c r="A39" s="31"/>
      <c r="B39" s="220" t="s">
        <v>415</v>
      </c>
      <c r="C39" s="592" t="s">
        <v>416</v>
      </c>
      <c r="D39" s="593"/>
      <c r="E39" s="210">
        <v>53</v>
      </c>
      <c r="F39" s="211">
        <v>1417</v>
      </c>
      <c r="G39" s="211">
        <v>1005</v>
      </c>
      <c r="H39" s="210">
        <v>1063</v>
      </c>
      <c r="I39" s="210">
        <v>836</v>
      </c>
      <c r="J39" s="210">
        <v>286</v>
      </c>
      <c r="K39" s="210">
        <v>122</v>
      </c>
      <c r="L39" s="210">
        <v>62</v>
      </c>
      <c r="M39" s="210">
        <v>43</v>
      </c>
      <c r="N39" s="210">
        <v>8</v>
      </c>
      <c r="O39" s="210">
        <v>6</v>
      </c>
      <c r="P39" s="210">
        <v>60</v>
      </c>
      <c r="Q39" s="210">
        <v>29</v>
      </c>
      <c r="R39" s="210">
        <v>625712</v>
      </c>
      <c r="S39" s="221">
        <v>1845451</v>
      </c>
      <c r="T39" s="210">
        <v>3119919</v>
      </c>
      <c r="U39" s="210">
        <v>2167202</v>
      </c>
      <c r="V39" s="210">
        <v>676802</v>
      </c>
      <c r="W39" s="213">
        <v>0</v>
      </c>
      <c r="X39" s="210">
        <v>40705</v>
      </c>
      <c r="Y39" s="210">
        <v>235210</v>
      </c>
      <c r="Z39" s="210">
        <v>1177687</v>
      </c>
      <c r="AA39" s="222" t="s">
        <v>415</v>
      </c>
    </row>
    <row r="40" spans="1:27" ht="17.25" customHeight="1">
      <c r="A40" s="31"/>
      <c r="B40" s="180" t="s">
        <v>417</v>
      </c>
      <c r="C40" s="588" t="s">
        <v>418</v>
      </c>
      <c r="D40" s="589"/>
      <c r="E40" s="210">
        <v>15</v>
      </c>
      <c r="F40" s="211">
        <v>848</v>
      </c>
      <c r="G40" s="211">
        <v>702</v>
      </c>
      <c r="H40" s="210">
        <v>704</v>
      </c>
      <c r="I40" s="210">
        <v>616</v>
      </c>
      <c r="J40" s="210">
        <v>132</v>
      </c>
      <c r="K40" s="210">
        <v>86</v>
      </c>
      <c r="L40" s="210">
        <v>12</v>
      </c>
      <c r="M40" s="212">
        <v>0</v>
      </c>
      <c r="N40" s="213">
        <v>0</v>
      </c>
      <c r="O40" s="213">
        <v>0</v>
      </c>
      <c r="P40" s="213">
        <v>0</v>
      </c>
      <c r="Q40" s="213">
        <v>0</v>
      </c>
      <c r="R40" s="210">
        <v>514535</v>
      </c>
      <c r="S40" s="221">
        <v>1243035</v>
      </c>
      <c r="T40" s="210">
        <v>2330675</v>
      </c>
      <c r="U40" s="210">
        <v>2219949</v>
      </c>
      <c r="V40" s="210">
        <v>43010</v>
      </c>
      <c r="W40" s="211">
        <v>450</v>
      </c>
      <c r="X40" s="210">
        <v>66826</v>
      </c>
      <c r="Y40" s="211">
        <v>440</v>
      </c>
      <c r="Z40" s="210">
        <v>1030964</v>
      </c>
      <c r="AA40" s="223" t="s">
        <v>417</v>
      </c>
    </row>
    <row r="41" spans="1:27" ht="17.25" customHeight="1">
      <c r="A41" s="31"/>
      <c r="B41" s="180" t="s">
        <v>419</v>
      </c>
      <c r="C41" s="588" t="s">
        <v>420</v>
      </c>
      <c r="D41" s="589"/>
      <c r="E41" s="210">
        <v>40</v>
      </c>
      <c r="F41" s="211">
        <v>4420</v>
      </c>
      <c r="G41" s="211">
        <v>3345</v>
      </c>
      <c r="H41" s="210">
        <v>4409</v>
      </c>
      <c r="I41" s="210">
        <v>3475</v>
      </c>
      <c r="J41" s="210">
        <v>353</v>
      </c>
      <c r="K41" s="210">
        <v>211</v>
      </c>
      <c r="L41" s="210">
        <v>176</v>
      </c>
      <c r="M41" s="210">
        <v>75</v>
      </c>
      <c r="N41" s="212">
        <v>0</v>
      </c>
      <c r="O41" s="212">
        <v>0</v>
      </c>
      <c r="P41" s="210">
        <v>5</v>
      </c>
      <c r="Q41" s="210">
        <v>2</v>
      </c>
      <c r="R41" s="210">
        <v>3689825</v>
      </c>
      <c r="S41" s="221">
        <v>803857</v>
      </c>
      <c r="T41" s="210">
        <v>1551831</v>
      </c>
      <c r="U41" s="210">
        <v>970589</v>
      </c>
      <c r="V41" s="210">
        <v>336972</v>
      </c>
      <c r="W41" s="210">
        <v>14234</v>
      </c>
      <c r="X41" s="210">
        <v>170900</v>
      </c>
      <c r="Y41" s="210">
        <v>59136</v>
      </c>
      <c r="Z41" s="210">
        <v>705488</v>
      </c>
      <c r="AA41" s="223" t="s">
        <v>419</v>
      </c>
    </row>
    <row r="42" spans="1:27" ht="17.25" customHeight="1">
      <c r="A42" s="31"/>
      <c r="B42" s="180" t="s">
        <v>421</v>
      </c>
      <c r="C42" s="603" t="s">
        <v>422</v>
      </c>
      <c r="D42" s="604"/>
      <c r="E42" s="210">
        <v>5</v>
      </c>
      <c r="F42" s="211">
        <v>64</v>
      </c>
      <c r="G42" s="211">
        <v>45</v>
      </c>
      <c r="H42" s="210">
        <v>55</v>
      </c>
      <c r="I42" s="210">
        <v>45</v>
      </c>
      <c r="J42" s="210">
        <v>9</v>
      </c>
      <c r="K42" s="212">
        <v>0</v>
      </c>
      <c r="L42" s="212">
        <v>0</v>
      </c>
      <c r="M42" s="212">
        <v>0</v>
      </c>
      <c r="N42" s="213">
        <v>0</v>
      </c>
      <c r="O42" s="213">
        <v>0</v>
      </c>
      <c r="P42" s="213">
        <v>0</v>
      </c>
      <c r="Q42" s="213">
        <v>0</v>
      </c>
      <c r="R42" s="210">
        <v>26825</v>
      </c>
      <c r="S42" s="210">
        <v>45702</v>
      </c>
      <c r="T42" s="210">
        <v>100129</v>
      </c>
      <c r="U42" s="210">
        <v>99252</v>
      </c>
      <c r="V42" s="210">
        <v>877</v>
      </c>
      <c r="W42" s="213">
        <v>0</v>
      </c>
      <c r="X42" s="213">
        <v>0</v>
      </c>
      <c r="Y42" s="213">
        <v>0</v>
      </c>
      <c r="Z42" s="210">
        <v>50162</v>
      </c>
      <c r="AA42" s="223" t="s">
        <v>421</v>
      </c>
    </row>
    <row r="43" spans="1:27" ht="17.25" customHeight="1">
      <c r="A43" s="31"/>
      <c r="B43" s="226" t="s">
        <v>423</v>
      </c>
      <c r="C43" s="605" t="s">
        <v>424</v>
      </c>
      <c r="D43" s="606"/>
      <c r="E43" s="231">
        <v>10</v>
      </c>
      <c r="F43" s="217">
        <v>508</v>
      </c>
      <c r="G43" s="217">
        <v>357</v>
      </c>
      <c r="H43" s="216">
        <v>376</v>
      </c>
      <c r="I43" s="216">
        <v>304</v>
      </c>
      <c r="J43" s="216">
        <v>53</v>
      </c>
      <c r="K43" s="216">
        <v>12</v>
      </c>
      <c r="L43" s="216">
        <v>80</v>
      </c>
      <c r="M43" s="216">
        <v>42</v>
      </c>
      <c r="N43" s="218">
        <v>0</v>
      </c>
      <c r="O43" s="218">
        <v>0</v>
      </c>
      <c r="P43" s="218">
        <v>0</v>
      </c>
      <c r="Q43" s="218">
        <v>0</v>
      </c>
      <c r="R43" s="216">
        <v>265524</v>
      </c>
      <c r="S43" s="228">
        <v>791897</v>
      </c>
      <c r="T43" s="216">
        <v>1295813</v>
      </c>
      <c r="U43" s="216">
        <v>1164608</v>
      </c>
      <c r="V43" s="216" t="s">
        <v>377</v>
      </c>
      <c r="W43" s="216" t="s">
        <v>377</v>
      </c>
      <c r="X43" s="216">
        <v>47</v>
      </c>
      <c r="Y43" s="218">
        <v>0</v>
      </c>
      <c r="Z43" s="216">
        <v>534856</v>
      </c>
      <c r="AA43" s="229" t="s">
        <v>423</v>
      </c>
    </row>
    <row r="44" spans="1:27" ht="17.25" customHeight="1">
      <c r="A44" s="31"/>
      <c r="B44" s="180" t="s">
        <v>425</v>
      </c>
      <c r="C44" s="592" t="s">
        <v>426</v>
      </c>
      <c r="D44" s="593"/>
      <c r="E44" s="210">
        <v>20</v>
      </c>
      <c r="F44" s="211">
        <v>1404</v>
      </c>
      <c r="G44" s="211">
        <v>628</v>
      </c>
      <c r="H44" s="210">
        <v>997</v>
      </c>
      <c r="I44" s="210">
        <v>550</v>
      </c>
      <c r="J44" s="210">
        <v>380</v>
      </c>
      <c r="K44" s="210">
        <v>85</v>
      </c>
      <c r="L44" s="210">
        <v>62</v>
      </c>
      <c r="M44" s="210">
        <v>15</v>
      </c>
      <c r="N44" s="212">
        <v>0</v>
      </c>
      <c r="O44" s="212">
        <v>0</v>
      </c>
      <c r="P44" s="210">
        <v>5</v>
      </c>
      <c r="Q44" s="211">
        <v>5</v>
      </c>
      <c r="R44" s="210">
        <v>575821</v>
      </c>
      <c r="S44" s="221">
        <v>3065678</v>
      </c>
      <c r="T44" s="210">
        <v>4892453</v>
      </c>
      <c r="U44" s="210">
        <v>4717359</v>
      </c>
      <c r="V44" s="210">
        <v>129512</v>
      </c>
      <c r="W44" s="210">
        <v>5944</v>
      </c>
      <c r="X44" s="210">
        <v>19721</v>
      </c>
      <c r="Y44" s="210">
        <v>19917</v>
      </c>
      <c r="Z44" s="210">
        <v>1710111</v>
      </c>
      <c r="AA44" s="223" t="s">
        <v>425</v>
      </c>
    </row>
    <row r="45" spans="1:27" ht="17.25" customHeight="1">
      <c r="A45" s="31"/>
      <c r="B45" s="180" t="s">
        <v>427</v>
      </c>
      <c r="C45" s="588" t="s">
        <v>428</v>
      </c>
      <c r="D45" s="589"/>
      <c r="E45" s="210">
        <v>1</v>
      </c>
      <c r="F45" s="211">
        <v>1474</v>
      </c>
      <c r="G45" s="211">
        <v>1204</v>
      </c>
      <c r="H45" s="210">
        <v>1295</v>
      </c>
      <c r="I45" s="210">
        <v>1072</v>
      </c>
      <c r="J45" s="212">
        <v>0</v>
      </c>
      <c r="K45" s="212">
        <v>0</v>
      </c>
      <c r="L45" s="210">
        <v>179</v>
      </c>
      <c r="M45" s="210">
        <v>132</v>
      </c>
      <c r="N45" s="213">
        <v>0</v>
      </c>
      <c r="O45" s="213">
        <v>0</v>
      </c>
      <c r="P45" s="213">
        <v>0</v>
      </c>
      <c r="Q45" s="213">
        <v>0</v>
      </c>
      <c r="R45" s="211" t="s">
        <v>377</v>
      </c>
      <c r="S45" s="211" t="s">
        <v>377</v>
      </c>
      <c r="T45" s="211" t="s">
        <v>377</v>
      </c>
      <c r="U45" s="211" t="s">
        <v>377</v>
      </c>
      <c r="V45" s="213">
        <v>0</v>
      </c>
      <c r="W45" s="211" t="s">
        <v>377</v>
      </c>
      <c r="X45" s="211" t="s">
        <v>377</v>
      </c>
      <c r="Y45" s="213">
        <v>0</v>
      </c>
      <c r="Z45" s="211" t="s">
        <v>377</v>
      </c>
      <c r="AA45" s="223" t="s">
        <v>427</v>
      </c>
    </row>
    <row r="46" spans="1:27" ht="17.25" customHeight="1">
      <c r="A46" s="31"/>
      <c r="B46" s="180" t="s">
        <v>429</v>
      </c>
      <c r="C46" s="588" t="s">
        <v>430</v>
      </c>
      <c r="D46" s="589"/>
      <c r="E46" s="210">
        <v>4</v>
      </c>
      <c r="F46" s="211">
        <v>98</v>
      </c>
      <c r="G46" s="211">
        <v>64</v>
      </c>
      <c r="H46" s="210">
        <v>59</v>
      </c>
      <c r="I46" s="210">
        <v>43</v>
      </c>
      <c r="J46" s="210">
        <v>20</v>
      </c>
      <c r="K46" s="210">
        <v>8</v>
      </c>
      <c r="L46" s="210">
        <v>19</v>
      </c>
      <c r="M46" s="210">
        <v>13</v>
      </c>
      <c r="N46" s="212">
        <v>0</v>
      </c>
      <c r="O46" s="212">
        <v>0</v>
      </c>
      <c r="P46" s="213">
        <v>0</v>
      </c>
      <c r="Q46" s="213">
        <v>0</v>
      </c>
      <c r="R46" s="210">
        <v>33916</v>
      </c>
      <c r="S46" s="221">
        <v>72382</v>
      </c>
      <c r="T46" s="210">
        <v>163827</v>
      </c>
      <c r="U46" s="210">
        <v>152854</v>
      </c>
      <c r="V46" s="210">
        <v>9893</v>
      </c>
      <c r="W46" s="210">
        <v>1080</v>
      </c>
      <c r="X46" s="213">
        <v>0</v>
      </c>
      <c r="Y46" s="213">
        <v>0</v>
      </c>
      <c r="Z46" s="210">
        <v>84504</v>
      </c>
      <c r="AA46" s="223" t="s">
        <v>429</v>
      </c>
    </row>
    <row r="47" spans="1:27" ht="17.25" customHeight="1">
      <c r="A47" s="157"/>
      <c r="B47" s="232" t="s">
        <v>431</v>
      </c>
      <c r="C47" s="607" t="s">
        <v>432</v>
      </c>
      <c r="D47" s="589"/>
      <c r="E47" s="233">
        <v>5</v>
      </c>
      <c r="F47" s="234">
        <v>40</v>
      </c>
      <c r="G47" s="234">
        <v>20</v>
      </c>
      <c r="H47" s="233">
        <v>24</v>
      </c>
      <c r="I47" s="233">
        <v>17</v>
      </c>
      <c r="J47" s="233">
        <v>15</v>
      </c>
      <c r="K47" s="233">
        <v>2</v>
      </c>
      <c r="L47" s="214">
        <v>0</v>
      </c>
      <c r="M47" s="214">
        <v>0</v>
      </c>
      <c r="N47" s="234">
        <v>1</v>
      </c>
      <c r="O47" s="234">
        <v>1</v>
      </c>
      <c r="P47" s="234">
        <v>2</v>
      </c>
      <c r="Q47" s="234">
        <v>1</v>
      </c>
      <c r="R47" s="233">
        <v>10575</v>
      </c>
      <c r="S47" s="233">
        <v>25849</v>
      </c>
      <c r="T47" s="233">
        <v>50156</v>
      </c>
      <c r="U47" s="233">
        <v>27780</v>
      </c>
      <c r="V47" s="233">
        <v>22128</v>
      </c>
      <c r="W47" s="214">
        <v>0</v>
      </c>
      <c r="X47" s="214">
        <v>0</v>
      </c>
      <c r="Y47" s="234">
        <v>248</v>
      </c>
      <c r="Z47" s="233">
        <v>22422</v>
      </c>
      <c r="AA47" s="223" t="s">
        <v>431</v>
      </c>
    </row>
    <row r="48" spans="1:27" ht="10.5" customHeight="1" thickBot="1">
      <c r="A48" s="235"/>
      <c r="B48" s="600"/>
      <c r="C48" s="600"/>
      <c r="D48" s="601"/>
      <c r="E48" s="236"/>
      <c r="F48" s="237"/>
      <c r="G48" s="237"/>
      <c r="H48" s="238"/>
      <c r="I48" s="238"/>
      <c r="J48" s="238"/>
      <c r="K48" s="238"/>
      <c r="L48" s="237"/>
      <c r="M48" s="237"/>
      <c r="N48" s="237"/>
      <c r="O48" s="237"/>
      <c r="P48" s="237"/>
      <c r="Q48" s="237"/>
      <c r="R48" s="236"/>
      <c r="S48" s="236"/>
      <c r="T48" s="236"/>
      <c r="U48" s="236"/>
      <c r="V48" s="236"/>
      <c r="W48" s="237"/>
      <c r="X48" s="237"/>
      <c r="Y48" s="237"/>
      <c r="Z48" s="236"/>
      <c r="AA48" s="239"/>
    </row>
    <row r="49" spans="2:29" ht="10.5" customHeight="1">
      <c r="R49" s="240"/>
      <c r="AC49" s="184"/>
    </row>
    <row r="50" spans="2:29" ht="12.75" customHeight="1">
      <c r="B50" s="2" t="s">
        <v>433</v>
      </c>
    </row>
    <row r="51" spans="2:29" ht="12.75" customHeight="1">
      <c r="C51" s="2" t="s">
        <v>434</v>
      </c>
    </row>
    <row r="52" spans="2:29" ht="12.75" customHeight="1">
      <c r="B52" s="2" t="s">
        <v>435</v>
      </c>
    </row>
  </sheetData>
  <mergeCells count="49">
    <mergeCell ref="B48:D48"/>
    <mergeCell ref="J3:U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A12:D12"/>
    <mergeCell ref="S6:S11"/>
    <mergeCell ref="T6:Y6"/>
    <mergeCell ref="F7:G10"/>
    <mergeCell ref="H7:M7"/>
    <mergeCell ref="N7:O10"/>
    <mergeCell ref="P7:Q10"/>
    <mergeCell ref="T7:T11"/>
    <mergeCell ref="H8:K8"/>
    <mergeCell ref="L8:M10"/>
    <mergeCell ref="W8:Y8"/>
    <mergeCell ref="U9:U11"/>
    <mergeCell ref="V9:V11"/>
    <mergeCell ref="W9:W11"/>
    <mergeCell ref="X9:X11"/>
    <mergeCell ref="Y9:Y11"/>
    <mergeCell ref="J1:Q1"/>
    <mergeCell ref="A6:D11"/>
    <mergeCell ref="E6:E11"/>
    <mergeCell ref="F6:O6"/>
    <mergeCell ref="R6:R11"/>
    <mergeCell ref="H9:I10"/>
    <mergeCell ref="J9:K10"/>
  </mergeCells>
  <phoneticPr fontId="7"/>
  <pageMargins left="0.78740157480314965" right="0.39370078740157483" top="0.98425196850393704" bottom="0.59055118110236227" header="0.51181102362204722" footer="0.51181102362204722"/>
  <pageSetup paperSize="9" scale="44" firstPageNumber="77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U49"/>
  <sheetViews>
    <sheetView view="pageBreakPreview" zoomScaleNormal="100" zoomScaleSheetLayoutView="100" workbookViewId="0">
      <pane xSplit="4" ySplit="9" topLeftCell="E10" activePane="bottomRight" state="frozen"/>
      <selection sqref="A1:AL1"/>
      <selection pane="topRight" sqref="A1:AL1"/>
      <selection pane="bottomLeft" sqref="A1:AL1"/>
      <selection pane="bottomRight" sqref="A1:AL1"/>
    </sheetView>
  </sheetViews>
  <sheetFormatPr defaultRowHeight="11.25"/>
  <cols>
    <col min="1" max="2" width="1.75" style="2" customWidth="1"/>
    <col min="3" max="3" width="7.5" style="2" customWidth="1"/>
    <col min="4" max="4" width="16.625" style="2" customWidth="1"/>
    <col min="5" max="5" width="7.5" style="2" customWidth="1"/>
    <col min="6" max="6" width="10.625" style="2" customWidth="1"/>
    <col min="7" max="8" width="9.125" style="2" customWidth="1"/>
    <col min="9" max="9" width="9.75" style="2" customWidth="1"/>
    <col min="10" max="11" width="9.125" style="2" customWidth="1"/>
    <col min="12" max="12" width="9.75" style="2" customWidth="1"/>
    <col min="13" max="13" width="9.5" style="2" customWidth="1"/>
    <col min="14" max="15" width="9.75" style="2" customWidth="1"/>
    <col min="16" max="16" width="9.875" style="2" customWidth="1"/>
    <col min="17" max="17" width="9.75" style="2" customWidth="1"/>
    <col min="18" max="19" width="7" style="2" customWidth="1"/>
    <col min="20" max="20" width="7.875" style="2" customWidth="1"/>
    <col min="21" max="21" width="8" style="183" customWidth="1"/>
    <col min="22" max="16384" width="9" style="2"/>
  </cols>
  <sheetData>
    <row r="1" spans="1:21" ht="18.75" customHeight="1">
      <c r="B1" s="182"/>
      <c r="C1" s="182"/>
      <c r="D1" s="182"/>
      <c r="E1" s="182"/>
      <c r="F1" s="182"/>
      <c r="G1" s="182"/>
      <c r="H1" s="182"/>
      <c r="I1" s="182"/>
      <c r="J1" s="182"/>
      <c r="K1" s="241" t="s">
        <v>436</v>
      </c>
      <c r="L1" s="182" t="s">
        <v>437</v>
      </c>
      <c r="M1" s="182"/>
      <c r="N1" s="182"/>
      <c r="O1" s="182"/>
      <c r="P1" s="182"/>
      <c r="Q1" s="182"/>
      <c r="R1" s="182"/>
      <c r="S1" s="182"/>
      <c r="T1" s="182"/>
    </row>
    <row r="2" spans="1:21" ht="7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</row>
    <row r="3" spans="1:21">
      <c r="K3" s="3" t="s">
        <v>438</v>
      </c>
      <c r="L3" s="2" t="s">
        <v>439</v>
      </c>
    </row>
    <row r="4" spans="1:21" ht="7.5" customHeight="1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</row>
    <row r="5" spans="1:21" ht="12" thickBot="1">
      <c r="A5" s="184"/>
      <c r="B5" s="2" t="s">
        <v>339</v>
      </c>
      <c r="F5" s="243"/>
      <c r="G5" s="243"/>
      <c r="H5" s="243"/>
      <c r="I5" s="243"/>
      <c r="J5" s="243"/>
      <c r="K5" s="243"/>
      <c r="U5" s="185"/>
    </row>
    <row r="6" spans="1:21" ht="11.25" customHeight="1">
      <c r="A6" s="621" t="s">
        <v>340</v>
      </c>
      <c r="B6" s="621"/>
      <c r="C6" s="621"/>
      <c r="D6" s="622"/>
      <c r="E6" s="627" t="s">
        <v>37</v>
      </c>
      <c r="F6" s="628" t="s">
        <v>440</v>
      </c>
      <c r="G6" s="628"/>
      <c r="H6" s="628"/>
      <c r="I6" s="628"/>
      <c r="J6" s="628"/>
      <c r="K6" s="628"/>
      <c r="L6" s="629" t="s">
        <v>441</v>
      </c>
      <c r="M6" s="630"/>
      <c r="N6" s="244"/>
      <c r="O6" s="631" t="s">
        <v>442</v>
      </c>
      <c r="P6" s="631" t="s">
        <v>443</v>
      </c>
      <c r="Q6" s="610" t="s">
        <v>444</v>
      </c>
      <c r="R6" s="610"/>
      <c r="S6" s="610"/>
      <c r="T6" s="610"/>
      <c r="U6" s="189"/>
    </row>
    <row r="7" spans="1:21" ht="13.5" customHeight="1">
      <c r="A7" s="623"/>
      <c r="B7" s="623"/>
      <c r="C7" s="623"/>
      <c r="D7" s="624"/>
      <c r="E7" s="557"/>
      <c r="F7" s="611" t="s">
        <v>445</v>
      </c>
      <c r="G7" s="611" t="s">
        <v>446</v>
      </c>
      <c r="H7" s="611" t="s">
        <v>447</v>
      </c>
      <c r="I7" s="611" t="s">
        <v>448</v>
      </c>
      <c r="J7" s="614" t="s">
        <v>449</v>
      </c>
      <c r="K7" s="614" t="s">
        <v>450</v>
      </c>
      <c r="L7" s="615" t="s">
        <v>451</v>
      </c>
      <c r="M7" s="616"/>
      <c r="N7" s="245" t="s">
        <v>452</v>
      </c>
      <c r="O7" s="612"/>
      <c r="P7" s="612"/>
      <c r="Q7" s="617" t="s">
        <v>453</v>
      </c>
      <c r="R7" s="618" t="s">
        <v>454</v>
      </c>
      <c r="S7" s="618" t="s">
        <v>455</v>
      </c>
      <c r="T7" s="632" t="s">
        <v>456</v>
      </c>
      <c r="U7" s="12" t="s">
        <v>82</v>
      </c>
    </row>
    <row r="8" spans="1:21">
      <c r="A8" s="623"/>
      <c r="B8" s="623"/>
      <c r="C8" s="623"/>
      <c r="D8" s="624"/>
      <c r="E8" s="634" t="s">
        <v>457</v>
      </c>
      <c r="F8" s="612"/>
      <c r="G8" s="612"/>
      <c r="H8" s="612"/>
      <c r="I8" s="612"/>
      <c r="J8" s="581"/>
      <c r="K8" s="581"/>
      <c r="L8" s="635" t="s">
        <v>458</v>
      </c>
      <c r="M8" s="626"/>
      <c r="N8" s="246"/>
      <c r="O8" s="612"/>
      <c r="P8" s="612"/>
      <c r="Q8" s="612"/>
      <c r="R8" s="619"/>
      <c r="S8" s="619"/>
      <c r="T8" s="615"/>
      <c r="U8" s="12"/>
    </row>
    <row r="9" spans="1:21">
      <c r="A9" s="625"/>
      <c r="B9" s="625"/>
      <c r="C9" s="625"/>
      <c r="D9" s="626"/>
      <c r="E9" s="547"/>
      <c r="F9" s="613"/>
      <c r="G9" s="613"/>
      <c r="H9" s="613"/>
      <c r="I9" s="613"/>
      <c r="J9" s="549"/>
      <c r="K9" s="549"/>
      <c r="L9" s="247" t="s">
        <v>459</v>
      </c>
      <c r="M9" s="247" t="s">
        <v>460</v>
      </c>
      <c r="N9" s="248" t="s">
        <v>458</v>
      </c>
      <c r="O9" s="248" t="s">
        <v>458</v>
      </c>
      <c r="P9" s="248" t="s">
        <v>458</v>
      </c>
      <c r="Q9" s="613"/>
      <c r="R9" s="620"/>
      <c r="S9" s="620"/>
      <c r="T9" s="633"/>
      <c r="U9" s="249" t="s">
        <v>363</v>
      </c>
    </row>
    <row r="10" spans="1:21" s="20" customFormat="1" ht="15.75" customHeight="1">
      <c r="A10" s="636" t="s">
        <v>366</v>
      </c>
      <c r="B10" s="636"/>
      <c r="C10" s="636"/>
      <c r="D10" s="637"/>
      <c r="E10" s="250">
        <v>56</v>
      </c>
      <c r="F10" s="250">
        <v>13003929</v>
      </c>
      <c r="G10" s="250">
        <v>65776</v>
      </c>
      <c r="H10" s="250">
        <v>243126</v>
      </c>
      <c r="I10" s="250">
        <v>1524587</v>
      </c>
      <c r="J10" s="250">
        <v>132130</v>
      </c>
      <c r="K10" s="250">
        <v>466737</v>
      </c>
      <c r="L10" s="250">
        <v>2110124</v>
      </c>
      <c r="M10" s="251">
        <v>334289</v>
      </c>
      <c r="N10" s="251">
        <v>25146431</v>
      </c>
      <c r="O10" s="252">
        <v>280</v>
      </c>
      <c r="P10" s="250">
        <v>1069760</v>
      </c>
      <c r="Q10" s="252">
        <v>7190422</v>
      </c>
      <c r="R10" s="252">
        <v>826124</v>
      </c>
      <c r="S10" s="252">
        <v>17144</v>
      </c>
      <c r="T10" s="252">
        <v>1491322</v>
      </c>
      <c r="U10" s="253" t="s">
        <v>367</v>
      </c>
    </row>
    <row r="11" spans="1:21" ht="17.25" customHeight="1">
      <c r="C11" s="208" t="s">
        <v>38</v>
      </c>
      <c r="D11" s="3" t="s">
        <v>368</v>
      </c>
      <c r="E11" s="254">
        <v>0</v>
      </c>
      <c r="F11" s="255">
        <v>0</v>
      </c>
      <c r="G11" s="255">
        <v>0</v>
      </c>
      <c r="H11" s="255">
        <v>0</v>
      </c>
      <c r="I11" s="255">
        <v>0</v>
      </c>
      <c r="J11" s="255">
        <v>0</v>
      </c>
      <c r="K11" s="256">
        <v>0</v>
      </c>
      <c r="L11" s="255">
        <v>0</v>
      </c>
      <c r="M11" s="255">
        <v>0</v>
      </c>
      <c r="N11" s="255">
        <v>0</v>
      </c>
      <c r="O11" s="255">
        <v>0</v>
      </c>
      <c r="P11" s="255">
        <v>0</v>
      </c>
      <c r="Q11" s="255">
        <v>0</v>
      </c>
      <c r="R11" s="255">
        <v>0</v>
      </c>
      <c r="S11" s="255">
        <v>0</v>
      </c>
      <c r="T11" s="255">
        <v>0</v>
      </c>
      <c r="U11" s="12" t="s">
        <v>369</v>
      </c>
    </row>
    <row r="12" spans="1:21" ht="17.25" customHeight="1">
      <c r="D12" s="3" t="s">
        <v>461</v>
      </c>
      <c r="E12" s="254">
        <v>0</v>
      </c>
      <c r="F12" s="255">
        <v>0</v>
      </c>
      <c r="G12" s="255">
        <v>0</v>
      </c>
      <c r="H12" s="255">
        <v>0</v>
      </c>
      <c r="I12" s="255">
        <v>0</v>
      </c>
      <c r="J12" s="255">
        <v>0</v>
      </c>
      <c r="K12" s="255">
        <v>0</v>
      </c>
      <c r="L12" s="255">
        <v>0</v>
      </c>
      <c r="M12" s="255">
        <v>0</v>
      </c>
      <c r="N12" s="255">
        <v>0</v>
      </c>
      <c r="O12" s="255">
        <v>0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12" t="s">
        <v>370</v>
      </c>
    </row>
    <row r="13" spans="1:21" ht="17.25" customHeight="1">
      <c r="D13" s="3" t="s">
        <v>462</v>
      </c>
      <c r="E13" s="254">
        <v>0</v>
      </c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>
        <v>0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12" t="s">
        <v>371</v>
      </c>
    </row>
    <row r="14" spans="1:21" ht="17.25" customHeight="1">
      <c r="D14" s="3" t="s">
        <v>463</v>
      </c>
      <c r="E14" s="254">
        <v>0</v>
      </c>
      <c r="F14" s="255">
        <v>0</v>
      </c>
      <c r="G14" s="255">
        <v>0</v>
      </c>
      <c r="H14" s="255">
        <v>0</v>
      </c>
      <c r="I14" s="255">
        <v>0</v>
      </c>
      <c r="J14" s="255">
        <v>0</v>
      </c>
      <c r="K14" s="255">
        <v>0</v>
      </c>
      <c r="L14" s="255">
        <v>0</v>
      </c>
      <c r="M14" s="255">
        <v>0</v>
      </c>
      <c r="N14" s="255">
        <v>0</v>
      </c>
      <c r="O14" s="255">
        <v>0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12" t="s">
        <v>372</v>
      </c>
    </row>
    <row r="15" spans="1:21" ht="17.25" customHeight="1">
      <c r="D15" s="3" t="s">
        <v>464</v>
      </c>
      <c r="E15" s="257">
        <v>16</v>
      </c>
      <c r="F15" s="258">
        <v>492168</v>
      </c>
      <c r="G15" s="258">
        <v>2039</v>
      </c>
      <c r="H15" s="258">
        <v>18543</v>
      </c>
      <c r="I15" s="258">
        <v>119638</v>
      </c>
      <c r="J15" s="258">
        <v>13362</v>
      </c>
      <c r="K15" s="258">
        <v>49744</v>
      </c>
      <c r="L15" s="258">
        <v>168595</v>
      </c>
      <c r="M15" s="259">
        <v>49075</v>
      </c>
      <c r="N15" s="259">
        <v>1118192</v>
      </c>
      <c r="O15" s="258">
        <v>429177</v>
      </c>
      <c r="P15" s="258">
        <v>23038</v>
      </c>
      <c r="Q15" s="258">
        <v>491342</v>
      </c>
      <c r="R15" s="258">
        <v>22728</v>
      </c>
      <c r="S15" s="255">
        <v>0</v>
      </c>
      <c r="T15" s="258">
        <v>29357</v>
      </c>
      <c r="U15" s="12" t="s">
        <v>373</v>
      </c>
    </row>
    <row r="16" spans="1:21" ht="17.25" customHeight="1">
      <c r="D16" s="260" t="s">
        <v>465</v>
      </c>
      <c r="E16" s="257">
        <v>23</v>
      </c>
      <c r="F16" s="258">
        <v>2139728</v>
      </c>
      <c r="G16" s="258">
        <v>26888</v>
      </c>
      <c r="H16" s="258">
        <v>38463</v>
      </c>
      <c r="I16" s="258">
        <v>547114</v>
      </c>
      <c r="J16" s="258">
        <v>15944</v>
      </c>
      <c r="K16" s="258">
        <v>246889</v>
      </c>
      <c r="L16" s="258">
        <v>190435</v>
      </c>
      <c r="M16" s="259">
        <v>59359</v>
      </c>
      <c r="N16" s="259">
        <v>4222294</v>
      </c>
      <c r="O16" s="258">
        <v>1534061</v>
      </c>
      <c r="P16" s="258">
        <v>203314</v>
      </c>
      <c r="Q16" s="258">
        <v>1151833</v>
      </c>
      <c r="R16" s="258">
        <v>150981</v>
      </c>
      <c r="S16" s="258">
        <v>9680</v>
      </c>
      <c r="T16" s="258">
        <v>112430</v>
      </c>
      <c r="U16" s="12" t="s">
        <v>374</v>
      </c>
    </row>
    <row r="17" spans="2:21" ht="17.25" customHeight="1">
      <c r="D17" s="260" t="s">
        <v>466</v>
      </c>
      <c r="E17" s="257">
        <v>10</v>
      </c>
      <c r="F17" s="258">
        <v>3005334</v>
      </c>
      <c r="G17" s="258">
        <v>12523</v>
      </c>
      <c r="H17" s="258">
        <v>35673</v>
      </c>
      <c r="I17" s="258">
        <v>202896</v>
      </c>
      <c r="J17" s="258">
        <v>22237</v>
      </c>
      <c r="K17" s="258">
        <v>117865</v>
      </c>
      <c r="L17" s="258">
        <v>25831</v>
      </c>
      <c r="M17" s="259">
        <v>-5606</v>
      </c>
      <c r="N17" s="259">
        <v>4379105</v>
      </c>
      <c r="O17" s="258">
        <v>1040879</v>
      </c>
      <c r="P17" s="258">
        <v>52982</v>
      </c>
      <c r="Q17" s="258">
        <v>582978</v>
      </c>
      <c r="R17" s="258">
        <v>47549</v>
      </c>
      <c r="S17" s="258">
        <v>4699</v>
      </c>
      <c r="T17" s="258">
        <v>62643</v>
      </c>
      <c r="U17" s="199" t="s">
        <v>375</v>
      </c>
    </row>
    <row r="18" spans="2:21" ht="17.25" customHeight="1">
      <c r="D18" s="261" t="s">
        <v>376</v>
      </c>
      <c r="E18" s="258">
        <v>2</v>
      </c>
      <c r="F18" s="258" t="s">
        <v>377</v>
      </c>
      <c r="G18" s="262" t="s">
        <v>377</v>
      </c>
      <c r="H18" s="262" t="s">
        <v>377</v>
      </c>
      <c r="I18" s="262" t="s">
        <v>377</v>
      </c>
      <c r="J18" s="262" t="s">
        <v>377</v>
      </c>
      <c r="K18" s="255">
        <v>0</v>
      </c>
      <c r="L18" s="258" t="s">
        <v>377</v>
      </c>
      <c r="M18" s="263" t="s">
        <v>377</v>
      </c>
      <c r="N18" s="262" t="s">
        <v>377</v>
      </c>
      <c r="O18" s="262" t="s">
        <v>377</v>
      </c>
      <c r="P18" s="262" t="s">
        <v>377</v>
      </c>
      <c r="Q18" s="262" t="s">
        <v>377</v>
      </c>
      <c r="R18" s="262" t="s">
        <v>377</v>
      </c>
      <c r="S18" s="262" t="s">
        <v>377</v>
      </c>
      <c r="T18" s="262" t="s">
        <v>377</v>
      </c>
      <c r="U18" s="199" t="s">
        <v>378</v>
      </c>
    </row>
    <row r="19" spans="2:21" ht="17.25" customHeight="1">
      <c r="D19" s="261" t="s">
        <v>379</v>
      </c>
      <c r="E19" s="258">
        <v>1</v>
      </c>
      <c r="F19" s="258" t="s">
        <v>377</v>
      </c>
      <c r="G19" s="255">
        <v>0</v>
      </c>
      <c r="H19" s="258" t="s">
        <v>377</v>
      </c>
      <c r="I19" s="255">
        <v>0</v>
      </c>
      <c r="J19" s="262" t="s">
        <v>377</v>
      </c>
      <c r="K19" s="262" t="s">
        <v>377</v>
      </c>
      <c r="L19" s="262" t="s">
        <v>377</v>
      </c>
      <c r="M19" s="262" t="s">
        <v>377</v>
      </c>
      <c r="N19" s="262" t="s">
        <v>377</v>
      </c>
      <c r="O19" s="262">
        <v>0</v>
      </c>
      <c r="P19" s="262" t="s">
        <v>377</v>
      </c>
      <c r="Q19" s="262" t="s">
        <v>377</v>
      </c>
      <c r="R19" s="262" t="s">
        <v>377</v>
      </c>
      <c r="S19" s="264">
        <v>0</v>
      </c>
      <c r="T19" s="262" t="s">
        <v>377</v>
      </c>
      <c r="U19" s="199" t="s">
        <v>380</v>
      </c>
    </row>
    <row r="20" spans="2:21" ht="17.25" customHeight="1">
      <c r="D20" s="261" t="s">
        <v>381</v>
      </c>
      <c r="E20" s="258">
        <v>2</v>
      </c>
      <c r="F20" s="262" t="s">
        <v>377</v>
      </c>
      <c r="G20" s="262" t="s">
        <v>377</v>
      </c>
      <c r="H20" s="262" t="s">
        <v>377</v>
      </c>
      <c r="I20" s="262" t="s">
        <v>377</v>
      </c>
      <c r="J20" s="262" t="s">
        <v>377</v>
      </c>
      <c r="K20" s="262" t="s">
        <v>377</v>
      </c>
      <c r="L20" s="262" t="s">
        <v>377</v>
      </c>
      <c r="M20" s="262" t="s">
        <v>377</v>
      </c>
      <c r="N20" s="262" t="s">
        <v>377</v>
      </c>
      <c r="O20" s="262" t="s">
        <v>377</v>
      </c>
      <c r="P20" s="262" t="s">
        <v>377</v>
      </c>
      <c r="Q20" s="262" t="s">
        <v>377</v>
      </c>
      <c r="R20" s="262" t="s">
        <v>377</v>
      </c>
      <c r="S20" s="262" t="s">
        <v>377</v>
      </c>
      <c r="T20" s="262" t="s">
        <v>377</v>
      </c>
      <c r="U20" s="199" t="s">
        <v>382</v>
      </c>
    </row>
    <row r="21" spans="2:21" ht="17.25" customHeight="1">
      <c r="B21" s="265"/>
      <c r="C21" s="265"/>
      <c r="D21" s="266" t="s">
        <v>383</v>
      </c>
      <c r="E21" s="267">
        <v>2</v>
      </c>
      <c r="F21" s="267" t="s">
        <v>377</v>
      </c>
      <c r="G21" s="267" t="s">
        <v>377</v>
      </c>
      <c r="H21" s="267" t="s">
        <v>377</v>
      </c>
      <c r="I21" s="267" t="s">
        <v>377</v>
      </c>
      <c r="J21" s="267" t="s">
        <v>377</v>
      </c>
      <c r="K21" s="268">
        <v>0</v>
      </c>
      <c r="L21" s="267" t="s">
        <v>377</v>
      </c>
      <c r="M21" s="267" t="s">
        <v>377</v>
      </c>
      <c r="N21" s="269" t="s">
        <v>377</v>
      </c>
      <c r="O21" s="267" t="s">
        <v>377</v>
      </c>
      <c r="P21" s="267" t="s">
        <v>377</v>
      </c>
      <c r="Q21" s="267" t="s">
        <v>377</v>
      </c>
      <c r="R21" s="267" t="s">
        <v>377</v>
      </c>
      <c r="S21" s="268">
        <v>0</v>
      </c>
      <c r="T21" s="267" t="s">
        <v>377</v>
      </c>
      <c r="U21" s="219" t="s">
        <v>384</v>
      </c>
    </row>
    <row r="22" spans="2:21" ht="17.25" customHeight="1">
      <c r="B22" s="180" t="s">
        <v>467</v>
      </c>
      <c r="C22" s="608" t="s">
        <v>386</v>
      </c>
      <c r="D22" s="609"/>
      <c r="E22" s="258">
        <v>4</v>
      </c>
      <c r="F22" s="258">
        <v>187748</v>
      </c>
      <c r="G22" s="258">
        <v>3081</v>
      </c>
      <c r="H22" s="258">
        <v>4238</v>
      </c>
      <c r="I22" s="258">
        <v>3192</v>
      </c>
      <c r="J22" s="258">
        <v>427</v>
      </c>
      <c r="K22" s="255">
        <v>0</v>
      </c>
      <c r="L22" s="258">
        <v>1562</v>
      </c>
      <c r="M22" s="259">
        <v>-65</v>
      </c>
      <c r="N22" s="259">
        <v>312630</v>
      </c>
      <c r="O22" s="258">
        <v>133032</v>
      </c>
      <c r="P22" s="258">
        <v>7918</v>
      </c>
      <c r="Q22" s="258">
        <v>138914</v>
      </c>
      <c r="R22" s="258">
        <v>7918</v>
      </c>
      <c r="S22" s="258">
        <v>36</v>
      </c>
      <c r="T22" s="258">
        <v>5293</v>
      </c>
      <c r="U22" s="270" t="s">
        <v>467</v>
      </c>
    </row>
    <row r="23" spans="2:21" ht="17.25" customHeight="1">
      <c r="B23" s="180" t="s">
        <v>468</v>
      </c>
      <c r="C23" s="638" t="s">
        <v>469</v>
      </c>
      <c r="D23" s="616"/>
      <c r="E23" s="255">
        <v>0</v>
      </c>
      <c r="F23" s="255">
        <v>0</v>
      </c>
      <c r="G23" s="255">
        <v>0</v>
      </c>
      <c r="H23" s="255">
        <v>0</v>
      </c>
      <c r="I23" s="255">
        <v>0</v>
      </c>
      <c r="J23" s="255">
        <v>0</v>
      </c>
      <c r="K23" s="255">
        <v>0</v>
      </c>
      <c r="L23" s="255">
        <v>0</v>
      </c>
      <c r="M23" s="255">
        <v>0</v>
      </c>
      <c r="N23" s="255">
        <v>0</v>
      </c>
      <c r="O23" s="255">
        <v>0</v>
      </c>
      <c r="P23" s="255">
        <v>0</v>
      </c>
      <c r="Q23" s="255">
        <v>0</v>
      </c>
      <c r="R23" s="255">
        <v>0</v>
      </c>
      <c r="S23" s="255">
        <v>0</v>
      </c>
      <c r="T23" s="255">
        <v>0</v>
      </c>
      <c r="U23" s="271" t="s">
        <v>468</v>
      </c>
    </row>
    <row r="24" spans="2:21" ht="17.25" customHeight="1">
      <c r="B24" s="180" t="s">
        <v>470</v>
      </c>
      <c r="C24" s="588" t="s">
        <v>390</v>
      </c>
      <c r="D24" s="589"/>
      <c r="E24" s="255">
        <v>0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5">
        <v>0</v>
      </c>
      <c r="M24" s="255">
        <v>0</v>
      </c>
      <c r="N24" s="255">
        <v>0</v>
      </c>
      <c r="O24" s="255">
        <v>0</v>
      </c>
      <c r="P24" s="255">
        <v>0</v>
      </c>
      <c r="Q24" s="255">
        <v>0</v>
      </c>
      <c r="R24" s="255">
        <v>0</v>
      </c>
      <c r="S24" s="255">
        <v>0</v>
      </c>
      <c r="T24" s="255">
        <v>0</v>
      </c>
      <c r="U24" s="270" t="s">
        <v>470</v>
      </c>
    </row>
    <row r="25" spans="2:21" ht="17.25" customHeight="1">
      <c r="B25" s="180" t="s">
        <v>471</v>
      </c>
      <c r="C25" s="588" t="s">
        <v>472</v>
      </c>
      <c r="D25" s="589"/>
      <c r="E25" s="255">
        <v>0</v>
      </c>
      <c r="F25" s="255">
        <v>0</v>
      </c>
      <c r="G25" s="255">
        <v>0</v>
      </c>
      <c r="H25" s="255">
        <v>0</v>
      </c>
      <c r="I25" s="255">
        <v>0</v>
      </c>
      <c r="J25" s="255">
        <v>0</v>
      </c>
      <c r="K25" s="255">
        <v>0</v>
      </c>
      <c r="L25" s="255">
        <v>0</v>
      </c>
      <c r="M25" s="255">
        <v>0</v>
      </c>
      <c r="N25" s="255">
        <v>0</v>
      </c>
      <c r="O25" s="255">
        <v>0</v>
      </c>
      <c r="P25" s="255">
        <v>0</v>
      </c>
      <c r="Q25" s="255">
        <v>0</v>
      </c>
      <c r="R25" s="255">
        <v>0</v>
      </c>
      <c r="S25" s="255">
        <v>0</v>
      </c>
      <c r="T25" s="255">
        <v>0</v>
      </c>
      <c r="U25" s="270" t="s">
        <v>471</v>
      </c>
    </row>
    <row r="26" spans="2:21" ht="17.25" customHeight="1">
      <c r="B26" s="226" t="s">
        <v>473</v>
      </c>
      <c r="C26" s="639" t="s">
        <v>394</v>
      </c>
      <c r="D26" s="640"/>
      <c r="E26" s="267">
        <v>4</v>
      </c>
      <c r="F26" s="267">
        <v>2667864</v>
      </c>
      <c r="G26" s="267">
        <v>4165</v>
      </c>
      <c r="H26" s="267">
        <v>21104</v>
      </c>
      <c r="I26" s="267">
        <v>125008</v>
      </c>
      <c r="J26" s="267">
        <v>1106</v>
      </c>
      <c r="K26" s="267">
        <v>8817</v>
      </c>
      <c r="L26" s="267">
        <v>18743</v>
      </c>
      <c r="M26" s="269">
        <v>-5797</v>
      </c>
      <c r="N26" s="269">
        <v>3518699</v>
      </c>
      <c r="O26" s="267">
        <v>600514</v>
      </c>
      <c r="P26" s="267">
        <v>51225</v>
      </c>
      <c r="Q26" s="267">
        <v>208327</v>
      </c>
      <c r="R26" s="267">
        <v>46335</v>
      </c>
      <c r="S26" s="267">
        <v>4648</v>
      </c>
      <c r="T26" s="267">
        <v>49575</v>
      </c>
      <c r="U26" s="272" t="s">
        <v>473</v>
      </c>
    </row>
    <row r="27" spans="2:21" ht="17.25" customHeight="1">
      <c r="B27" s="180" t="s">
        <v>474</v>
      </c>
      <c r="C27" s="608" t="s">
        <v>396</v>
      </c>
      <c r="D27" s="609"/>
      <c r="E27" s="258">
        <v>6</v>
      </c>
      <c r="F27" s="262">
        <v>1061830</v>
      </c>
      <c r="G27" s="258">
        <v>14414</v>
      </c>
      <c r="H27" s="258">
        <v>17517</v>
      </c>
      <c r="I27" s="258">
        <v>118708</v>
      </c>
      <c r="J27" s="258">
        <v>7274</v>
      </c>
      <c r="K27" s="258">
        <v>202811</v>
      </c>
      <c r="L27" s="258">
        <v>16196</v>
      </c>
      <c r="M27" s="259">
        <v>-568</v>
      </c>
      <c r="N27" s="259">
        <v>1965365</v>
      </c>
      <c r="O27" s="258">
        <v>648281</v>
      </c>
      <c r="P27" s="258">
        <v>85688</v>
      </c>
      <c r="Q27" s="258">
        <v>512213</v>
      </c>
      <c r="R27" s="258">
        <v>86068</v>
      </c>
      <c r="S27" s="258">
        <v>1469</v>
      </c>
      <c r="T27" s="258">
        <v>68500</v>
      </c>
      <c r="U27" s="270" t="s">
        <v>474</v>
      </c>
    </row>
    <row r="28" spans="2:21" ht="17.25" customHeight="1">
      <c r="B28" s="180" t="s">
        <v>475</v>
      </c>
      <c r="C28" s="638" t="s">
        <v>476</v>
      </c>
      <c r="D28" s="616"/>
      <c r="E28" s="258">
        <v>5</v>
      </c>
      <c r="F28" s="258">
        <v>100233</v>
      </c>
      <c r="G28" s="258">
        <v>3218</v>
      </c>
      <c r="H28" s="258">
        <v>8011</v>
      </c>
      <c r="I28" s="258">
        <v>66626</v>
      </c>
      <c r="J28" s="258">
        <v>3868</v>
      </c>
      <c r="K28" s="258">
        <v>997</v>
      </c>
      <c r="L28" s="258">
        <v>11150</v>
      </c>
      <c r="M28" s="259">
        <v>638</v>
      </c>
      <c r="N28" s="259">
        <v>367867</v>
      </c>
      <c r="O28" s="258">
        <v>161531</v>
      </c>
      <c r="P28" s="258">
        <v>13616</v>
      </c>
      <c r="Q28" s="258">
        <v>245735</v>
      </c>
      <c r="R28" s="258">
        <v>13616</v>
      </c>
      <c r="S28" s="258">
        <v>655</v>
      </c>
      <c r="T28" s="258">
        <v>12350</v>
      </c>
      <c r="U28" s="270" t="s">
        <v>475</v>
      </c>
    </row>
    <row r="29" spans="2:21" ht="17.25" customHeight="1">
      <c r="B29" s="180" t="s">
        <v>477</v>
      </c>
      <c r="C29" s="638" t="s">
        <v>400</v>
      </c>
      <c r="D29" s="616"/>
      <c r="E29" s="258">
        <v>1</v>
      </c>
      <c r="F29" s="258" t="s">
        <v>377</v>
      </c>
      <c r="G29" s="255">
        <v>0</v>
      </c>
      <c r="H29" s="258" t="s">
        <v>377</v>
      </c>
      <c r="I29" s="255">
        <v>0</v>
      </c>
      <c r="J29" s="258" t="s">
        <v>377</v>
      </c>
      <c r="K29" s="255">
        <v>0</v>
      </c>
      <c r="L29" s="262" t="s">
        <v>377</v>
      </c>
      <c r="M29" s="258" t="s">
        <v>377</v>
      </c>
      <c r="N29" s="258" t="s">
        <v>377</v>
      </c>
      <c r="O29" s="258" t="s">
        <v>377</v>
      </c>
      <c r="P29" s="258" t="s">
        <v>377</v>
      </c>
      <c r="Q29" s="258" t="s">
        <v>377</v>
      </c>
      <c r="R29" s="258" t="s">
        <v>377</v>
      </c>
      <c r="S29" s="255">
        <v>0</v>
      </c>
      <c r="T29" s="258" t="s">
        <v>377</v>
      </c>
      <c r="U29" s="270" t="s">
        <v>477</v>
      </c>
    </row>
    <row r="30" spans="2:21" ht="17.25" customHeight="1">
      <c r="B30" s="180" t="s">
        <v>478</v>
      </c>
      <c r="C30" s="638" t="s">
        <v>402</v>
      </c>
      <c r="D30" s="616"/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  <c r="K30" s="255">
        <v>0</v>
      </c>
      <c r="L30" s="255">
        <v>0</v>
      </c>
      <c r="M30" s="255">
        <v>0</v>
      </c>
      <c r="N30" s="255">
        <v>0</v>
      </c>
      <c r="O30" s="255">
        <v>0</v>
      </c>
      <c r="P30" s="255">
        <v>0</v>
      </c>
      <c r="Q30" s="255">
        <v>0</v>
      </c>
      <c r="R30" s="255">
        <v>0</v>
      </c>
      <c r="S30" s="255">
        <v>0</v>
      </c>
      <c r="T30" s="255">
        <v>0</v>
      </c>
      <c r="U30" s="270" t="s">
        <v>478</v>
      </c>
    </row>
    <row r="31" spans="2:21" ht="17.25" customHeight="1">
      <c r="B31" s="226" t="s">
        <v>479</v>
      </c>
      <c r="C31" s="639" t="s">
        <v>404</v>
      </c>
      <c r="D31" s="640"/>
      <c r="E31" s="267">
        <v>5</v>
      </c>
      <c r="F31" s="267">
        <v>66440</v>
      </c>
      <c r="G31" s="267">
        <v>110</v>
      </c>
      <c r="H31" s="267">
        <v>6955</v>
      </c>
      <c r="I31" s="267">
        <v>20893</v>
      </c>
      <c r="J31" s="267">
        <v>3423</v>
      </c>
      <c r="K31" s="267">
        <v>5146</v>
      </c>
      <c r="L31" s="267">
        <v>12659</v>
      </c>
      <c r="M31" s="267">
        <v>3539</v>
      </c>
      <c r="N31" s="267">
        <v>192923</v>
      </c>
      <c r="O31" s="267">
        <v>80842</v>
      </c>
      <c r="P31" s="267">
        <v>1534</v>
      </c>
      <c r="Q31" s="267">
        <v>161440</v>
      </c>
      <c r="R31" s="267">
        <v>1534</v>
      </c>
      <c r="S31" s="268">
        <v>0</v>
      </c>
      <c r="T31" s="267">
        <v>8068</v>
      </c>
      <c r="U31" s="272" t="s">
        <v>479</v>
      </c>
    </row>
    <row r="32" spans="2:21" ht="17.25" customHeight="1">
      <c r="B32" s="180" t="s">
        <v>480</v>
      </c>
      <c r="C32" s="608" t="s">
        <v>406</v>
      </c>
      <c r="D32" s="609"/>
      <c r="E32" s="255"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255">
        <v>0</v>
      </c>
      <c r="N32" s="255">
        <v>0</v>
      </c>
      <c r="O32" s="255">
        <v>0</v>
      </c>
      <c r="P32" s="255">
        <v>0</v>
      </c>
      <c r="Q32" s="255">
        <v>0</v>
      </c>
      <c r="R32" s="255">
        <v>0</v>
      </c>
      <c r="S32" s="255">
        <v>0</v>
      </c>
      <c r="T32" s="255">
        <v>0</v>
      </c>
      <c r="U32" s="270" t="s">
        <v>480</v>
      </c>
    </row>
    <row r="33" spans="1:21" ht="17.25" customHeight="1">
      <c r="B33" s="180" t="s">
        <v>481</v>
      </c>
      <c r="C33" s="638" t="s">
        <v>408</v>
      </c>
      <c r="D33" s="616"/>
      <c r="E33" s="258">
        <v>1</v>
      </c>
      <c r="F33" s="258" t="s">
        <v>377</v>
      </c>
      <c r="G33" s="258" t="s">
        <v>377</v>
      </c>
      <c r="H33" s="258" t="s">
        <v>377</v>
      </c>
      <c r="I33" s="258" t="s">
        <v>377</v>
      </c>
      <c r="J33" s="255">
        <v>0</v>
      </c>
      <c r="K33" s="255">
        <v>0</v>
      </c>
      <c r="L33" s="258" t="s">
        <v>377</v>
      </c>
      <c r="M33" s="258" t="s">
        <v>377</v>
      </c>
      <c r="N33" s="258" t="s">
        <v>377</v>
      </c>
      <c r="O33" s="258" t="s">
        <v>377</v>
      </c>
      <c r="P33" s="258" t="s">
        <v>377</v>
      </c>
      <c r="Q33" s="258" t="s">
        <v>377</v>
      </c>
      <c r="R33" s="258" t="s">
        <v>377</v>
      </c>
      <c r="S33" s="255">
        <v>0</v>
      </c>
      <c r="T33" s="258" t="s">
        <v>377</v>
      </c>
      <c r="U33" s="270" t="s">
        <v>481</v>
      </c>
    </row>
    <row r="34" spans="1:21" ht="17.25" customHeight="1">
      <c r="B34" s="180" t="s">
        <v>482</v>
      </c>
      <c r="C34" s="638" t="s">
        <v>410</v>
      </c>
      <c r="D34" s="616"/>
      <c r="E34" s="258">
        <v>2</v>
      </c>
      <c r="F34" s="258" t="s">
        <v>377</v>
      </c>
      <c r="G34" s="258" t="s">
        <v>377</v>
      </c>
      <c r="H34" s="258" t="s">
        <v>377</v>
      </c>
      <c r="I34" s="258" t="s">
        <v>377</v>
      </c>
      <c r="J34" s="258" t="s">
        <v>377</v>
      </c>
      <c r="K34" s="258" t="s">
        <v>377</v>
      </c>
      <c r="L34" s="258" t="s">
        <v>377</v>
      </c>
      <c r="M34" s="258" t="s">
        <v>377</v>
      </c>
      <c r="N34" s="258" t="s">
        <v>377</v>
      </c>
      <c r="O34" s="258" t="s">
        <v>377</v>
      </c>
      <c r="P34" s="258" t="s">
        <v>377</v>
      </c>
      <c r="Q34" s="258" t="s">
        <v>377</v>
      </c>
      <c r="R34" s="258" t="s">
        <v>377</v>
      </c>
      <c r="S34" s="258" t="s">
        <v>377</v>
      </c>
      <c r="T34" s="258" t="s">
        <v>377</v>
      </c>
      <c r="U34" s="270" t="s">
        <v>482</v>
      </c>
    </row>
    <row r="35" spans="1:21" ht="17.25" customHeight="1">
      <c r="B35" s="180" t="s">
        <v>483</v>
      </c>
      <c r="C35" s="638" t="s">
        <v>412</v>
      </c>
      <c r="D35" s="616"/>
      <c r="E35" s="258">
        <v>2</v>
      </c>
      <c r="F35" s="258" t="s">
        <v>377</v>
      </c>
      <c r="G35" s="258" t="s">
        <v>377</v>
      </c>
      <c r="H35" s="258" t="s">
        <v>377</v>
      </c>
      <c r="I35" s="258" t="s">
        <v>377</v>
      </c>
      <c r="J35" s="258" t="s">
        <v>377</v>
      </c>
      <c r="K35" s="258" t="s">
        <v>377</v>
      </c>
      <c r="L35" s="258" t="s">
        <v>377</v>
      </c>
      <c r="M35" s="258" t="s">
        <v>377</v>
      </c>
      <c r="N35" s="258" t="s">
        <v>377</v>
      </c>
      <c r="O35" s="258" t="s">
        <v>377</v>
      </c>
      <c r="P35" s="258" t="s">
        <v>377</v>
      </c>
      <c r="Q35" s="258" t="s">
        <v>377</v>
      </c>
      <c r="R35" s="258" t="s">
        <v>377</v>
      </c>
      <c r="S35" s="255">
        <v>0</v>
      </c>
      <c r="T35" s="258" t="s">
        <v>377</v>
      </c>
      <c r="U35" s="270" t="s">
        <v>483</v>
      </c>
    </row>
    <row r="36" spans="1:21" ht="17.25" customHeight="1">
      <c r="B36" s="226" t="s">
        <v>484</v>
      </c>
      <c r="C36" s="639" t="s">
        <v>414</v>
      </c>
      <c r="D36" s="640"/>
      <c r="E36" s="268">
        <v>0</v>
      </c>
      <c r="F36" s="268">
        <v>0</v>
      </c>
      <c r="G36" s="268">
        <v>0</v>
      </c>
      <c r="H36" s="268">
        <v>0</v>
      </c>
      <c r="I36" s="268">
        <v>0</v>
      </c>
      <c r="J36" s="268">
        <v>0</v>
      </c>
      <c r="K36" s="268">
        <v>0</v>
      </c>
      <c r="L36" s="268">
        <v>0</v>
      </c>
      <c r="M36" s="268">
        <v>0</v>
      </c>
      <c r="N36" s="268">
        <v>0</v>
      </c>
      <c r="O36" s="268">
        <v>0</v>
      </c>
      <c r="P36" s="268">
        <v>0</v>
      </c>
      <c r="Q36" s="268">
        <v>0</v>
      </c>
      <c r="R36" s="268">
        <v>0</v>
      </c>
      <c r="S36" s="268">
        <v>0</v>
      </c>
      <c r="T36" s="268">
        <v>0</v>
      </c>
      <c r="U36" s="272" t="s">
        <v>484</v>
      </c>
    </row>
    <row r="37" spans="1:21" ht="17.25" customHeight="1">
      <c r="B37" s="180" t="s">
        <v>485</v>
      </c>
      <c r="C37" s="608" t="s">
        <v>416</v>
      </c>
      <c r="D37" s="609"/>
      <c r="E37" s="258">
        <v>8</v>
      </c>
      <c r="F37" s="258">
        <v>950766</v>
      </c>
      <c r="G37" s="258">
        <v>9726</v>
      </c>
      <c r="H37" s="258">
        <v>15466</v>
      </c>
      <c r="I37" s="258">
        <v>363204</v>
      </c>
      <c r="J37" s="258">
        <v>29579</v>
      </c>
      <c r="K37" s="255">
        <v>0</v>
      </c>
      <c r="L37" s="258">
        <v>210364</v>
      </c>
      <c r="M37" s="259">
        <v>83856</v>
      </c>
      <c r="N37" s="259">
        <v>2011909</v>
      </c>
      <c r="O37" s="258">
        <v>724765</v>
      </c>
      <c r="P37" s="258">
        <v>48583</v>
      </c>
      <c r="Q37" s="258">
        <v>530446</v>
      </c>
      <c r="R37" s="258">
        <v>48336</v>
      </c>
      <c r="S37" s="258">
        <v>8899</v>
      </c>
      <c r="T37" s="258">
        <v>43553</v>
      </c>
      <c r="U37" s="270" t="s">
        <v>485</v>
      </c>
    </row>
    <row r="38" spans="1:21" ht="17.25" customHeight="1">
      <c r="B38" s="180" t="s">
        <v>486</v>
      </c>
      <c r="C38" s="638" t="s">
        <v>487</v>
      </c>
      <c r="D38" s="616"/>
      <c r="E38" s="258">
        <v>4</v>
      </c>
      <c r="F38" s="258">
        <v>873136</v>
      </c>
      <c r="G38" s="258">
        <v>3636</v>
      </c>
      <c r="H38" s="258">
        <v>47779</v>
      </c>
      <c r="I38" s="258">
        <v>49960</v>
      </c>
      <c r="J38" s="258">
        <v>37027</v>
      </c>
      <c r="K38" s="258">
        <v>52239</v>
      </c>
      <c r="L38" s="258">
        <v>623010</v>
      </c>
      <c r="M38" s="259">
        <v>109197</v>
      </c>
      <c r="N38" s="259">
        <v>2057699</v>
      </c>
      <c r="O38" s="258">
        <v>933333</v>
      </c>
      <c r="P38" s="258">
        <v>70018</v>
      </c>
      <c r="Q38" s="258">
        <v>571561</v>
      </c>
      <c r="R38" s="258">
        <v>68983</v>
      </c>
      <c r="S38" s="258">
        <v>119</v>
      </c>
      <c r="T38" s="258">
        <v>73212</v>
      </c>
      <c r="U38" s="270" t="s">
        <v>486</v>
      </c>
    </row>
    <row r="39" spans="1:21" ht="17.25" customHeight="1">
      <c r="B39" s="180" t="s">
        <v>488</v>
      </c>
      <c r="C39" s="638" t="s">
        <v>420</v>
      </c>
      <c r="D39" s="616"/>
      <c r="E39" s="258">
        <v>5</v>
      </c>
      <c r="F39" s="258">
        <v>119696</v>
      </c>
      <c r="G39" s="258">
        <v>6774</v>
      </c>
      <c r="H39" s="258">
        <v>8703</v>
      </c>
      <c r="I39" s="258">
        <v>74516</v>
      </c>
      <c r="J39" s="258">
        <v>3680</v>
      </c>
      <c r="K39" s="258">
        <v>157727</v>
      </c>
      <c r="L39" s="258">
        <v>45589</v>
      </c>
      <c r="M39" s="259">
        <v>1309</v>
      </c>
      <c r="N39" s="259">
        <v>463091</v>
      </c>
      <c r="O39" s="259">
        <v>-484300</v>
      </c>
      <c r="P39" s="259">
        <v>195572</v>
      </c>
      <c r="Q39" s="258">
        <v>2493143</v>
      </c>
      <c r="R39" s="258">
        <v>195572</v>
      </c>
      <c r="S39" s="258">
        <v>39</v>
      </c>
      <c r="T39" s="258">
        <v>803351</v>
      </c>
      <c r="U39" s="270" t="s">
        <v>488</v>
      </c>
    </row>
    <row r="40" spans="1:21" ht="17.25" customHeight="1">
      <c r="B40" s="180" t="s">
        <v>489</v>
      </c>
      <c r="C40" s="643" t="s">
        <v>490</v>
      </c>
      <c r="D40" s="644"/>
      <c r="E40" s="255">
        <v>0</v>
      </c>
      <c r="F40" s="255">
        <v>0</v>
      </c>
      <c r="G40" s="255">
        <v>0</v>
      </c>
      <c r="H40" s="255">
        <v>0</v>
      </c>
      <c r="I40" s="255">
        <v>0</v>
      </c>
      <c r="J40" s="255">
        <v>0</v>
      </c>
      <c r="K40" s="255">
        <v>0</v>
      </c>
      <c r="L40" s="255">
        <v>0</v>
      </c>
      <c r="M40" s="255">
        <v>0</v>
      </c>
      <c r="N40" s="255">
        <v>0</v>
      </c>
      <c r="O40" s="255">
        <v>0</v>
      </c>
      <c r="P40" s="255">
        <v>0</v>
      </c>
      <c r="Q40" s="255">
        <v>0</v>
      </c>
      <c r="R40" s="255">
        <v>0</v>
      </c>
      <c r="S40" s="255">
        <v>0</v>
      </c>
      <c r="T40" s="255">
        <v>0</v>
      </c>
      <c r="U40" s="270" t="s">
        <v>489</v>
      </c>
    </row>
    <row r="41" spans="1:21" ht="17.25" customHeight="1">
      <c r="B41" s="226" t="s">
        <v>491</v>
      </c>
      <c r="C41" s="645" t="s">
        <v>424</v>
      </c>
      <c r="D41" s="646"/>
      <c r="E41" s="267">
        <v>2</v>
      </c>
      <c r="F41" s="267" t="s">
        <v>377</v>
      </c>
      <c r="G41" s="267" t="s">
        <v>377</v>
      </c>
      <c r="H41" s="267" t="s">
        <v>377</v>
      </c>
      <c r="I41" s="267" t="s">
        <v>377</v>
      </c>
      <c r="J41" s="267" t="s">
        <v>377</v>
      </c>
      <c r="K41" s="267" t="s">
        <v>377</v>
      </c>
      <c r="L41" s="267" t="s">
        <v>377</v>
      </c>
      <c r="M41" s="269" t="s">
        <v>377</v>
      </c>
      <c r="N41" s="269" t="s">
        <v>377</v>
      </c>
      <c r="O41" s="267" t="s">
        <v>377</v>
      </c>
      <c r="P41" s="267" t="s">
        <v>377</v>
      </c>
      <c r="Q41" s="269" t="s">
        <v>377</v>
      </c>
      <c r="R41" s="267" t="s">
        <v>377</v>
      </c>
      <c r="S41" s="267" t="s">
        <v>377</v>
      </c>
      <c r="T41" s="267" t="s">
        <v>377</v>
      </c>
      <c r="U41" s="272" t="s">
        <v>491</v>
      </c>
    </row>
    <row r="42" spans="1:21" ht="17.25" customHeight="1">
      <c r="B42" s="180" t="s">
        <v>492</v>
      </c>
      <c r="C42" s="608" t="s">
        <v>426</v>
      </c>
      <c r="D42" s="609"/>
      <c r="E42" s="258">
        <v>5</v>
      </c>
      <c r="F42" s="258">
        <v>2733710</v>
      </c>
      <c r="G42" s="258">
        <v>2210</v>
      </c>
      <c r="H42" s="258">
        <v>9826</v>
      </c>
      <c r="I42" s="258">
        <v>55982</v>
      </c>
      <c r="J42" s="258">
        <v>5848</v>
      </c>
      <c r="K42" s="258">
        <v>2000</v>
      </c>
      <c r="L42" s="258">
        <v>475805</v>
      </c>
      <c r="M42" s="259">
        <v>-15580</v>
      </c>
      <c r="N42" s="259">
        <v>4382630</v>
      </c>
      <c r="O42" s="258">
        <v>1370388</v>
      </c>
      <c r="P42" s="258">
        <v>271167</v>
      </c>
      <c r="Q42" s="258">
        <v>768300</v>
      </c>
      <c r="R42" s="258">
        <v>96714</v>
      </c>
      <c r="S42" s="258">
        <v>754</v>
      </c>
      <c r="T42" s="258">
        <v>115967</v>
      </c>
      <c r="U42" s="270" t="s">
        <v>492</v>
      </c>
    </row>
    <row r="43" spans="1:21" ht="17.25" customHeight="1">
      <c r="B43" s="180" t="s">
        <v>493</v>
      </c>
      <c r="C43" s="638" t="s">
        <v>428</v>
      </c>
      <c r="D43" s="616"/>
      <c r="E43" s="258">
        <v>1</v>
      </c>
      <c r="F43" s="258" t="s">
        <v>377</v>
      </c>
      <c r="G43" s="262" t="s">
        <v>377</v>
      </c>
      <c r="H43" s="262" t="s">
        <v>377</v>
      </c>
      <c r="I43" s="262" t="s">
        <v>377</v>
      </c>
      <c r="J43" s="264">
        <v>0</v>
      </c>
      <c r="K43" s="258" t="s">
        <v>377</v>
      </c>
      <c r="L43" s="262" t="s">
        <v>377</v>
      </c>
      <c r="M43" s="262" t="s">
        <v>377</v>
      </c>
      <c r="N43" s="262" t="s">
        <v>377</v>
      </c>
      <c r="O43" s="262" t="s">
        <v>377</v>
      </c>
      <c r="P43" s="262" t="s">
        <v>377</v>
      </c>
      <c r="Q43" s="262" t="s">
        <v>377</v>
      </c>
      <c r="R43" s="262" t="s">
        <v>377</v>
      </c>
      <c r="S43" s="264">
        <v>0</v>
      </c>
      <c r="T43" s="262" t="s">
        <v>377</v>
      </c>
      <c r="U43" s="270" t="s">
        <v>493</v>
      </c>
    </row>
    <row r="44" spans="1:21" ht="17.25" customHeight="1">
      <c r="B44" s="180" t="s">
        <v>494</v>
      </c>
      <c r="C44" s="638" t="s">
        <v>430</v>
      </c>
      <c r="D44" s="616"/>
      <c r="E44" s="258">
        <v>1</v>
      </c>
      <c r="F44" s="258" t="s">
        <v>377</v>
      </c>
      <c r="G44" s="258" t="s">
        <v>377</v>
      </c>
      <c r="H44" s="258" t="s">
        <v>377</v>
      </c>
      <c r="I44" s="258" t="s">
        <v>377</v>
      </c>
      <c r="J44" s="258" t="s">
        <v>377</v>
      </c>
      <c r="K44" s="255">
        <v>0</v>
      </c>
      <c r="L44" s="258" t="s">
        <v>377</v>
      </c>
      <c r="M44" s="258" t="s">
        <v>377</v>
      </c>
      <c r="N44" s="258" t="s">
        <v>377</v>
      </c>
      <c r="O44" s="258" t="s">
        <v>377</v>
      </c>
      <c r="P44" s="258" t="s">
        <v>377</v>
      </c>
      <c r="Q44" s="258" t="s">
        <v>377</v>
      </c>
      <c r="R44" s="258" t="s">
        <v>377</v>
      </c>
      <c r="S44" s="255">
        <v>0</v>
      </c>
      <c r="T44" s="258" t="s">
        <v>377</v>
      </c>
      <c r="U44" s="270" t="s">
        <v>494</v>
      </c>
    </row>
    <row r="45" spans="1:21" ht="17.25" customHeight="1">
      <c r="B45" s="180" t="s">
        <v>377</v>
      </c>
      <c r="C45" s="638" t="s">
        <v>432</v>
      </c>
      <c r="D45" s="616"/>
      <c r="E45" s="255">
        <v>0</v>
      </c>
      <c r="F45" s="255">
        <v>0</v>
      </c>
      <c r="G45" s="255">
        <v>0</v>
      </c>
      <c r="H45" s="255">
        <v>0</v>
      </c>
      <c r="I45" s="255">
        <v>0</v>
      </c>
      <c r="J45" s="255">
        <v>0</v>
      </c>
      <c r="K45" s="255">
        <v>0</v>
      </c>
      <c r="L45" s="255">
        <v>0</v>
      </c>
      <c r="M45" s="255">
        <v>0</v>
      </c>
      <c r="N45" s="255">
        <v>0</v>
      </c>
      <c r="O45" s="255">
        <v>0</v>
      </c>
      <c r="P45" s="255">
        <v>0</v>
      </c>
      <c r="Q45" s="255">
        <v>0</v>
      </c>
      <c r="R45" s="255">
        <v>0</v>
      </c>
      <c r="S45" s="255">
        <v>0</v>
      </c>
      <c r="T45" s="255">
        <v>0</v>
      </c>
      <c r="U45" s="270" t="s">
        <v>377</v>
      </c>
    </row>
    <row r="46" spans="1:21" ht="9.75" customHeight="1" thickBot="1">
      <c r="A46" s="243"/>
      <c r="B46" s="641"/>
      <c r="C46" s="641"/>
      <c r="D46" s="642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39"/>
    </row>
    <row r="47" spans="1:21" ht="9.75" customHeight="1"/>
    <row r="48" spans="1:21" ht="17.25" customHeight="1">
      <c r="B48" s="2" t="s">
        <v>495</v>
      </c>
    </row>
    <row r="49" spans="2:2" ht="17.25" customHeight="1">
      <c r="B49" s="2" t="s">
        <v>435</v>
      </c>
    </row>
  </sheetData>
  <mergeCells count="46">
    <mergeCell ref="B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S7:S9"/>
    <mergeCell ref="T7:T9"/>
    <mergeCell ref="E8:E9"/>
    <mergeCell ref="L8:M8"/>
    <mergeCell ref="A10:D10"/>
    <mergeCell ref="P6:P8"/>
    <mergeCell ref="C22:D22"/>
    <mergeCell ref="Q6:T6"/>
    <mergeCell ref="F7:F9"/>
    <mergeCell ref="G7:G9"/>
    <mergeCell ref="H7:H9"/>
    <mergeCell ref="I7:I9"/>
    <mergeCell ref="J7:J9"/>
    <mergeCell ref="K7:K9"/>
    <mergeCell ref="L7:M7"/>
    <mergeCell ref="Q7:Q9"/>
    <mergeCell ref="R7:R9"/>
    <mergeCell ref="A6:D9"/>
    <mergeCell ref="E6:E7"/>
    <mergeCell ref="F6:K6"/>
    <mergeCell ref="L6:M6"/>
    <mergeCell ref="O6:O8"/>
  </mergeCells>
  <phoneticPr fontId="7"/>
  <pageMargins left="0.78740157480314965" right="0.39370078740157483" top="0.98425196850393704" bottom="0.59055118110236227" header="0.51181102362204722" footer="0.51181102362204722"/>
  <pageSetup paperSize="9" scale="46" firstPageNumber="7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K38"/>
  <sheetViews>
    <sheetView view="pageBreakPreview" zoomScaleNormal="100" zoomScaleSheetLayoutView="100" workbookViewId="0">
      <selection activeCell="L21" sqref="L21"/>
    </sheetView>
  </sheetViews>
  <sheetFormatPr defaultRowHeight="12"/>
  <cols>
    <col min="1" max="1" width="9.375" style="274" customWidth="1"/>
    <col min="2" max="7" width="12.625" style="274" customWidth="1"/>
    <col min="8" max="8" width="2.875" style="274" customWidth="1"/>
    <col min="9" max="256" width="9" style="274"/>
    <col min="257" max="257" width="10.5" style="274" customWidth="1"/>
    <col min="258" max="263" width="12.75" style="274" customWidth="1"/>
    <col min="264" max="512" width="9" style="274"/>
    <col min="513" max="513" width="10.5" style="274" customWidth="1"/>
    <col min="514" max="519" width="12.75" style="274" customWidth="1"/>
    <col min="520" max="768" width="9" style="274"/>
    <col min="769" max="769" width="10.5" style="274" customWidth="1"/>
    <col min="770" max="775" width="12.75" style="274" customWidth="1"/>
    <col min="776" max="1024" width="9" style="274"/>
    <col min="1025" max="1025" width="10.5" style="274" customWidth="1"/>
    <col min="1026" max="1031" width="12.75" style="274" customWidth="1"/>
    <col min="1032" max="1280" width="9" style="274"/>
    <col min="1281" max="1281" width="10.5" style="274" customWidth="1"/>
    <col min="1282" max="1287" width="12.75" style="274" customWidth="1"/>
    <col min="1288" max="1536" width="9" style="274"/>
    <col min="1537" max="1537" width="10.5" style="274" customWidth="1"/>
    <col min="1538" max="1543" width="12.75" style="274" customWidth="1"/>
    <col min="1544" max="1792" width="9" style="274"/>
    <col min="1793" max="1793" width="10.5" style="274" customWidth="1"/>
    <col min="1794" max="1799" width="12.75" style="274" customWidth="1"/>
    <col min="1800" max="2048" width="9" style="274"/>
    <col min="2049" max="2049" width="10.5" style="274" customWidth="1"/>
    <col min="2050" max="2055" width="12.75" style="274" customWidth="1"/>
    <col min="2056" max="2304" width="9" style="274"/>
    <col min="2305" max="2305" width="10.5" style="274" customWidth="1"/>
    <col min="2306" max="2311" width="12.75" style="274" customWidth="1"/>
    <col min="2312" max="2560" width="9" style="274"/>
    <col min="2561" max="2561" width="10.5" style="274" customWidth="1"/>
    <col min="2562" max="2567" width="12.75" style="274" customWidth="1"/>
    <col min="2568" max="2816" width="9" style="274"/>
    <col min="2817" max="2817" width="10.5" style="274" customWidth="1"/>
    <col min="2818" max="2823" width="12.75" style="274" customWidth="1"/>
    <col min="2824" max="3072" width="9" style="274"/>
    <col min="3073" max="3073" width="10.5" style="274" customWidth="1"/>
    <col min="3074" max="3079" width="12.75" style="274" customWidth="1"/>
    <col min="3080" max="3328" width="9" style="274"/>
    <col min="3329" max="3329" width="10.5" style="274" customWidth="1"/>
    <col min="3330" max="3335" width="12.75" style="274" customWidth="1"/>
    <col min="3336" max="3584" width="9" style="274"/>
    <col min="3585" max="3585" width="10.5" style="274" customWidth="1"/>
    <col min="3586" max="3591" width="12.75" style="274" customWidth="1"/>
    <col min="3592" max="3840" width="9" style="274"/>
    <col min="3841" max="3841" width="10.5" style="274" customWidth="1"/>
    <col min="3842" max="3847" width="12.75" style="274" customWidth="1"/>
    <col min="3848" max="4096" width="9" style="274"/>
    <col min="4097" max="4097" width="10.5" style="274" customWidth="1"/>
    <col min="4098" max="4103" width="12.75" style="274" customWidth="1"/>
    <col min="4104" max="4352" width="9" style="274"/>
    <col min="4353" max="4353" width="10.5" style="274" customWidth="1"/>
    <col min="4354" max="4359" width="12.75" style="274" customWidth="1"/>
    <col min="4360" max="4608" width="9" style="274"/>
    <col min="4609" max="4609" width="10.5" style="274" customWidth="1"/>
    <col min="4610" max="4615" width="12.75" style="274" customWidth="1"/>
    <col min="4616" max="4864" width="9" style="274"/>
    <col min="4865" max="4865" width="10.5" style="274" customWidth="1"/>
    <col min="4866" max="4871" width="12.75" style="274" customWidth="1"/>
    <col min="4872" max="5120" width="9" style="274"/>
    <col min="5121" max="5121" width="10.5" style="274" customWidth="1"/>
    <col min="5122" max="5127" width="12.75" style="274" customWidth="1"/>
    <col min="5128" max="5376" width="9" style="274"/>
    <col min="5377" max="5377" width="10.5" style="274" customWidth="1"/>
    <col min="5378" max="5383" width="12.75" style="274" customWidth="1"/>
    <col min="5384" max="5632" width="9" style="274"/>
    <col min="5633" max="5633" width="10.5" style="274" customWidth="1"/>
    <col min="5634" max="5639" width="12.75" style="274" customWidth="1"/>
    <col min="5640" max="5888" width="9" style="274"/>
    <col min="5889" max="5889" width="10.5" style="274" customWidth="1"/>
    <col min="5890" max="5895" width="12.75" style="274" customWidth="1"/>
    <col min="5896" max="6144" width="9" style="274"/>
    <col min="6145" max="6145" width="10.5" style="274" customWidth="1"/>
    <col min="6146" max="6151" width="12.75" style="274" customWidth="1"/>
    <col min="6152" max="6400" width="9" style="274"/>
    <col min="6401" max="6401" width="10.5" style="274" customWidth="1"/>
    <col min="6402" max="6407" width="12.75" style="274" customWidth="1"/>
    <col min="6408" max="6656" width="9" style="274"/>
    <col min="6657" max="6657" width="10.5" style="274" customWidth="1"/>
    <col min="6658" max="6663" width="12.75" style="274" customWidth="1"/>
    <col min="6664" max="6912" width="9" style="274"/>
    <col min="6913" max="6913" width="10.5" style="274" customWidth="1"/>
    <col min="6914" max="6919" width="12.75" style="274" customWidth="1"/>
    <col min="6920" max="7168" width="9" style="274"/>
    <col min="7169" max="7169" width="10.5" style="274" customWidth="1"/>
    <col min="7170" max="7175" width="12.75" style="274" customWidth="1"/>
    <col min="7176" max="7424" width="9" style="274"/>
    <col min="7425" max="7425" width="10.5" style="274" customWidth="1"/>
    <col min="7426" max="7431" width="12.75" style="274" customWidth="1"/>
    <col min="7432" max="7680" width="9" style="274"/>
    <col min="7681" max="7681" width="10.5" style="274" customWidth="1"/>
    <col min="7682" max="7687" width="12.75" style="274" customWidth="1"/>
    <col min="7688" max="7936" width="9" style="274"/>
    <col min="7937" max="7937" width="10.5" style="274" customWidth="1"/>
    <col min="7938" max="7943" width="12.75" style="274" customWidth="1"/>
    <col min="7944" max="8192" width="9" style="274"/>
    <col min="8193" max="8193" width="10.5" style="274" customWidth="1"/>
    <col min="8194" max="8199" width="12.75" style="274" customWidth="1"/>
    <col min="8200" max="8448" width="9" style="274"/>
    <col min="8449" max="8449" width="10.5" style="274" customWidth="1"/>
    <col min="8450" max="8455" width="12.75" style="274" customWidth="1"/>
    <col min="8456" max="8704" width="9" style="274"/>
    <col min="8705" max="8705" width="10.5" style="274" customWidth="1"/>
    <col min="8706" max="8711" width="12.75" style="274" customWidth="1"/>
    <col min="8712" max="8960" width="9" style="274"/>
    <col min="8961" max="8961" width="10.5" style="274" customWidth="1"/>
    <col min="8962" max="8967" width="12.75" style="274" customWidth="1"/>
    <col min="8968" max="9216" width="9" style="274"/>
    <col min="9217" max="9217" width="10.5" style="274" customWidth="1"/>
    <col min="9218" max="9223" width="12.75" style="274" customWidth="1"/>
    <col min="9224" max="9472" width="9" style="274"/>
    <col min="9473" max="9473" width="10.5" style="274" customWidth="1"/>
    <col min="9474" max="9479" width="12.75" style="274" customWidth="1"/>
    <col min="9480" max="9728" width="9" style="274"/>
    <col min="9729" max="9729" width="10.5" style="274" customWidth="1"/>
    <col min="9730" max="9735" width="12.75" style="274" customWidth="1"/>
    <col min="9736" max="9984" width="9" style="274"/>
    <col min="9985" max="9985" width="10.5" style="274" customWidth="1"/>
    <col min="9986" max="9991" width="12.75" style="274" customWidth="1"/>
    <col min="9992" max="10240" width="9" style="274"/>
    <col min="10241" max="10241" width="10.5" style="274" customWidth="1"/>
    <col min="10242" max="10247" width="12.75" style="274" customWidth="1"/>
    <col min="10248" max="10496" width="9" style="274"/>
    <col min="10497" max="10497" width="10.5" style="274" customWidth="1"/>
    <col min="10498" max="10503" width="12.75" style="274" customWidth="1"/>
    <col min="10504" max="10752" width="9" style="274"/>
    <col min="10753" max="10753" width="10.5" style="274" customWidth="1"/>
    <col min="10754" max="10759" width="12.75" style="274" customWidth="1"/>
    <col min="10760" max="11008" width="9" style="274"/>
    <col min="11009" max="11009" width="10.5" style="274" customWidth="1"/>
    <col min="11010" max="11015" width="12.75" style="274" customWidth="1"/>
    <col min="11016" max="11264" width="9" style="274"/>
    <col min="11265" max="11265" width="10.5" style="274" customWidth="1"/>
    <col min="11266" max="11271" width="12.75" style="274" customWidth="1"/>
    <col min="11272" max="11520" width="9" style="274"/>
    <col min="11521" max="11521" width="10.5" style="274" customWidth="1"/>
    <col min="11522" max="11527" width="12.75" style="274" customWidth="1"/>
    <col min="11528" max="11776" width="9" style="274"/>
    <col min="11777" max="11777" width="10.5" style="274" customWidth="1"/>
    <col min="11778" max="11783" width="12.75" style="274" customWidth="1"/>
    <col min="11784" max="12032" width="9" style="274"/>
    <col min="12033" max="12033" width="10.5" style="274" customWidth="1"/>
    <col min="12034" max="12039" width="12.75" style="274" customWidth="1"/>
    <col min="12040" max="12288" width="9" style="274"/>
    <col min="12289" max="12289" width="10.5" style="274" customWidth="1"/>
    <col min="12290" max="12295" width="12.75" style="274" customWidth="1"/>
    <col min="12296" max="12544" width="9" style="274"/>
    <col min="12545" max="12545" width="10.5" style="274" customWidth="1"/>
    <col min="12546" max="12551" width="12.75" style="274" customWidth="1"/>
    <col min="12552" max="12800" width="9" style="274"/>
    <col min="12801" max="12801" width="10.5" style="274" customWidth="1"/>
    <col min="12802" max="12807" width="12.75" style="274" customWidth="1"/>
    <col min="12808" max="13056" width="9" style="274"/>
    <col min="13057" max="13057" width="10.5" style="274" customWidth="1"/>
    <col min="13058" max="13063" width="12.75" style="274" customWidth="1"/>
    <col min="13064" max="13312" width="9" style="274"/>
    <col min="13313" max="13313" width="10.5" style="274" customWidth="1"/>
    <col min="13314" max="13319" width="12.75" style="274" customWidth="1"/>
    <col min="13320" max="13568" width="9" style="274"/>
    <col min="13569" max="13569" width="10.5" style="274" customWidth="1"/>
    <col min="13570" max="13575" width="12.75" style="274" customWidth="1"/>
    <col min="13576" max="13824" width="9" style="274"/>
    <col min="13825" max="13825" width="10.5" style="274" customWidth="1"/>
    <col min="13826" max="13831" width="12.75" style="274" customWidth="1"/>
    <col min="13832" max="14080" width="9" style="274"/>
    <col min="14081" max="14081" width="10.5" style="274" customWidth="1"/>
    <col min="14082" max="14087" width="12.75" style="274" customWidth="1"/>
    <col min="14088" max="14336" width="9" style="274"/>
    <col min="14337" max="14337" width="10.5" style="274" customWidth="1"/>
    <col min="14338" max="14343" width="12.75" style="274" customWidth="1"/>
    <col min="14344" max="14592" width="9" style="274"/>
    <col min="14593" max="14593" width="10.5" style="274" customWidth="1"/>
    <col min="14594" max="14599" width="12.75" style="274" customWidth="1"/>
    <col min="14600" max="14848" width="9" style="274"/>
    <col min="14849" max="14849" width="10.5" style="274" customWidth="1"/>
    <col min="14850" max="14855" width="12.75" style="274" customWidth="1"/>
    <col min="14856" max="15104" width="9" style="274"/>
    <col min="15105" max="15105" width="10.5" style="274" customWidth="1"/>
    <col min="15106" max="15111" width="12.75" style="274" customWidth="1"/>
    <col min="15112" max="15360" width="9" style="274"/>
    <col min="15361" max="15361" width="10.5" style="274" customWidth="1"/>
    <col min="15362" max="15367" width="12.75" style="274" customWidth="1"/>
    <col min="15368" max="15616" width="9" style="274"/>
    <col min="15617" max="15617" width="10.5" style="274" customWidth="1"/>
    <col min="15618" max="15623" width="12.75" style="274" customWidth="1"/>
    <col min="15624" max="15872" width="9" style="274"/>
    <col min="15873" max="15873" width="10.5" style="274" customWidth="1"/>
    <col min="15874" max="15879" width="12.75" style="274" customWidth="1"/>
    <col min="15880" max="16128" width="9" style="274"/>
    <col min="16129" max="16129" width="10.5" style="274" customWidth="1"/>
    <col min="16130" max="16135" width="12.75" style="274" customWidth="1"/>
    <col min="16136" max="16384" width="9" style="274"/>
  </cols>
  <sheetData>
    <row r="1" spans="1:7" ht="18.75">
      <c r="A1" s="652" t="s">
        <v>496</v>
      </c>
      <c r="B1" s="652"/>
      <c r="C1" s="652"/>
      <c r="D1" s="652"/>
      <c r="E1" s="652"/>
      <c r="F1" s="652"/>
      <c r="G1" s="652"/>
    </row>
    <row r="3" spans="1:7" ht="14.25" customHeight="1">
      <c r="A3" s="653" t="s">
        <v>497</v>
      </c>
      <c r="B3" s="653"/>
      <c r="C3" s="653"/>
      <c r="D3" s="653"/>
      <c r="E3" s="653"/>
      <c r="F3" s="653"/>
      <c r="G3" s="653"/>
    </row>
    <row r="4" spans="1:7" ht="14.25" customHeight="1"/>
    <row r="5" spans="1:7" ht="14.25" customHeight="1">
      <c r="B5" s="274" t="s">
        <v>498</v>
      </c>
    </row>
    <row r="6" spans="1:7">
      <c r="B6" s="274" t="s">
        <v>499</v>
      </c>
    </row>
    <row r="7" spans="1:7" ht="12.75" thickBot="1"/>
    <row r="8" spans="1:7" ht="19.5" customHeight="1">
      <c r="A8" s="647" t="s">
        <v>500</v>
      </c>
      <c r="B8" s="654" t="s">
        <v>501</v>
      </c>
      <c r="C8" s="649"/>
      <c r="D8" s="647"/>
      <c r="E8" s="654" t="s">
        <v>502</v>
      </c>
      <c r="F8" s="649"/>
      <c r="G8" s="649"/>
    </row>
    <row r="9" spans="1:7" ht="19.5" customHeight="1">
      <c r="A9" s="648"/>
      <c r="B9" s="275" t="s">
        <v>503</v>
      </c>
      <c r="C9" s="275" t="s">
        <v>504</v>
      </c>
      <c r="D9" s="275" t="s">
        <v>505</v>
      </c>
      <c r="E9" s="275" t="s">
        <v>503</v>
      </c>
      <c r="F9" s="275" t="s">
        <v>504</v>
      </c>
      <c r="G9" s="276" t="s">
        <v>505</v>
      </c>
    </row>
    <row r="10" spans="1:7" ht="19.5" customHeight="1">
      <c r="A10" s="277" t="s">
        <v>506</v>
      </c>
      <c r="B10" s="278">
        <v>1636</v>
      </c>
      <c r="C10" s="274">
        <v>236</v>
      </c>
      <c r="D10" s="278">
        <v>1400</v>
      </c>
      <c r="E10" s="278">
        <v>12485</v>
      </c>
      <c r="F10" s="278">
        <v>3905</v>
      </c>
      <c r="G10" s="278">
        <v>8580</v>
      </c>
    </row>
    <row r="11" spans="1:7" ht="19.5" customHeight="1">
      <c r="A11" s="279">
        <v>16</v>
      </c>
      <c r="B11" s="278">
        <v>1551</v>
      </c>
      <c r="C11" s="274">
        <v>258</v>
      </c>
      <c r="D11" s="278">
        <v>1293</v>
      </c>
      <c r="E11" s="278">
        <v>10900</v>
      </c>
      <c r="F11" s="278">
        <v>3055</v>
      </c>
      <c r="G11" s="278">
        <v>7845</v>
      </c>
    </row>
    <row r="12" spans="1:7" ht="19.5" customHeight="1">
      <c r="A12" s="279">
        <v>19</v>
      </c>
      <c r="B12" s="278">
        <v>1368</v>
      </c>
      <c r="C12" s="274">
        <v>235</v>
      </c>
      <c r="D12" s="278">
        <v>1133</v>
      </c>
      <c r="E12" s="278">
        <v>10413</v>
      </c>
      <c r="F12" s="278">
        <v>3006</v>
      </c>
      <c r="G12" s="278">
        <v>7407</v>
      </c>
    </row>
    <row r="13" spans="1:7" ht="19.5" customHeight="1">
      <c r="A13" s="279">
        <v>24</v>
      </c>
      <c r="B13" s="280">
        <v>844</v>
      </c>
      <c r="C13" s="281">
        <v>174</v>
      </c>
      <c r="D13" s="282">
        <v>670</v>
      </c>
      <c r="E13" s="280">
        <v>6545</v>
      </c>
      <c r="F13" s="282">
        <v>1787</v>
      </c>
      <c r="G13" s="282">
        <v>4758</v>
      </c>
    </row>
    <row r="14" spans="1:7" ht="19.5" customHeight="1">
      <c r="A14" s="279">
        <v>26</v>
      </c>
      <c r="B14" s="280">
        <v>833</v>
      </c>
      <c r="C14" s="281">
        <v>172</v>
      </c>
      <c r="D14" s="282">
        <v>661</v>
      </c>
      <c r="E14" s="280">
        <v>7118</v>
      </c>
      <c r="F14" s="282">
        <v>1639</v>
      </c>
      <c r="G14" s="282">
        <v>5479</v>
      </c>
    </row>
    <row r="15" spans="1:7" s="287" customFormat="1" ht="19.5" customHeight="1">
      <c r="A15" s="283" t="s">
        <v>507</v>
      </c>
      <c r="B15" s="284">
        <v>849</v>
      </c>
      <c r="C15" s="285">
        <v>181</v>
      </c>
      <c r="D15" s="286">
        <v>668</v>
      </c>
      <c r="E15" s="284">
        <v>7469</v>
      </c>
      <c r="F15" s="286">
        <v>1916</v>
      </c>
      <c r="G15" s="286">
        <v>5553</v>
      </c>
    </row>
    <row r="16" spans="1:7" s="287" customFormat="1" ht="8.25" customHeight="1" thickBot="1">
      <c r="A16" s="288"/>
      <c r="B16" s="289"/>
      <c r="C16" s="290"/>
      <c r="D16" s="291"/>
      <c r="E16" s="292"/>
      <c r="F16" s="291"/>
      <c r="G16" s="291"/>
    </row>
    <row r="17" spans="1:11" s="287" customFormat="1" ht="8.25" customHeight="1" thickBot="1">
      <c r="A17" s="293"/>
      <c r="B17" s="294"/>
      <c r="C17" s="285"/>
      <c r="D17" s="286"/>
      <c r="E17" s="284"/>
      <c r="F17" s="286"/>
      <c r="G17" s="286"/>
    </row>
    <row r="18" spans="1:11" ht="19.5" customHeight="1">
      <c r="A18" s="647" t="s">
        <v>500</v>
      </c>
      <c r="B18" s="649" t="s">
        <v>508</v>
      </c>
      <c r="C18" s="649"/>
      <c r="D18" s="649"/>
      <c r="E18" s="649"/>
      <c r="F18" s="649"/>
      <c r="G18" s="649"/>
    </row>
    <row r="19" spans="1:11" ht="19.5" customHeight="1">
      <c r="A19" s="648"/>
      <c r="B19" s="650" t="s">
        <v>509</v>
      </c>
      <c r="C19" s="650"/>
      <c r="D19" s="650" t="s">
        <v>510</v>
      </c>
      <c r="E19" s="650"/>
      <c r="F19" s="650" t="s">
        <v>511</v>
      </c>
      <c r="G19" s="651"/>
    </row>
    <row r="20" spans="1:11" ht="19.5" customHeight="1">
      <c r="A20" s="277" t="s">
        <v>506</v>
      </c>
      <c r="B20" s="655">
        <v>295627</v>
      </c>
      <c r="C20" s="656"/>
      <c r="D20" s="657">
        <v>163419</v>
      </c>
      <c r="E20" s="657"/>
      <c r="F20" s="657">
        <v>132207</v>
      </c>
      <c r="G20" s="657"/>
    </row>
    <row r="21" spans="1:11" ht="19.5" customHeight="1">
      <c r="A21" s="279">
        <v>16</v>
      </c>
      <c r="B21" s="658">
        <v>311229</v>
      </c>
      <c r="C21" s="659"/>
      <c r="D21" s="656">
        <v>184278</v>
      </c>
      <c r="E21" s="656"/>
      <c r="F21" s="656">
        <v>126951</v>
      </c>
      <c r="G21" s="656"/>
    </row>
    <row r="22" spans="1:11" ht="19.5" customHeight="1">
      <c r="A22" s="279">
        <v>19</v>
      </c>
      <c r="B22" s="658">
        <v>298393</v>
      </c>
      <c r="C22" s="659"/>
      <c r="D22" s="656">
        <v>177836</v>
      </c>
      <c r="E22" s="656"/>
      <c r="F22" s="656">
        <v>120557</v>
      </c>
      <c r="G22" s="656"/>
    </row>
    <row r="23" spans="1:11" ht="19.5" customHeight="1">
      <c r="A23" s="279">
        <v>24</v>
      </c>
      <c r="B23" s="658">
        <v>236324</v>
      </c>
      <c r="C23" s="659"/>
      <c r="D23" s="656">
        <v>152809</v>
      </c>
      <c r="E23" s="656"/>
      <c r="F23" s="656">
        <v>83515</v>
      </c>
      <c r="G23" s="656"/>
      <c r="K23" s="281"/>
    </row>
    <row r="24" spans="1:11" ht="19.5" customHeight="1">
      <c r="A24" s="279">
        <v>26</v>
      </c>
      <c r="B24" s="658">
        <v>262565</v>
      </c>
      <c r="C24" s="659"/>
      <c r="D24" s="656">
        <v>161965</v>
      </c>
      <c r="E24" s="656"/>
      <c r="F24" s="656">
        <v>100600</v>
      </c>
      <c r="G24" s="656"/>
      <c r="K24" s="281"/>
    </row>
    <row r="25" spans="1:11" s="287" customFormat="1" ht="19.5" customHeight="1">
      <c r="A25" s="283" t="s">
        <v>507</v>
      </c>
      <c r="B25" s="663">
        <v>285065</v>
      </c>
      <c r="C25" s="664"/>
      <c r="D25" s="665">
        <v>185162</v>
      </c>
      <c r="E25" s="665"/>
      <c r="F25" s="665">
        <v>99902</v>
      </c>
      <c r="G25" s="665"/>
      <c r="K25" s="285"/>
    </row>
    <row r="26" spans="1:11" s="287" customFormat="1" ht="8.25" customHeight="1" thickBot="1">
      <c r="A26" s="288"/>
      <c r="B26" s="660"/>
      <c r="C26" s="661"/>
      <c r="D26" s="662"/>
      <c r="E26" s="662"/>
      <c r="F26" s="662"/>
      <c r="G26" s="662"/>
    </row>
    <row r="27" spans="1:11" ht="8.25" customHeight="1"/>
    <row r="28" spans="1:11" ht="15.75" customHeight="1">
      <c r="A28" s="274" t="s">
        <v>512</v>
      </c>
    </row>
    <row r="29" spans="1:11" ht="15.75" customHeight="1">
      <c r="A29" s="274" t="s">
        <v>513</v>
      </c>
    </row>
    <row r="30" spans="1:11" ht="15.75" customHeight="1">
      <c r="A30" s="274" t="s">
        <v>514</v>
      </c>
    </row>
    <row r="31" spans="1:11" ht="15.75" customHeight="1">
      <c r="A31" s="274" t="s">
        <v>515</v>
      </c>
    </row>
    <row r="32" spans="1:11" ht="15.75" customHeight="1">
      <c r="A32" s="274" t="s">
        <v>516</v>
      </c>
    </row>
    <row r="33" spans="1:8" ht="15.75" customHeight="1">
      <c r="A33" s="274" t="s">
        <v>517</v>
      </c>
      <c r="H33" s="297"/>
    </row>
    <row r="34" spans="1:8" ht="15.75" customHeight="1">
      <c r="A34" s="274" t="s">
        <v>518</v>
      </c>
    </row>
    <row r="35" spans="1:8" ht="15.75" customHeight="1">
      <c r="A35" s="274" t="s">
        <v>519</v>
      </c>
    </row>
    <row r="36" spans="1:8" ht="15.75" customHeight="1">
      <c r="A36" s="274" t="s">
        <v>520</v>
      </c>
    </row>
    <row r="37" spans="1:8" ht="15.75" customHeight="1">
      <c r="A37" s="274" t="s">
        <v>521</v>
      </c>
    </row>
    <row r="38" spans="1:8" ht="15.75" customHeight="1">
      <c r="A38" s="274" t="s">
        <v>522</v>
      </c>
    </row>
  </sheetData>
  <mergeCells count="31"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A1:G1"/>
    <mergeCell ref="A3:G3"/>
    <mergeCell ref="A8:A9"/>
    <mergeCell ref="B8:D8"/>
    <mergeCell ref="E8:G8"/>
    <mergeCell ref="A18:A19"/>
    <mergeCell ref="B18:G18"/>
    <mergeCell ref="B19:C19"/>
    <mergeCell ref="D19:E19"/>
    <mergeCell ref="F19:G19"/>
  </mergeCells>
  <phoneticPr fontId="7"/>
  <pageMargins left="0.78740157480314965" right="0.39370078740157483" top="0.98425196850393704" bottom="0.59055118110236227" header="0.51181102362204722" footer="0.51181102362204722"/>
  <pageSetup paperSize="9" scale="96" firstPageNumber="85" orientation="portrait" useFirstPageNumber="1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69"/>
  <sheetViews>
    <sheetView view="pageBreakPreview" zoomScaleNormal="120" zoomScaleSheetLayoutView="100" workbookViewId="0">
      <selection activeCell="N22" sqref="N22"/>
    </sheetView>
  </sheetViews>
  <sheetFormatPr defaultRowHeight="12"/>
  <cols>
    <col min="1" max="3" width="1.875" style="274" customWidth="1"/>
    <col min="4" max="4" width="39.375" style="274" customWidth="1"/>
    <col min="5" max="6" width="11.125" style="274" customWidth="1"/>
    <col min="7" max="7" width="12.125" style="274" customWidth="1"/>
    <col min="8" max="8" width="11.125" style="274" customWidth="1"/>
    <col min="9" max="9" width="10.75" style="274" customWidth="1"/>
    <col min="10" max="16384" width="9" style="274"/>
  </cols>
  <sheetData>
    <row r="1" spans="1:9" ht="18.75">
      <c r="A1" s="667" t="s">
        <v>523</v>
      </c>
      <c r="B1" s="667"/>
      <c r="C1" s="667"/>
      <c r="D1" s="667"/>
      <c r="E1" s="667"/>
      <c r="F1" s="667"/>
      <c r="G1" s="667"/>
      <c r="H1" s="667"/>
      <c r="I1" s="298"/>
    </row>
    <row r="2" spans="1:9" ht="6.75" customHeight="1">
      <c r="A2" s="299"/>
      <c r="B2" s="299"/>
      <c r="C2" s="299"/>
      <c r="D2" s="299"/>
      <c r="E2" s="299"/>
      <c r="F2" s="299"/>
      <c r="G2" s="299"/>
      <c r="H2" s="299"/>
      <c r="I2" s="298"/>
    </row>
    <row r="3" spans="1:9">
      <c r="B3" s="274" t="s">
        <v>524</v>
      </c>
      <c r="I3" s="298"/>
    </row>
    <row r="4" spans="1:9" ht="6.75" customHeight="1" thickBot="1">
      <c r="E4" s="300"/>
      <c r="F4" s="300"/>
      <c r="G4" s="300"/>
      <c r="H4" s="300"/>
      <c r="I4" s="298"/>
    </row>
    <row r="5" spans="1:9" ht="27.75" customHeight="1">
      <c r="A5" s="668" t="s">
        <v>525</v>
      </c>
      <c r="B5" s="669"/>
      <c r="C5" s="669"/>
      <c r="D5" s="669"/>
      <c r="E5" s="301" t="s">
        <v>83</v>
      </c>
      <c r="F5" s="301" t="s">
        <v>526</v>
      </c>
      <c r="G5" s="302" t="s">
        <v>527</v>
      </c>
      <c r="H5" s="303" t="s">
        <v>528</v>
      </c>
    </row>
    <row r="6" spans="1:9" s="287" customFormat="1" ht="14.25">
      <c r="A6" s="670" t="s">
        <v>366</v>
      </c>
      <c r="B6" s="670"/>
      <c r="C6" s="670"/>
      <c r="D6" s="670"/>
      <c r="E6" s="304">
        <v>849</v>
      </c>
      <c r="F6" s="305">
        <v>7469</v>
      </c>
      <c r="G6" s="305">
        <v>285065</v>
      </c>
      <c r="H6" s="306">
        <v>98838</v>
      </c>
      <c r="I6" s="307"/>
    </row>
    <row r="7" spans="1:9" s="287" customFormat="1" ht="13.5">
      <c r="A7" s="308"/>
      <c r="B7" s="671" t="s">
        <v>529</v>
      </c>
      <c r="C7" s="671"/>
      <c r="D7" s="671"/>
      <c r="E7" s="309">
        <v>181</v>
      </c>
      <c r="F7" s="310">
        <v>1916</v>
      </c>
      <c r="G7" s="310">
        <v>185162</v>
      </c>
      <c r="H7" s="311" t="s">
        <v>24</v>
      </c>
      <c r="I7" s="307"/>
    </row>
    <row r="8" spans="1:9" ht="11.25" customHeight="1">
      <c r="A8" s="312"/>
      <c r="B8" s="312"/>
      <c r="C8" s="666" t="s">
        <v>108</v>
      </c>
      <c r="D8" s="666"/>
      <c r="E8" s="313" t="s">
        <v>24</v>
      </c>
      <c r="F8" s="314" t="s">
        <v>24</v>
      </c>
      <c r="G8" s="314" t="s">
        <v>24</v>
      </c>
      <c r="H8" s="315" t="s">
        <v>24</v>
      </c>
    </row>
    <row r="9" spans="1:9" ht="11.25" customHeight="1">
      <c r="A9" s="312"/>
      <c r="B9" s="312"/>
      <c r="C9" s="666" t="s">
        <v>110</v>
      </c>
      <c r="D9" s="666"/>
      <c r="E9" s="313">
        <v>8</v>
      </c>
      <c r="F9" s="314">
        <v>35</v>
      </c>
      <c r="G9" s="314">
        <v>1047</v>
      </c>
      <c r="H9" s="315" t="s">
        <v>24</v>
      </c>
      <c r="I9" s="316"/>
    </row>
    <row r="10" spans="1:9" ht="11.25" customHeight="1">
      <c r="A10" s="312"/>
      <c r="B10" s="312"/>
      <c r="C10" s="317"/>
      <c r="D10" s="318" t="s">
        <v>530</v>
      </c>
      <c r="E10" s="313">
        <v>2</v>
      </c>
      <c r="F10" s="314">
        <v>14</v>
      </c>
      <c r="G10" s="314" t="s">
        <v>90</v>
      </c>
      <c r="H10" s="315" t="s">
        <v>24</v>
      </c>
    </row>
    <row r="11" spans="1:9" ht="11.25" customHeight="1">
      <c r="A11" s="312"/>
      <c r="B11" s="312"/>
      <c r="C11" s="317"/>
      <c r="D11" s="319" t="s">
        <v>531</v>
      </c>
      <c r="E11" s="313">
        <v>4</v>
      </c>
      <c r="F11" s="314">
        <v>14</v>
      </c>
      <c r="G11" s="314">
        <v>473</v>
      </c>
      <c r="H11" s="315" t="s">
        <v>24</v>
      </c>
    </row>
    <row r="12" spans="1:9" ht="11.25" customHeight="1">
      <c r="A12" s="312"/>
      <c r="B12" s="312"/>
      <c r="C12" s="317"/>
      <c r="D12" s="319" t="s">
        <v>532</v>
      </c>
      <c r="E12" s="313">
        <v>2</v>
      </c>
      <c r="F12" s="314">
        <v>7</v>
      </c>
      <c r="G12" s="314" t="s">
        <v>90</v>
      </c>
      <c r="H12" s="315" t="s">
        <v>24</v>
      </c>
    </row>
    <row r="13" spans="1:9" ht="11.25" customHeight="1">
      <c r="A13" s="312"/>
      <c r="B13" s="312"/>
      <c r="C13" s="666" t="s">
        <v>112</v>
      </c>
      <c r="D13" s="666"/>
      <c r="E13" s="313">
        <v>21</v>
      </c>
      <c r="F13" s="314">
        <v>165</v>
      </c>
      <c r="G13" s="314">
        <v>7913</v>
      </c>
      <c r="H13" s="315" t="s">
        <v>24</v>
      </c>
    </row>
    <row r="14" spans="1:9" ht="11.25" customHeight="1">
      <c r="A14" s="312"/>
      <c r="B14" s="312"/>
      <c r="C14" s="317"/>
      <c r="D14" s="319" t="s">
        <v>533</v>
      </c>
      <c r="E14" s="313">
        <v>8</v>
      </c>
      <c r="F14" s="314">
        <v>62</v>
      </c>
      <c r="G14" s="314">
        <v>3049</v>
      </c>
      <c r="H14" s="315" t="s">
        <v>24</v>
      </c>
    </row>
    <row r="15" spans="1:9" ht="11.25" customHeight="1">
      <c r="A15" s="312"/>
      <c r="B15" s="312"/>
      <c r="C15" s="317"/>
      <c r="D15" s="319" t="s">
        <v>534</v>
      </c>
      <c r="E15" s="313">
        <v>13</v>
      </c>
      <c r="F15" s="314">
        <v>103</v>
      </c>
      <c r="G15" s="314">
        <v>4864</v>
      </c>
      <c r="H15" s="315" t="s">
        <v>24</v>
      </c>
    </row>
    <row r="16" spans="1:9" ht="11.25" customHeight="1">
      <c r="A16" s="312"/>
      <c r="B16" s="312"/>
      <c r="C16" s="666" t="s">
        <v>535</v>
      </c>
      <c r="D16" s="666"/>
      <c r="E16" s="313">
        <v>50</v>
      </c>
      <c r="F16" s="314">
        <v>522</v>
      </c>
      <c r="G16" s="314">
        <v>44098</v>
      </c>
      <c r="H16" s="315" t="s">
        <v>24</v>
      </c>
    </row>
    <row r="17" spans="1:8" ht="11.25" customHeight="1">
      <c r="A17" s="312"/>
      <c r="B17" s="312"/>
      <c r="C17" s="317"/>
      <c r="D17" s="319" t="s">
        <v>536</v>
      </c>
      <c r="E17" s="313">
        <v>18</v>
      </c>
      <c r="F17" s="314">
        <v>220</v>
      </c>
      <c r="G17" s="314">
        <v>24095</v>
      </c>
      <c r="H17" s="315" t="s">
        <v>24</v>
      </c>
    </row>
    <row r="18" spans="1:8" ht="11.25" customHeight="1">
      <c r="A18" s="312"/>
      <c r="B18" s="312"/>
      <c r="C18" s="317"/>
      <c r="D18" s="319" t="s">
        <v>537</v>
      </c>
      <c r="E18" s="313">
        <v>11</v>
      </c>
      <c r="F18" s="314">
        <v>70</v>
      </c>
      <c r="G18" s="314">
        <v>2807</v>
      </c>
      <c r="H18" s="315" t="s">
        <v>24</v>
      </c>
    </row>
    <row r="19" spans="1:8" ht="11.25" customHeight="1">
      <c r="A19" s="312"/>
      <c r="B19" s="312"/>
      <c r="C19" s="317"/>
      <c r="D19" s="319" t="s">
        <v>538</v>
      </c>
      <c r="E19" s="313">
        <v>4</v>
      </c>
      <c r="F19" s="314">
        <v>39</v>
      </c>
      <c r="G19" s="314">
        <v>2336</v>
      </c>
      <c r="H19" s="315" t="s">
        <v>24</v>
      </c>
    </row>
    <row r="20" spans="1:8" ht="11.25" customHeight="1">
      <c r="A20" s="312"/>
      <c r="B20" s="312"/>
      <c r="C20" s="317"/>
      <c r="D20" s="319" t="s">
        <v>539</v>
      </c>
      <c r="E20" s="313">
        <v>6</v>
      </c>
      <c r="F20" s="314">
        <v>150</v>
      </c>
      <c r="G20" s="314">
        <v>11722</v>
      </c>
      <c r="H20" s="315" t="s">
        <v>24</v>
      </c>
    </row>
    <row r="21" spans="1:8" ht="11.25" customHeight="1">
      <c r="A21" s="312"/>
      <c r="B21" s="312"/>
      <c r="C21" s="317"/>
      <c r="D21" s="319" t="s">
        <v>540</v>
      </c>
      <c r="E21" s="313">
        <v>3</v>
      </c>
      <c r="F21" s="314">
        <v>21</v>
      </c>
      <c r="G21" s="314">
        <v>2499</v>
      </c>
      <c r="H21" s="315" t="s">
        <v>24</v>
      </c>
    </row>
    <row r="22" spans="1:8" ht="11.25" customHeight="1">
      <c r="A22" s="312"/>
      <c r="B22" s="312"/>
      <c r="C22" s="317"/>
      <c r="D22" s="319" t="s">
        <v>541</v>
      </c>
      <c r="E22" s="313">
        <v>8</v>
      </c>
      <c r="F22" s="314">
        <v>22</v>
      </c>
      <c r="G22" s="314">
        <v>639</v>
      </c>
      <c r="H22" s="315" t="s">
        <v>24</v>
      </c>
    </row>
    <row r="23" spans="1:8" ht="11.25" customHeight="1">
      <c r="A23" s="312"/>
      <c r="B23" s="312"/>
      <c r="C23" s="666" t="s">
        <v>116</v>
      </c>
      <c r="D23" s="666"/>
      <c r="E23" s="313">
        <v>60</v>
      </c>
      <c r="F23" s="314">
        <v>412</v>
      </c>
      <c r="G23" s="314">
        <v>51278</v>
      </c>
      <c r="H23" s="315" t="s">
        <v>24</v>
      </c>
    </row>
    <row r="24" spans="1:8" ht="11.25" customHeight="1">
      <c r="A24" s="312"/>
      <c r="B24" s="312"/>
      <c r="C24" s="317"/>
      <c r="D24" s="319" t="s">
        <v>542</v>
      </c>
      <c r="E24" s="313">
        <v>23</v>
      </c>
      <c r="F24" s="314">
        <v>148</v>
      </c>
      <c r="G24" s="314">
        <v>8266</v>
      </c>
      <c r="H24" s="315" t="s">
        <v>24</v>
      </c>
    </row>
    <row r="25" spans="1:8" ht="11.25" customHeight="1">
      <c r="A25" s="312"/>
      <c r="B25" s="312"/>
      <c r="C25" s="317"/>
      <c r="D25" s="319" t="s">
        <v>543</v>
      </c>
      <c r="E25" s="313">
        <v>14</v>
      </c>
      <c r="F25" s="314">
        <v>116</v>
      </c>
      <c r="G25" s="314">
        <v>4911</v>
      </c>
      <c r="H25" s="315" t="s">
        <v>24</v>
      </c>
    </row>
    <row r="26" spans="1:8" ht="11.25" customHeight="1">
      <c r="A26" s="320"/>
      <c r="B26" s="320"/>
      <c r="C26" s="317"/>
      <c r="D26" s="319" t="s">
        <v>544</v>
      </c>
      <c r="E26" s="313">
        <v>16</v>
      </c>
      <c r="F26" s="314">
        <v>121</v>
      </c>
      <c r="G26" s="314">
        <v>36897</v>
      </c>
      <c r="H26" s="321" t="s">
        <v>24</v>
      </c>
    </row>
    <row r="27" spans="1:8" ht="11.25" customHeight="1">
      <c r="A27" s="320"/>
      <c r="B27" s="320"/>
      <c r="C27" s="317"/>
      <c r="D27" s="319" t="s">
        <v>545</v>
      </c>
      <c r="E27" s="313">
        <v>7</v>
      </c>
      <c r="F27" s="314">
        <v>27</v>
      </c>
      <c r="G27" s="314">
        <v>1204</v>
      </c>
      <c r="H27" s="321" t="s">
        <v>24</v>
      </c>
    </row>
    <row r="28" spans="1:8" ht="11.25" customHeight="1">
      <c r="A28" s="320"/>
      <c r="B28" s="320"/>
      <c r="C28" s="666" t="s">
        <v>118</v>
      </c>
      <c r="D28" s="666"/>
      <c r="E28" s="313">
        <v>42</v>
      </c>
      <c r="F28" s="314">
        <v>782</v>
      </c>
      <c r="G28" s="314">
        <v>80826</v>
      </c>
      <c r="H28" s="321" t="s">
        <v>24</v>
      </c>
    </row>
    <row r="29" spans="1:8" ht="11.25" customHeight="1">
      <c r="A29" s="312"/>
      <c r="B29" s="312"/>
      <c r="C29" s="317"/>
      <c r="D29" s="319" t="s">
        <v>546</v>
      </c>
      <c r="E29" s="313">
        <v>5</v>
      </c>
      <c r="F29" s="314">
        <v>31</v>
      </c>
      <c r="G29" s="314">
        <v>4756</v>
      </c>
      <c r="H29" s="315" t="s">
        <v>24</v>
      </c>
    </row>
    <row r="30" spans="1:8" ht="11.25" customHeight="1">
      <c r="A30" s="312"/>
      <c r="B30" s="312"/>
      <c r="C30" s="317"/>
      <c r="D30" s="319" t="s">
        <v>547</v>
      </c>
      <c r="E30" s="313">
        <v>12</v>
      </c>
      <c r="F30" s="314">
        <v>192</v>
      </c>
      <c r="G30" s="314">
        <v>43432</v>
      </c>
      <c r="H30" s="315" t="s">
        <v>24</v>
      </c>
    </row>
    <row r="31" spans="1:8" ht="11.25" customHeight="1">
      <c r="A31" s="312"/>
      <c r="B31" s="312"/>
      <c r="C31" s="317"/>
      <c r="D31" s="319" t="s">
        <v>548</v>
      </c>
      <c r="E31" s="313">
        <v>7</v>
      </c>
      <c r="F31" s="314">
        <v>65</v>
      </c>
      <c r="G31" s="314">
        <v>2014</v>
      </c>
      <c r="H31" s="315" t="s">
        <v>24</v>
      </c>
    </row>
    <row r="32" spans="1:8" ht="11.25" customHeight="1">
      <c r="A32" s="322"/>
      <c r="B32" s="322"/>
      <c r="C32" s="323"/>
      <c r="D32" s="324" t="s">
        <v>549</v>
      </c>
      <c r="E32" s="325">
        <v>18</v>
      </c>
      <c r="F32" s="326">
        <v>494</v>
      </c>
      <c r="G32" s="326">
        <v>30624</v>
      </c>
      <c r="H32" s="327" t="s">
        <v>24</v>
      </c>
    </row>
    <row r="33" spans="1:9" s="287" customFormat="1" ht="13.5">
      <c r="A33" s="328"/>
      <c r="B33" s="671" t="s">
        <v>550</v>
      </c>
      <c r="C33" s="671"/>
      <c r="D33" s="671"/>
      <c r="E33" s="309">
        <v>668</v>
      </c>
      <c r="F33" s="310">
        <v>5553</v>
      </c>
      <c r="G33" s="310">
        <v>99902</v>
      </c>
      <c r="H33" s="310">
        <v>98838</v>
      </c>
      <c r="I33" s="307"/>
    </row>
    <row r="34" spans="1:9" ht="11.25" customHeight="1">
      <c r="A34" s="312"/>
      <c r="B34" s="312"/>
      <c r="C34" s="666" t="s">
        <v>120</v>
      </c>
      <c r="D34" s="666"/>
      <c r="E34" s="313">
        <v>2</v>
      </c>
      <c r="F34" s="314">
        <v>433</v>
      </c>
      <c r="G34" s="314" t="s">
        <v>90</v>
      </c>
      <c r="H34" s="329" t="s">
        <v>90</v>
      </c>
    </row>
    <row r="35" spans="1:9" ht="11.25" customHeight="1">
      <c r="A35" s="312"/>
      <c r="B35" s="312"/>
      <c r="C35" s="317"/>
      <c r="D35" s="319" t="s">
        <v>551</v>
      </c>
      <c r="E35" s="313">
        <v>2</v>
      </c>
      <c r="F35" s="314">
        <v>433</v>
      </c>
      <c r="G35" s="314" t="s">
        <v>90</v>
      </c>
      <c r="H35" s="314" t="s">
        <v>90</v>
      </c>
      <c r="I35" s="316"/>
    </row>
    <row r="36" spans="1:9" ht="21">
      <c r="A36" s="312"/>
      <c r="B36" s="312"/>
      <c r="C36" s="317"/>
      <c r="D36" s="330" t="s">
        <v>552</v>
      </c>
      <c r="E36" s="313" t="s">
        <v>24</v>
      </c>
      <c r="F36" s="314" t="s">
        <v>24</v>
      </c>
      <c r="G36" s="314" t="s">
        <v>24</v>
      </c>
      <c r="H36" s="314" t="s">
        <v>24</v>
      </c>
    </row>
    <row r="37" spans="1:9" ht="11.25" customHeight="1">
      <c r="A37" s="312"/>
      <c r="B37" s="312"/>
      <c r="C37" s="666" t="s">
        <v>122</v>
      </c>
      <c r="D37" s="666"/>
      <c r="E37" s="313">
        <v>82</v>
      </c>
      <c r="F37" s="314">
        <v>318</v>
      </c>
      <c r="G37" s="314">
        <v>3418</v>
      </c>
      <c r="H37" s="314">
        <v>10131</v>
      </c>
    </row>
    <row r="38" spans="1:9" ht="11.25" customHeight="1">
      <c r="A38" s="312"/>
      <c r="B38" s="312"/>
      <c r="C38" s="317"/>
      <c r="D38" s="319" t="s">
        <v>553</v>
      </c>
      <c r="E38" s="313">
        <v>11</v>
      </c>
      <c r="F38" s="314">
        <v>34</v>
      </c>
      <c r="G38" s="314">
        <v>383</v>
      </c>
      <c r="H38" s="314">
        <v>464</v>
      </c>
    </row>
    <row r="39" spans="1:9" ht="11.25" customHeight="1">
      <c r="A39" s="312"/>
      <c r="B39" s="312"/>
      <c r="C39" s="317"/>
      <c r="D39" s="319" t="s">
        <v>554</v>
      </c>
      <c r="E39" s="313">
        <v>12</v>
      </c>
      <c r="F39" s="314">
        <v>34</v>
      </c>
      <c r="G39" s="314">
        <v>441</v>
      </c>
      <c r="H39" s="314">
        <v>1000</v>
      </c>
    </row>
    <row r="40" spans="1:9" ht="11.25" customHeight="1">
      <c r="A40" s="312"/>
      <c r="B40" s="312"/>
      <c r="C40" s="317"/>
      <c r="D40" s="319" t="s">
        <v>555</v>
      </c>
      <c r="E40" s="313">
        <v>29</v>
      </c>
      <c r="F40" s="314">
        <v>76</v>
      </c>
      <c r="G40" s="314">
        <v>1143</v>
      </c>
      <c r="H40" s="314">
        <v>2529</v>
      </c>
    </row>
    <row r="41" spans="1:9" ht="11.25" customHeight="1">
      <c r="A41" s="312"/>
      <c r="B41" s="312"/>
      <c r="C41" s="317"/>
      <c r="D41" s="319" t="s">
        <v>556</v>
      </c>
      <c r="E41" s="313">
        <v>7</v>
      </c>
      <c r="F41" s="314">
        <v>16</v>
      </c>
      <c r="G41" s="314">
        <v>77</v>
      </c>
      <c r="H41" s="314">
        <v>138</v>
      </c>
    </row>
    <row r="42" spans="1:9" ht="11.25" customHeight="1">
      <c r="A42" s="312"/>
      <c r="B42" s="312"/>
      <c r="C42" s="317"/>
      <c r="D42" s="319" t="s">
        <v>557</v>
      </c>
      <c r="E42" s="313">
        <v>23</v>
      </c>
      <c r="F42" s="314">
        <v>158</v>
      </c>
      <c r="G42" s="314">
        <v>1375</v>
      </c>
      <c r="H42" s="314">
        <v>6000</v>
      </c>
    </row>
    <row r="43" spans="1:9" ht="11.25" customHeight="1">
      <c r="A43" s="312"/>
      <c r="B43" s="312"/>
      <c r="C43" s="666" t="s">
        <v>124</v>
      </c>
      <c r="D43" s="666"/>
      <c r="E43" s="313">
        <v>216</v>
      </c>
      <c r="F43" s="314">
        <v>2594</v>
      </c>
      <c r="G43" s="314">
        <v>40387</v>
      </c>
      <c r="H43" s="314">
        <v>34296</v>
      </c>
    </row>
    <row r="44" spans="1:9" ht="11.25" customHeight="1">
      <c r="A44" s="312"/>
      <c r="B44" s="312"/>
      <c r="C44" s="317"/>
      <c r="D44" s="319" t="s">
        <v>558</v>
      </c>
      <c r="E44" s="313">
        <v>13</v>
      </c>
      <c r="F44" s="314">
        <v>1066</v>
      </c>
      <c r="G44" s="314">
        <v>21179</v>
      </c>
      <c r="H44" s="314">
        <v>21403</v>
      </c>
    </row>
    <row r="45" spans="1:9" ht="11.25" customHeight="1">
      <c r="A45" s="312"/>
      <c r="B45" s="312"/>
      <c r="C45" s="317"/>
      <c r="D45" s="319" t="s">
        <v>559</v>
      </c>
      <c r="E45" s="313">
        <v>8</v>
      </c>
      <c r="F45" s="314">
        <v>23</v>
      </c>
      <c r="G45" s="314">
        <v>195</v>
      </c>
      <c r="H45" s="314">
        <v>91</v>
      </c>
    </row>
    <row r="46" spans="1:9" ht="11.25" customHeight="1">
      <c r="A46" s="312"/>
      <c r="B46" s="312"/>
      <c r="C46" s="317"/>
      <c r="D46" s="319" t="s">
        <v>560</v>
      </c>
      <c r="E46" s="313">
        <v>15</v>
      </c>
      <c r="F46" s="314">
        <v>68</v>
      </c>
      <c r="G46" s="314">
        <v>1000</v>
      </c>
      <c r="H46" s="314">
        <v>364</v>
      </c>
    </row>
    <row r="47" spans="1:9" ht="11.25" customHeight="1">
      <c r="A47" s="312"/>
      <c r="B47" s="312"/>
      <c r="C47" s="317"/>
      <c r="D47" s="319" t="s">
        <v>561</v>
      </c>
      <c r="E47" s="313">
        <v>3</v>
      </c>
      <c r="F47" s="314">
        <v>14</v>
      </c>
      <c r="G47" s="314">
        <v>165</v>
      </c>
      <c r="H47" s="314">
        <v>50</v>
      </c>
    </row>
    <row r="48" spans="1:9" ht="11.25" customHeight="1">
      <c r="A48" s="312"/>
      <c r="B48" s="312"/>
      <c r="C48" s="317"/>
      <c r="D48" s="319" t="s">
        <v>562</v>
      </c>
      <c r="E48" s="313">
        <v>29</v>
      </c>
      <c r="F48" s="314">
        <v>96</v>
      </c>
      <c r="G48" s="314">
        <v>1734</v>
      </c>
      <c r="H48" s="314">
        <v>1009</v>
      </c>
    </row>
    <row r="49" spans="1:8" ht="11.25" customHeight="1">
      <c r="A49" s="312"/>
      <c r="B49" s="312"/>
      <c r="C49" s="317"/>
      <c r="D49" s="319" t="s">
        <v>563</v>
      </c>
      <c r="E49" s="313">
        <v>45</v>
      </c>
      <c r="F49" s="314">
        <v>204</v>
      </c>
      <c r="G49" s="314">
        <v>967</v>
      </c>
      <c r="H49" s="314">
        <v>597</v>
      </c>
    </row>
    <row r="50" spans="1:8" ht="11.25" customHeight="1">
      <c r="A50" s="312"/>
      <c r="B50" s="312"/>
      <c r="C50" s="317"/>
      <c r="D50" s="319" t="s">
        <v>564</v>
      </c>
      <c r="E50" s="313">
        <v>103</v>
      </c>
      <c r="F50" s="314">
        <v>1123</v>
      </c>
      <c r="G50" s="314">
        <v>15146</v>
      </c>
      <c r="H50" s="314">
        <v>10782</v>
      </c>
    </row>
    <row r="51" spans="1:8" ht="11.25" customHeight="1">
      <c r="A51" s="312"/>
      <c r="B51" s="312"/>
      <c r="C51" s="666" t="s">
        <v>126</v>
      </c>
      <c r="D51" s="666"/>
      <c r="E51" s="313">
        <v>104</v>
      </c>
      <c r="F51" s="314">
        <v>571</v>
      </c>
      <c r="G51" s="314">
        <v>15392</v>
      </c>
      <c r="H51" s="314">
        <v>14918</v>
      </c>
    </row>
    <row r="52" spans="1:8" ht="11.25" customHeight="1">
      <c r="A52" s="312"/>
      <c r="B52" s="312"/>
      <c r="C52" s="317"/>
      <c r="D52" s="319" t="s">
        <v>565</v>
      </c>
      <c r="E52" s="313">
        <v>48</v>
      </c>
      <c r="F52" s="314">
        <v>305</v>
      </c>
      <c r="G52" s="314">
        <v>8600</v>
      </c>
      <c r="H52" s="314">
        <v>1639</v>
      </c>
    </row>
    <row r="53" spans="1:8" ht="11.25" customHeight="1">
      <c r="A53" s="312"/>
      <c r="B53" s="312"/>
      <c r="C53" s="317"/>
      <c r="D53" s="319" t="s">
        <v>566</v>
      </c>
      <c r="E53" s="313">
        <v>19</v>
      </c>
      <c r="F53" s="314">
        <v>46</v>
      </c>
      <c r="G53" s="314">
        <v>450</v>
      </c>
      <c r="H53" s="314">
        <v>2112</v>
      </c>
    </row>
    <row r="54" spans="1:8" ht="11.25" customHeight="1">
      <c r="A54" s="312"/>
      <c r="B54" s="312"/>
      <c r="C54" s="317"/>
      <c r="D54" s="319" t="s">
        <v>567</v>
      </c>
      <c r="E54" s="313">
        <v>37</v>
      </c>
      <c r="F54" s="314">
        <v>220</v>
      </c>
      <c r="G54" s="314">
        <v>6342</v>
      </c>
      <c r="H54" s="314">
        <v>11167</v>
      </c>
    </row>
    <row r="55" spans="1:8" ht="12" customHeight="1">
      <c r="A55" s="312"/>
      <c r="B55" s="312"/>
      <c r="C55" s="666" t="s">
        <v>128</v>
      </c>
      <c r="D55" s="666"/>
      <c r="E55" s="313">
        <v>249</v>
      </c>
      <c r="F55" s="314">
        <v>1439</v>
      </c>
      <c r="G55" s="314" t="s">
        <v>90</v>
      </c>
      <c r="H55" s="314" t="s">
        <v>90</v>
      </c>
    </row>
    <row r="56" spans="1:8" ht="12" customHeight="1">
      <c r="A56" s="312"/>
      <c r="B56" s="312"/>
      <c r="C56" s="317"/>
      <c r="D56" s="319" t="s">
        <v>568</v>
      </c>
      <c r="E56" s="313">
        <v>13</v>
      </c>
      <c r="F56" s="314">
        <v>57</v>
      </c>
      <c r="G56" s="314">
        <v>1883</v>
      </c>
      <c r="H56" s="314">
        <v>1012</v>
      </c>
    </row>
    <row r="57" spans="1:8" ht="12" customHeight="1">
      <c r="A57" s="312"/>
      <c r="B57" s="312"/>
      <c r="C57" s="317"/>
      <c r="D57" s="319" t="s">
        <v>569</v>
      </c>
      <c r="E57" s="313">
        <v>9</v>
      </c>
      <c r="F57" s="314">
        <v>25</v>
      </c>
      <c r="G57" s="314">
        <v>283</v>
      </c>
      <c r="H57" s="314">
        <v>526</v>
      </c>
    </row>
    <row r="58" spans="1:8" ht="12" customHeight="1">
      <c r="A58" s="312"/>
      <c r="B58" s="312"/>
      <c r="C58" s="317"/>
      <c r="D58" s="319" t="s">
        <v>570</v>
      </c>
      <c r="E58" s="313">
        <v>71</v>
      </c>
      <c r="F58" s="314">
        <v>538</v>
      </c>
      <c r="G58" s="314">
        <v>9741</v>
      </c>
      <c r="H58" s="314">
        <v>10090</v>
      </c>
    </row>
    <row r="59" spans="1:8" ht="12" customHeight="1">
      <c r="A59" s="312"/>
      <c r="B59" s="312"/>
      <c r="C59" s="317"/>
      <c r="D59" s="319" t="s">
        <v>571</v>
      </c>
      <c r="E59" s="313">
        <v>2</v>
      </c>
      <c r="F59" s="314">
        <v>17</v>
      </c>
      <c r="G59" s="314" t="s">
        <v>90</v>
      </c>
      <c r="H59" s="314" t="s">
        <v>90</v>
      </c>
    </row>
    <row r="60" spans="1:8" ht="12" customHeight="1">
      <c r="A60" s="312"/>
      <c r="B60" s="312"/>
      <c r="C60" s="317"/>
      <c r="D60" s="319" t="s">
        <v>572</v>
      </c>
      <c r="E60" s="313">
        <v>16</v>
      </c>
      <c r="F60" s="314">
        <v>153</v>
      </c>
      <c r="G60" s="314">
        <v>8603</v>
      </c>
      <c r="H60" s="314">
        <v>27</v>
      </c>
    </row>
    <row r="61" spans="1:8" ht="12" customHeight="1">
      <c r="A61" s="312"/>
      <c r="B61" s="312"/>
      <c r="C61" s="317"/>
      <c r="D61" s="319" t="s">
        <v>573</v>
      </c>
      <c r="E61" s="313">
        <v>32</v>
      </c>
      <c r="F61" s="314">
        <v>198</v>
      </c>
      <c r="G61" s="314">
        <v>1355</v>
      </c>
      <c r="H61" s="314">
        <v>1499</v>
      </c>
    </row>
    <row r="62" spans="1:8" ht="12" customHeight="1">
      <c r="A62" s="312"/>
      <c r="B62" s="312"/>
      <c r="C62" s="317"/>
      <c r="D62" s="331" t="s">
        <v>574</v>
      </c>
      <c r="E62" s="313">
        <v>8</v>
      </c>
      <c r="F62" s="314">
        <v>33</v>
      </c>
      <c r="G62" s="314">
        <v>593</v>
      </c>
      <c r="H62" s="314">
        <v>957</v>
      </c>
    </row>
    <row r="63" spans="1:8" ht="12" customHeight="1">
      <c r="A63" s="312"/>
      <c r="B63" s="312"/>
      <c r="C63" s="317"/>
      <c r="D63" s="319" t="s">
        <v>575</v>
      </c>
      <c r="E63" s="313">
        <v>14</v>
      </c>
      <c r="F63" s="314">
        <v>46</v>
      </c>
      <c r="G63" s="314">
        <v>402</v>
      </c>
      <c r="H63" s="314">
        <v>823</v>
      </c>
    </row>
    <row r="64" spans="1:8" ht="12" customHeight="1">
      <c r="A64" s="312"/>
      <c r="B64" s="312"/>
      <c r="C64" s="317"/>
      <c r="D64" s="319" t="s">
        <v>576</v>
      </c>
      <c r="E64" s="313">
        <v>84</v>
      </c>
      <c r="F64" s="314">
        <v>372</v>
      </c>
      <c r="G64" s="314" t="s">
        <v>90</v>
      </c>
      <c r="H64" s="314" t="s">
        <v>90</v>
      </c>
    </row>
    <row r="65" spans="1:8" ht="12" customHeight="1">
      <c r="A65" s="312"/>
      <c r="B65" s="312"/>
      <c r="C65" s="666" t="s">
        <v>130</v>
      </c>
      <c r="D65" s="666"/>
      <c r="E65" s="313">
        <v>15</v>
      </c>
      <c r="F65" s="314">
        <v>198</v>
      </c>
      <c r="G65" s="314">
        <v>6348</v>
      </c>
      <c r="H65" s="314" t="s">
        <v>24</v>
      </c>
    </row>
    <row r="66" spans="1:8" ht="12" customHeight="1">
      <c r="A66" s="312"/>
      <c r="B66" s="312"/>
      <c r="C66" s="317"/>
      <c r="D66" s="319" t="s">
        <v>577</v>
      </c>
      <c r="E66" s="313">
        <v>10</v>
      </c>
      <c r="F66" s="314">
        <v>78</v>
      </c>
      <c r="G66" s="314">
        <v>1710</v>
      </c>
      <c r="H66" s="314" t="s">
        <v>24</v>
      </c>
    </row>
    <row r="67" spans="1:8" ht="12" customHeight="1">
      <c r="A67" s="312"/>
      <c r="B67" s="312"/>
      <c r="C67" s="317"/>
      <c r="D67" s="319" t="s">
        <v>578</v>
      </c>
      <c r="E67" s="313">
        <v>4</v>
      </c>
      <c r="F67" s="314">
        <v>115</v>
      </c>
      <c r="G67" s="314" t="s">
        <v>90</v>
      </c>
      <c r="H67" s="314" t="s">
        <v>24</v>
      </c>
    </row>
    <row r="68" spans="1:8" ht="12" customHeight="1" thickBot="1">
      <c r="A68" s="332"/>
      <c r="B68" s="332"/>
      <c r="C68" s="333"/>
      <c r="D68" s="334" t="s">
        <v>579</v>
      </c>
      <c r="E68" s="335">
        <v>1</v>
      </c>
      <c r="F68" s="336">
        <v>5</v>
      </c>
      <c r="G68" s="336" t="s">
        <v>90</v>
      </c>
      <c r="H68" s="336" t="s">
        <v>24</v>
      </c>
    </row>
    <row r="69" spans="1:8" ht="12.75" customHeight="1">
      <c r="A69" s="274" t="s">
        <v>580</v>
      </c>
      <c r="B69" s="337"/>
      <c r="C69" s="338"/>
      <c r="D69" s="338"/>
      <c r="E69" s="337"/>
      <c r="F69" s="337"/>
      <c r="G69" s="337"/>
      <c r="H69" s="337"/>
    </row>
  </sheetData>
  <mergeCells count="17">
    <mergeCell ref="C37:D37"/>
    <mergeCell ref="C43:D43"/>
    <mergeCell ref="C51:D51"/>
    <mergeCell ref="C55:D55"/>
    <mergeCell ref="C65:D65"/>
    <mergeCell ref="C34:D34"/>
    <mergeCell ref="A1:H1"/>
    <mergeCell ref="A5:D5"/>
    <mergeCell ref="A6:D6"/>
    <mergeCell ref="B7:D7"/>
    <mergeCell ref="C8:D8"/>
    <mergeCell ref="C9:D9"/>
    <mergeCell ref="C13:D13"/>
    <mergeCell ref="C16:D16"/>
    <mergeCell ref="C23:D23"/>
    <mergeCell ref="C28:D28"/>
    <mergeCell ref="B33:D33"/>
  </mergeCells>
  <phoneticPr fontId="7"/>
  <pageMargins left="0.78740157480314965" right="0.39370078740157483" top="0.70866141732283472" bottom="0.51181102362204722" header="0.51181102362204722" footer="0.51181102362204722"/>
  <pageSetup paperSize="9" scale="91" firstPageNumber="85" orientation="portrait" useFirstPageNumber="1" r:id="rId1"/>
  <headerFooter alignWithMargins="0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V58"/>
  <sheetViews>
    <sheetView view="pageBreakPreview" zoomScale="80" zoomScaleNormal="100" zoomScaleSheetLayoutView="80" workbookViewId="0">
      <selection activeCell="AB27" sqref="AB27"/>
    </sheetView>
  </sheetViews>
  <sheetFormatPr defaultRowHeight="12"/>
  <cols>
    <col min="1" max="2" width="1.75" style="274" customWidth="1"/>
    <col min="3" max="3" width="18.375" style="274" customWidth="1"/>
    <col min="4" max="4" width="9.125" style="274" customWidth="1"/>
    <col min="5" max="5" width="8.375" style="274" customWidth="1"/>
    <col min="6" max="10" width="9.375" style="274" customWidth="1"/>
    <col min="11" max="14" width="13.375" style="274" customWidth="1"/>
    <col min="15" max="16" width="12.375" style="274" customWidth="1"/>
    <col min="17" max="17" width="4.5" style="274" customWidth="1"/>
    <col min="18" max="18" width="4.5" style="298" customWidth="1"/>
    <col min="19" max="19" width="2.625" style="274" hidden="1" customWidth="1"/>
    <col min="20" max="20" width="10" style="274" hidden="1" customWidth="1"/>
    <col min="21" max="22" width="9.5" style="274" hidden="1" customWidth="1"/>
    <col min="23" max="23" width="0" style="274" hidden="1" customWidth="1"/>
    <col min="24" max="16384" width="9" style="274"/>
  </cols>
  <sheetData>
    <row r="1" spans="1:20" ht="18.75" customHeight="1">
      <c r="A1" s="652" t="s">
        <v>581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298"/>
    </row>
    <row r="2" spans="1:20" ht="3.75" customHeight="1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298"/>
    </row>
    <row r="3" spans="1:20">
      <c r="A3" s="653" t="s">
        <v>582</v>
      </c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298"/>
    </row>
    <row r="4" spans="1:20" ht="8.25" customHeight="1" thickBot="1">
      <c r="Q4" s="300"/>
      <c r="R4" s="340"/>
    </row>
    <row r="5" spans="1:20" ht="14.25" customHeight="1">
      <c r="A5" s="649" t="s">
        <v>583</v>
      </c>
      <c r="B5" s="649"/>
      <c r="C5" s="647"/>
      <c r="D5" s="675" t="s">
        <v>584</v>
      </c>
      <c r="E5" s="677" t="s">
        <v>585</v>
      </c>
      <c r="F5" s="678"/>
      <c r="G5" s="679"/>
      <c r="H5" s="677" t="s">
        <v>586</v>
      </c>
      <c r="I5" s="678"/>
      <c r="J5" s="679"/>
      <c r="K5" s="680" t="s">
        <v>587</v>
      </c>
      <c r="L5" s="681" t="s">
        <v>588</v>
      </c>
      <c r="M5" s="681" t="s">
        <v>589</v>
      </c>
      <c r="N5" s="683" t="s">
        <v>528</v>
      </c>
      <c r="O5" s="677" t="s">
        <v>590</v>
      </c>
      <c r="P5" s="678"/>
      <c r="Q5" s="684" t="s">
        <v>591</v>
      </c>
      <c r="R5" s="686" t="s">
        <v>592</v>
      </c>
    </row>
    <row r="6" spans="1:20" ht="20.25" customHeight="1">
      <c r="A6" s="674"/>
      <c r="B6" s="674"/>
      <c r="C6" s="648"/>
      <c r="D6" s="676"/>
      <c r="E6" s="341" t="s">
        <v>593</v>
      </c>
      <c r="F6" s="275" t="s">
        <v>594</v>
      </c>
      <c r="G6" s="275" t="s">
        <v>595</v>
      </c>
      <c r="H6" s="275" t="s">
        <v>593</v>
      </c>
      <c r="I6" s="275" t="s">
        <v>594</v>
      </c>
      <c r="J6" s="275" t="s">
        <v>595</v>
      </c>
      <c r="K6" s="676"/>
      <c r="L6" s="682"/>
      <c r="M6" s="682"/>
      <c r="N6" s="682"/>
      <c r="O6" s="275" t="s">
        <v>596</v>
      </c>
      <c r="P6" s="342" t="s">
        <v>597</v>
      </c>
      <c r="Q6" s="685"/>
      <c r="R6" s="687"/>
    </row>
    <row r="7" spans="1:20" ht="15" customHeight="1">
      <c r="C7" s="343"/>
      <c r="D7" s="344"/>
      <c r="Q7" s="345"/>
      <c r="R7" s="346"/>
    </row>
    <row r="8" spans="1:20" s="351" customFormat="1" ht="15.75" customHeight="1">
      <c r="A8" s="672" t="s">
        <v>598</v>
      </c>
      <c r="B8" s="672"/>
      <c r="C8" s="673"/>
      <c r="D8" s="347" t="s">
        <v>599</v>
      </c>
      <c r="E8" s="348">
        <v>1551</v>
      </c>
      <c r="F8" s="348" t="s">
        <v>26</v>
      </c>
      <c r="G8" s="348" t="s">
        <v>26</v>
      </c>
      <c r="H8" s="348">
        <v>10900</v>
      </c>
      <c r="I8" s="348" t="s">
        <v>26</v>
      </c>
      <c r="J8" s="348" t="s">
        <v>26</v>
      </c>
      <c r="K8" s="348">
        <v>311229</v>
      </c>
      <c r="L8" s="348" t="s">
        <v>26</v>
      </c>
      <c r="M8" s="348" t="s">
        <v>26</v>
      </c>
      <c r="N8" s="348">
        <v>143283</v>
      </c>
      <c r="O8" s="348">
        <v>200.66344294003869</v>
      </c>
      <c r="P8" s="348">
        <v>28.553119266055045</v>
      </c>
      <c r="Q8" s="349">
        <v>16</v>
      </c>
      <c r="R8" s="350" t="s">
        <v>86</v>
      </c>
    </row>
    <row r="9" spans="1:20" s="351" customFormat="1" ht="15.75" customHeight="1">
      <c r="C9" s="352"/>
      <c r="D9" s="347">
        <v>19</v>
      </c>
      <c r="E9" s="348">
        <v>1368</v>
      </c>
      <c r="F9" s="348">
        <v>602</v>
      </c>
      <c r="G9" s="348">
        <v>766</v>
      </c>
      <c r="H9" s="348">
        <v>10413</v>
      </c>
      <c r="I9" s="348">
        <v>8181</v>
      </c>
      <c r="J9" s="348">
        <v>2232</v>
      </c>
      <c r="K9" s="348">
        <v>298393</v>
      </c>
      <c r="L9" s="348">
        <v>4566</v>
      </c>
      <c r="M9" s="348">
        <v>17241</v>
      </c>
      <c r="N9" s="348">
        <v>137538</v>
      </c>
      <c r="O9" s="348">
        <v>218</v>
      </c>
      <c r="P9" s="348">
        <v>29</v>
      </c>
      <c r="Q9" s="349">
        <v>19</v>
      </c>
      <c r="R9" s="350"/>
    </row>
    <row r="10" spans="1:20" s="351" customFormat="1" ht="15.75" customHeight="1">
      <c r="C10" s="352"/>
      <c r="D10" s="347">
        <v>24</v>
      </c>
      <c r="E10" s="348">
        <v>844</v>
      </c>
      <c r="F10" s="348" t="s">
        <v>26</v>
      </c>
      <c r="G10" s="348" t="s">
        <v>26</v>
      </c>
      <c r="H10" s="348">
        <v>6545</v>
      </c>
      <c r="I10" s="348" t="s">
        <v>26</v>
      </c>
      <c r="J10" s="348" t="s">
        <v>26</v>
      </c>
      <c r="K10" s="348">
        <v>236324</v>
      </c>
      <c r="L10" s="348" t="s">
        <v>26</v>
      </c>
      <c r="M10" s="348">
        <v>10611</v>
      </c>
      <c r="N10" s="348">
        <v>107651</v>
      </c>
      <c r="O10" s="348">
        <v>280</v>
      </c>
      <c r="P10" s="348">
        <v>36</v>
      </c>
      <c r="Q10" s="349">
        <v>24</v>
      </c>
      <c r="R10" s="350"/>
      <c r="T10" s="353">
        <f>(K10/365)*1000000</f>
        <v>647463013.69863009</v>
      </c>
    </row>
    <row r="11" spans="1:20" s="351" customFormat="1" ht="15.75" customHeight="1">
      <c r="C11" s="352"/>
      <c r="D11" s="347">
        <v>26</v>
      </c>
      <c r="E11" s="348">
        <v>833</v>
      </c>
      <c r="F11" s="348" t="s">
        <v>26</v>
      </c>
      <c r="G11" s="348" t="s">
        <v>26</v>
      </c>
      <c r="H11" s="348">
        <v>7118</v>
      </c>
      <c r="I11" s="348" t="s">
        <v>26</v>
      </c>
      <c r="J11" s="348" t="s">
        <v>26</v>
      </c>
      <c r="K11" s="348">
        <v>262565</v>
      </c>
      <c r="L11" s="348" t="s">
        <v>26</v>
      </c>
      <c r="M11" s="348" t="s">
        <v>26</v>
      </c>
      <c r="N11" s="348">
        <v>107124</v>
      </c>
      <c r="O11" s="348">
        <v>315</v>
      </c>
      <c r="P11" s="348">
        <v>37</v>
      </c>
      <c r="Q11" s="349">
        <v>26</v>
      </c>
      <c r="R11" s="350"/>
      <c r="T11" s="353">
        <v>719356164.38356173</v>
      </c>
    </row>
    <row r="12" spans="1:20" s="354" customFormat="1" ht="15.75" customHeight="1">
      <c r="B12" s="355"/>
      <c r="C12" s="356"/>
      <c r="D12" s="357">
        <v>28</v>
      </c>
      <c r="E12" s="358">
        <v>849</v>
      </c>
      <c r="F12" s="358" t="s">
        <v>600</v>
      </c>
      <c r="G12" s="358" t="s">
        <v>600</v>
      </c>
      <c r="H12" s="358">
        <v>7469</v>
      </c>
      <c r="I12" s="358" t="s">
        <v>600</v>
      </c>
      <c r="J12" s="358" t="s">
        <v>600</v>
      </c>
      <c r="K12" s="358">
        <v>285065</v>
      </c>
      <c r="L12" s="358" t="s">
        <v>600</v>
      </c>
      <c r="M12" s="358" t="s">
        <v>600</v>
      </c>
      <c r="N12" s="358">
        <v>98838</v>
      </c>
      <c r="O12" s="358">
        <v>336</v>
      </c>
      <c r="P12" s="358">
        <v>38</v>
      </c>
      <c r="Q12" s="359">
        <v>28</v>
      </c>
      <c r="R12" s="360"/>
      <c r="T12" s="353">
        <f>(K12*1000000)/365</f>
        <v>781000000</v>
      </c>
    </row>
    <row r="13" spans="1:20" s="351" customFormat="1" ht="15.75" customHeight="1">
      <c r="B13" s="672" t="s">
        <v>529</v>
      </c>
      <c r="C13" s="673"/>
      <c r="D13" s="347" t="s">
        <v>599</v>
      </c>
      <c r="E13" s="348">
        <v>258</v>
      </c>
      <c r="F13" s="348" t="s">
        <v>26</v>
      </c>
      <c r="G13" s="348" t="s">
        <v>26</v>
      </c>
      <c r="H13" s="348">
        <v>3055</v>
      </c>
      <c r="I13" s="348" t="s">
        <v>26</v>
      </c>
      <c r="J13" s="348" t="s">
        <v>26</v>
      </c>
      <c r="K13" s="348">
        <v>184278</v>
      </c>
      <c r="L13" s="348" t="s">
        <v>26</v>
      </c>
      <c r="M13" s="348" t="s">
        <v>26</v>
      </c>
      <c r="N13" s="348" t="s">
        <v>24</v>
      </c>
      <c r="O13" s="348">
        <v>714.25581395348843</v>
      </c>
      <c r="P13" s="348">
        <v>60.320130932896888</v>
      </c>
      <c r="Q13" s="349">
        <v>16</v>
      </c>
      <c r="R13" s="350" t="s">
        <v>601</v>
      </c>
    </row>
    <row r="14" spans="1:20" s="351" customFormat="1" ht="15.75" customHeight="1">
      <c r="D14" s="347">
        <v>19</v>
      </c>
      <c r="E14" s="348">
        <v>235</v>
      </c>
      <c r="F14" s="348">
        <v>166</v>
      </c>
      <c r="G14" s="348">
        <v>69</v>
      </c>
      <c r="H14" s="348">
        <v>3006</v>
      </c>
      <c r="I14" s="348">
        <v>2812</v>
      </c>
      <c r="J14" s="348">
        <v>194</v>
      </c>
      <c r="K14" s="348">
        <v>177836</v>
      </c>
      <c r="L14" s="348">
        <v>1998</v>
      </c>
      <c r="M14" s="348">
        <v>7378</v>
      </c>
      <c r="N14" s="348" t="s">
        <v>24</v>
      </c>
      <c r="O14" s="348">
        <v>757</v>
      </c>
      <c r="P14" s="348">
        <v>59</v>
      </c>
      <c r="Q14" s="349">
        <v>19</v>
      </c>
      <c r="R14" s="350"/>
    </row>
    <row r="15" spans="1:20" s="351" customFormat="1" ht="15.75" customHeight="1">
      <c r="C15" s="352"/>
      <c r="D15" s="347">
        <v>24</v>
      </c>
      <c r="E15" s="348">
        <v>174</v>
      </c>
      <c r="F15" s="348" t="s">
        <v>26</v>
      </c>
      <c r="G15" s="348" t="s">
        <v>26</v>
      </c>
      <c r="H15" s="348">
        <v>1787</v>
      </c>
      <c r="I15" s="348" t="s">
        <v>26</v>
      </c>
      <c r="J15" s="348" t="s">
        <v>26</v>
      </c>
      <c r="K15" s="348">
        <v>152809</v>
      </c>
      <c r="L15" s="348" t="s">
        <v>26</v>
      </c>
      <c r="M15" s="348">
        <v>4481</v>
      </c>
      <c r="N15" s="348" t="s">
        <v>24</v>
      </c>
      <c r="O15" s="348">
        <v>878</v>
      </c>
      <c r="P15" s="348">
        <v>86</v>
      </c>
      <c r="Q15" s="349">
        <v>24</v>
      </c>
      <c r="R15" s="350"/>
    </row>
    <row r="16" spans="1:20" s="351" customFormat="1" ht="15.75" customHeight="1">
      <c r="C16" s="352"/>
      <c r="D16" s="347">
        <v>26</v>
      </c>
      <c r="E16" s="348">
        <v>172</v>
      </c>
      <c r="F16" s="348" t="s">
        <v>26</v>
      </c>
      <c r="G16" s="348" t="s">
        <v>26</v>
      </c>
      <c r="H16" s="348">
        <v>1639</v>
      </c>
      <c r="I16" s="348" t="s">
        <v>26</v>
      </c>
      <c r="J16" s="348" t="s">
        <v>26</v>
      </c>
      <c r="K16" s="348">
        <v>161965</v>
      </c>
      <c r="L16" s="348" t="s">
        <v>26</v>
      </c>
      <c r="M16" s="348" t="s">
        <v>26</v>
      </c>
      <c r="N16" s="348" t="s">
        <v>24</v>
      </c>
      <c r="O16" s="348">
        <v>942</v>
      </c>
      <c r="P16" s="348">
        <v>99</v>
      </c>
      <c r="Q16" s="349">
        <v>26</v>
      </c>
      <c r="R16" s="350"/>
    </row>
    <row r="17" spans="2:22" s="354" customFormat="1" ht="15.75" customHeight="1">
      <c r="B17" s="355"/>
      <c r="C17" s="356"/>
      <c r="D17" s="357">
        <v>28</v>
      </c>
      <c r="E17" s="358">
        <v>181</v>
      </c>
      <c r="F17" s="358" t="s">
        <v>600</v>
      </c>
      <c r="G17" s="358" t="s">
        <v>600</v>
      </c>
      <c r="H17" s="358">
        <v>1916</v>
      </c>
      <c r="I17" s="358" t="s">
        <v>600</v>
      </c>
      <c r="J17" s="358" t="s">
        <v>600</v>
      </c>
      <c r="K17" s="358">
        <v>185162</v>
      </c>
      <c r="L17" s="358" t="s">
        <v>600</v>
      </c>
      <c r="M17" s="358" t="s">
        <v>600</v>
      </c>
      <c r="N17" s="358" t="s">
        <v>602</v>
      </c>
      <c r="O17" s="358">
        <v>1023</v>
      </c>
      <c r="P17" s="358">
        <v>97</v>
      </c>
      <c r="Q17" s="359">
        <v>28</v>
      </c>
      <c r="R17" s="360"/>
    </row>
    <row r="18" spans="2:22" s="351" customFormat="1" ht="15.75" customHeight="1">
      <c r="B18" s="672" t="s">
        <v>550</v>
      </c>
      <c r="C18" s="673"/>
      <c r="D18" s="347" t="s">
        <v>599</v>
      </c>
      <c r="E18" s="348">
        <v>1293</v>
      </c>
      <c r="F18" s="348" t="s">
        <v>26</v>
      </c>
      <c r="G18" s="348" t="s">
        <v>26</v>
      </c>
      <c r="H18" s="348">
        <v>7845</v>
      </c>
      <c r="I18" s="348" t="s">
        <v>26</v>
      </c>
      <c r="J18" s="348" t="s">
        <v>26</v>
      </c>
      <c r="K18" s="348">
        <v>126951</v>
      </c>
      <c r="L18" s="348" t="s">
        <v>26</v>
      </c>
      <c r="M18" s="348" t="s">
        <v>26</v>
      </c>
      <c r="N18" s="348">
        <v>143283</v>
      </c>
      <c r="O18" s="348">
        <v>98</v>
      </c>
      <c r="P18" s="348">
        <v>16</v>
      </c>
      <c r="Q18" s="349">
        <v>16</v>
      </c>
      <c r="R18" s="350" t="s">
        <v>603</v>
      </c>
    </row>
    <row r="19" spans="2:22" s="351" customFormat="1" ht="15.75" customHeight="1">
      <c r="C19" s="352"/>
      <c r="D19" s="347">
        <v>19</v>
      </c>
      <c r="E19" s="348">
        <v>1133</v>
      </c>
      <c r="F19" s="348">
        <v>436</v>
      </c>
      <c r="G19" s="348">
        <v>697</v>
      </c>
      <c r="H19" s="348">
        <v>7407</v>
      </c>
      <c r="I19" s="348">
        <v>5369</v>
      </c>
      <c r="J19" s="348">
        <v>2038</v>
      </c>
      <c r="K19" s="348">
        <v>120557</v>
      </c>
      <c r="L19" s="348">
        <v>2569</v>
      </c>
      <c r="M19" s="348">
        <v>9864</v>
      </c>
      <c r="N19" s="348">
        <v>137538</v>
      </c>
      <c r="O19" s="348">
        <v>0</v>
      </c>
      <c r="P19" s="348">
        <v>16</v>
      </c>
      <c r="Q19" s="349">
        <v>19</v>
      </c>
      <c r="R19" s="350"/>
    </row>
    <row r="20" spans="2:22" s="351" customFormat="1" ht="15.75" customHeight="1">
      <c r="C20" s="352"/>
      <c r="D20" s="347">
        <v>24</v>
      </c>
      <c r="E20" s="348">
        <v>670</v>
      </c>
      <c r="F20" s="348" t="s">
        <v>26</v>
      </c>
      <c r="G20" s="348" t="s">
        <v>26</v>
      </c>
      <c r="H20" s="348">
        <v>4758</v>
      </c>
      <c r="I20" s="348" t="s">
        <v>26</v>
      </c>
      <c r="J20" s="348" t="s">
        <v>26</v>
      </c>
      <c r="K20" s="348">
        <v>83515</v>
      </c>
      <c r="L20" s="348" t="s">
        <v>26</v>
      </c>
      <c r="M20" s="348">
        <v>6131</v>
      </c>
      <c r="N20" s="348">
        <v>107651</v>
      </c>
      <c r="O20" s="348">
        <v>125</v>
      </c>
      <c r="P20" s="348">
        <v>18</v>
      </c>
      <c r="Q20" s="349">
        <v>24</v>
      </c>
      <c r="R20" s="350"/>
    </row>
    <row r="21" spans="2:22" s="351" customFormat="1" ht="15.75" customHeight="1">
      <c r="C21" s="352"/>
      <c r="D21" s="347">
        <v>26</v>
      </c>
      <c r="E21" s="348">
        <v>661</v>
      </c>
      <c r="F21" s="348" t="s">
        <v>26</v>
      </c>
      <c r="G21" s="348" t="s">
        <v>26</v>
      </c>
      <c r="H21" s="348">
        <v>5479</v>
      </c>
      <c r="I21" s="348" t="s">
        <v>26</v>
      </c>
      <c r="J21" s="348" t="s">
        <v>26</v>
      </c>
      <c r="K21" s="348">
        <v>100600</v>
      </c>
      <c r="L21" s="348" t="s">
        <v>26</v>
      </c>
      <c r="M21" s="348" t="s">
        <v>26</v>
      </c>
      <c r="N21" s="348">
        <v>107124</v>
      </c>
      <c r="O21" s="348">
        <v>152.19364599092285</v>
      </c>
      <c r="P21" s="348">
        <v>18.361014783719657</v>
      </c>
      <c r="Q21" s="349">
        <v>26</v>
      </c>
      <c r="R21" s="350"/>
    </row>
    <row r="22" spans="2:22" s="354" customFormat="1" ht="15.75" customHeight="1">
      <c r="B22" s="351"/>
      <c r="C22" s="361"/>
      <c r="D22" s="357">
        <v>28</v>
      </c>
      <c r="E22" s="358">
        <v>668</v>
      </c>
      <c r="F22" s="358" t="s">
        <v>600</v>
      </c>
      <c r="G22" s="358" t="s">
        <v>600</v>
      </c>
      <c r="H22" s="358">
        <v>5553</v>
      </c>
      <c r="I22" s="358" t="s">
        <v>600</v>
      </c>
      <c r="J22" s="358" t="s">
        <v>600</v>
      </c>
      <c r="K22" s="358">
        <v>99902</v>
      </c>
      <c r="L22" s="358" t="s">
        <v>600</v>
      </c>
      <c r="M22" s="358" t="s">
        <v>600</v>
      </c>
      <c r="N22" s="358">
        <v>98838</v>
      </c>
      <c r="O22" s="358">
        <v>150</v>
      </c>
      <c r="P22" s="358">
        <v>18</v>
      </c>
      <c r="Q22" s="359">
        <v>28</v>
      </c>
      <c r="R22" s="360"/>
    </row>
    <row r="23" spans="2:22" ht="15" customHeight="1">
      <c r="C23" s="362" t="s">
        <v>120</v>
      </c>
      <c r="D23" s="363" t="s">
        <v>599</v>
      </c>
      <c r="E23" s="364">
        <v>4</v>
      </c>
      <c r="F23" s="364" t="s">
        <v>26</v>
      </c>
      <c r="G23" s="364" t="s">
        <v>26</v>
      </c>
      <c r="H23" s="364">
        <v>954</v>
      </c>
      <c r="I23" s="364" t="s">
        <v>26</v>
      </c>
      <c r="J23" s="364" t="s">
        <v>26</v>
      </c>
      <c r="K23" s="364">
        <v>23454</v>
      </c>
      <c r="L23" s="364" t="s">
        <v>26</v>
      </c>
      <c r="M23" s="364" t="s">
        <v>26</v>
      </c>
      <c r="N23" s="364">
        <v>39367</v>
      </c>
      <c r="O23" s="364">
        <v>5863.5</v>
      </c>
      <c r="P23" s="364">
        <v>24.584905660377359</v>
      </c>
      <c r="Q23" s="349">
        <v>16</v>
      </c>
      <c r="R23" s="350" t="s">
        <v>604</v>
      </c>
      <c r="T23" s="365">
        <f>E27/$E$22</f>
        <v>2.9940119760479044E-3</v>
      </c>
      <c r="U23" s="365">
        <f>H27/$H$22</f>
        <v>7.7975868899693865E-2</v>
      </c>
      <c r="V23" s="365" t="e">
        <f>K27/$K$22</f>
        <v>#VALUE!</v>
      </c>
    </row>
    <row r="24" spans="2:22" ht="15" customHeight="1">
      <c r="C24" s="343"/>
      <c r="D24" s="363">
        <v>19</v>
      </c>
      <c r="E24" s="364">
        <v>4</v>
      </c>
      <c r="F24" s="364">
        <v>4</v>
      </c>
      <c r="G24" s="364" t="s">
        <v>26</v>
      </c>
      <c r="H24" s="364">
        <v>980</v>
      </c>
      <c r="I24" s="364">
        <v>980</v>
      </c>
      <c r="J24" s="364" t="s">
        <v>26</v>
      </c>
      <c r="K24" s="364">
        <v>20003</v>
      </c>
      <c r="L24" s="364">
        <v>385</v>
      </c>
      <c r="M24" s="364">
        <v>1078</v>
      </c>
      <c r="N24" s="364">
        <v>36149</v>
      </c>
      <c r="O24" s="364">
        <v>5000</v>
      </c>
      <c r="P24" s="364">
        <v>20</v>
      </c>
      <c r="Q24" s="349">
        <v>19</v>
      </c>
      <c r="R24" s="350"/>
      <c r="T24" s="365"/>
      <c r="U24" s="365"/>
      <c r="V24" s="365"/>
    </row>
    <row r="25" spans="2:22" ht="15" customHeight="1">
      <c r="C25" s="343"/>
      <c r="D25" s="363">
        <v>24</v>
      </c>
      <c r="E25" s="364">
        <v>3</v>
      </c>
      <c r="F25" s="364" t="s">
        <v>26</v>
      </c>
      <c r="G25" s="364" t="s">
        <v>26</v>
      </c>
      <c r="H25" s="364">
        <v>449</v>
      </c>
      <c r="I25" s="364" t="s">
        <v>26</v>
      </c>
      <c r="J25" s="364" t="s">
        <v>26</v>
      </c>
      <c r="K25" s="364">
        <v>7889</v>
      </c>
      <c r="L25" s="364" t="s">
        <v>26</v>
      </c>
      <c r="M25" s="364">
        <v>741</v>
      </c>
      <c r="N25" s="364">
        <v>17177</v>
      </c>
      <c r="O25" s="364">
        <v>2630</v>
      </c>
      <c r="P25" s="364">
        <v>18</v>
      </c>
      <c r="Q25" s="349">
        <v>24</v>
      </c>
      <c r="R25" s="350"/>
      <c r="T25" s="365"/>
      <c r="U25" s="365"/>
      <c r="V25" s="365"/>
    </row>
    <row r="26" spans="2:22" ht="15" customHeight="1">
      <c r="C26" s="343"/>
      <c r="D26" s="363">
        <v>26</v>
      </c>
      <c r="E26" s="364">
        <v>2</v>
      </c>
      <c r="F26" s="364" t="s">
        <v>26</v>
      </c>
      <c r="G26" s="364" t="s">
        <v>26</v>
      </c>
      <c r="H26" s="364">
        <v>424</v>
      </c>
      <c r="I26" s="364" t="s">
        <v>26</v>
      </c>
      <c r="J26" s="364" t="s">
        <v>26</v>
      </c>
      <c r="K26" s="364" t="s">
        <v>377</v>
      </c>
      <c r="L26" s="364" t="s">
        <v>26</v>
      </c>
      <c r="M26" s="364" t="s">
        <v>26</v>
      </c>
      <c r="N26" s="364" t="s">
        <v>377</v>
      </c>
      <c r="O26" s="364" t="s">
        <v>377</v>
      </c>
      <c r="P26" s="364" t="s">
        <v>377</v>
      </c>
      <c r="Q26" s="349">
        <v>26</v>
      </c>
      <c r="R26" s="350"/>
      <c r="T26" s="365"/>
      <c r="U26" s="365"/>
      <c r="V26" s="365"/>
    </row>
    <row r="27" spans="2:22" s="287" customFormat="1" ht="15" customHeight="1">
      <c r="C27" s="366"/>
      <c r="D27" s="367">
        <v>28</v>
      </c>
      <c r="E27" s="368">
        <v>2</v>
      </c>
      <c r="F27" s="368" t="s">
        <v>600</v>
      </c>
      <c r="G27" s="368" t="s">
        <v>600</v>
      </c>
      <c r="H27" s="368">
        <v>433</v>
      </c>
      <c r="I27" s="368" t="s">
        <v>600</v>
      </c>
      <c r="J27" s="368" t="s">
        <v>600</v>
      </c>
      <c r="K27" s="368" t="s">
        <v>377</v>
      </c>
      <c r="L27" s="368" t="s">
        <v>600</v>
      </c>
      <c r="M27" s="368" t="s">
        <v>600</v>
      </c>
      <c r="N27" s="368" t="s">
        <v>377</v>
      </c>
      <c r="O27" s="368" t="s">
        <v>377</v>
      </c>
      <c r="P27" s="368" t="s">
        <v>377</v>
      </c>
      <c r="Q27" s="359">
        <v>28</v>
      </c>
      <c r="R27" s="360"/>
      <c r="T27" s="365"/>
      <c r="U27" s="365"/>
      <c r="V27" s="365"/>
    </row>
    <row r="28" spans="2:22" ht="15" customHeight="1">
      <c r="C28" s="362" t="s">
        <v>605</v>
      </c>
      <c r="D28" s="363" t="s">
        <v>599</v>
      </c>
      <c r="E28" s="364">
        <v>199</v>
      </c>
      <c r="F28" s="364" t="s">
        <v>26</v>
      </c>
      <c r="G28" s="364" t="s">
        <v>26</v>
      </c>
      <c r="H28" s="364">
        <v>580</v>
      </c>
      <c r="I28" s="364" t="s">
        <v>26</v>
      </c>
      <c r="J28" s="364" t="s">
        <v>26</v>
      </c>
      <c r="K28" s="364">
        <v>6396</v>
      </c>
      <c r="L28" s="364" t="s">
        <v>26</v>
      </c>
      <c r="M28" s="364" t="s">
        <v>26</v>
      </c>
      <c r="N28" s="364">
        <v>11710</v>
      </c>
      <c r="O28" s="364">
        <v>32.140703517587937</v>
      </c>
      <c r="P28" s="364">
        <v>11.027586206896551</v>
      </c>
      <c r="Q28" s="349">
        <v>16</v>
      </c>
      <c r="R28" s="350" t="s">
        <v>606</v>
      </c>
      <c r="T28" s="365">
        <f>E32/$E$22</f>
        <v>0.12275449101796407</v>
      </c>
      <c r="U28" s="365">
        <f>H32/$H$22</f>
        <v>5.7266342517558078E-2</v>
      </c>
      <c r="V28" s="365">
        <f>K32/$K$22</f>
        <v>3.4213529258673499E-2</v>
      </c>
    </row>
    <row r="29" spans="2:22" ht="15" customHeight="1">
      <c r="C29" s="362" t="s">
        <v>607</v>
      </c>
      <c r="D29" s="363">
        <v>19</v>
      </c>
      <c r="E29" s="364">
        <v>175</v>
      </c>
      <c r="F29" s="364">
        <v>68</v>
      </c>
      <c r="G29" s="364">
        <v>107</v>
      </c>
      <c r="H29" s="364">
        <v>573</v>
      </c>
      <c r="I29" s="364">
        <v>361</v>
      </c>
      <c r="J29" s="364">
        <v>212</v>
      </c>
      <c r="K29" s="364">
        <v>5575</v>
      </c>
      <c r="L29" s="364">
        <v>12</v>
      </c>
      <c r="M29" s="364">
        <v>1387</v>
      </c>
      <c r="N29" s="364">
        <v>13711</v>
      </c>
      <c r="O29" s="364">
        <v>32</v>
      </c>
      <c r="P29" s="364">
        <v>10</v>
      </c>
      <c r="Q29" s="349">
        <v>19</v>
      </c>
      <c r="R29" s="350"/>
      <c r="T29" s="365"/>
      <c r="U29" s="365"/>
      <c r="V29" s="365"/>
    </row>
    <row r="30" spans="2:22" ht="15" customHeight="1">
      <c r="C30" s="343"/>
      <c r="D30" s="363">
        <v>24</v>
      </c>
      <c r="E30" s="364">
        <v>89</v>
      </c>
      <c r="F30" s="364" t="s">
        <v>26</v>
      </c>
      <c r="G30" s="364" t="s">
        <v>26</v>
      </c>
      <c r="H30" s="364">
        <v>282</v>
      </c>
      <c r="I30" s="364" t="s">
        <v>26</v>
      </c>
      <c r="J30" s="364" t="s">
        <v>26</v>
      </c>
      <c r="K30" s="364">
        <v>3145</v>
      </c>
      <c r="L30" s="364" t="s">
        <v>26</v>
      </c>
      <c r="M30" s="364">
        <v>437</v>
      </c>
      <c r="N30" s="364">
        <v>8016</v>
      </c>
      <c r="O30" s="364">
        <v>35</v>
      </c>
      <c r="P30" s="364">
        <v>11</v>
      </c>
      <c r="Q30" s="349">
        <v>24</v>
      </c>
      <c r="R30" s="350"/>
      <c r="T30" s="365"/>
      <c r="U30" s="365"/>
      <c r="V30" s="365"/>
    </row>
    <row r="31" spans="2:22" ht="15" customHeight="1">
      <c r="C31" s="343"/>
      <c r="D31" s="363">
        <v>26</v>
      </c>
      <c r="E31" s="364">
        <v>88</v>
      </c>
      <c r="F31" s="364" t="s">
        <v>26</v>
      </c>
      <c r="G31" s="364" t="s">
        <v>26</v>
      </c>
      <c r="H31" s="364">
        <v>341</v>
      </c>
      <c r="I31" s="364" t="s">
        <v>26</v>
      </c>
      <c r="J31" s="364" t="s">
        <v>26</v>
      </c>
      <c r="K31" s="364">
        <v>3597</v>
      </c>
      <c r="L31" s="364" t="s">
        <v>26</v>
      </c>
      <c r="M31" s="364" t="s">
        <v>26</v>
      </c>
      <c r="N31" s="364">
        <v>13403</v>
      </c>
      <c r="O31" s="364">
        <v>41</v>
      </c>
      <c r="P31" s="364">
        <v>11</v>
      </c>
      <c r="Q31" s="349">
        <v>26</v>
      </c>
      <c r="R31" s="350"/>
      <c r="T31" s="365"/>
      <c r="U31" s="365"/>
      <c r="V31" s="365"/>
    </row>
    <row r="32" spans="2:22" s="287" customFormat="1" ht="15" customHeight="1">
      <c r="C32" s="366"/>
      <c r="D32" s="367">
        <v>28</v>
      </c>
      <c r="E32" s="368">
        <v>82</v>
      </c>
      <c r="F32" s="368" t="s">
        <v>600</v>
      </c>
      <c r="G32" s="368" t="s">
        <v>600</v>
      </c>
      <c r="H32" s="368">
        <v>318</v>
      </c>
      <c r="I32" s="368" t="s">
        <v>600</v>
      </c>
      <c r="J32" s="368" t="s">
        <v>600</v>
      </c>
      <c r="K32" s="368">
        <v>3418</v>
      </c>
      <c r="L32" s="368" t="s">
        <v>600</v>
      </c>
      <c r="M32" s="368" t="s">
        <v>600</v>
      </c>
      <c r="N32" s="368">
        <v>10131</v>
      </c>
      <c r="O32" s="368">
        <v>42</v>
      </c>
      <c r="P32" s="368">
        <v>11</v>
      </c>
      <c r="Q32" s="359">
        <v>28</v>
      </c>
      <c r="R32" s="360"/>
      <c r="T32" s="365"/>
      <c r="U32" s="365"/>
      <c r="V32" s="365"/>
    </row>
    <row r="33" spans="1:22" ht="15" customHeight="1">
      <c r="C33" s="362" t="s">
        <v>124</v>
      </c>
      <c r="D33" s="363" t="s">
        <v>599</v>
      </c>
      <c r="E33" s="364">
        <v>463</v>
      </c>
      <c r="F33" s="364" t="s">
        <v>26</v>
      </c>
      <c r="G33" s="364" t="s">
        <v>26</v>
      </c>
      <c r="H33" s="364">
        <v>2995</v>
      </c>
      <c r="I33" s="364" t="s">
        <v>26</v>
      </c>
      <c r="J33" s="364" t="s">
        <v>26</v>
      </c>
      <c r="K33" s="364">
        <v>33926</v>
      </c>
      <c r="L33" s="364" t="s">
        <v>26</v>
      </c>
      <c r="M33" s="364" t="s">
        <v>26</v>
      </c>
      <c r="N33" s="364">
        <v>27855</v>
      </c>
      <c r="O33" s="364">
        <v>73.274298056155502</v>
      </c>
      <c r="P33" s="364">
        <v>11.32754590984975</v>
      </c>
      <c r="Q33" s="349">
        <v>16</v>
      </c>
      <c r="R33" s="350" t="s">
        <v>608</v>
      </c>
      <c r="T33" s="365">
        <f>E37/$E$22</f>
        <v>0.32335329341317365</v>
      </c>
      <c r="U33" s="365">
        <f>H37/$H$22</f>
        <v>0.46713488204574105</v>
      </c>
      <c r="V33" s="365">
        <f>K37/$K$22</f>
        <v>0.40426618085724009</v>
      </c>
    </row>
    <row r="34" spans="1:22" ht="15" customHeight="1">
      <c r="C34" s="343"/>
      <c r="D34" s="363">
        <v>19</v>
      </c>
      <c r="E34" s="364">
        <v>413</v>
      </c>
      <c r="F34" s="364">
        <v>138</v>
      </c>
      <c r="G34" s="364">
        <v>275</v>
      </c>
      <c r="H34" s="364">
        <v>2957</v>
      </c>
      <c r="I34" s="364">
        <v>1868</v>
      </c>
      <c r="J34" s="364">
        <v>1089</v>
      </c>
      <c r="K34" s="364">
        <v>34477</v>
      </c>
      <c r="L34" s="364">
        <v>138</v>
      </c>
      <c r="M34" s="364">
        <v>1248</v>
      </c>
      <c r="N34" s="364">
        <v>32400</v>
      </c>
      <c r="O34" s="364">
        <v>83</v>
      </c>
      <c r="P34" s="364">
        <v>12</v>
      </c>
      <c r="Q34" s="349">
        <v>19</v>
      </c>
      <c r="R34" s="350"/>
      <c r="T34" s="365"/>
      <c r="U34" s="365"/>
      <c r="V34" s="365"/>
    </row>
    <row r="35" spans="1:22" ht="15" customHeight="1">
      <c r="C35" s="343"/>
      <c r="D35" s="363">
        <v>24</v>
      </c>
      <c r="E35" s="364">
        <v>220</v>
      </c>
      <c r="F35" s="364" t="s">
        <v>26</v>
      </c>
      <c r="G35" s="364" t="s">
        <v>26</v>
      </c>
      <c r="H35" s="364">
        <v>2059</v>
      </c>
      <c r="I35" s="364" t="s">
        <v>26</v>
      </c>
      <c r="J35" s="364" t="s">
        <v>26</v>
      </c>
      <c r="K35" s="364">
        <v>30421</v>
      </c>
      <c r="L35" s="364" t="s">
        <v>26</v>
      </c>
      <c r="M35" s="364">
        <v>969</v>
      </c>
      <c r="N35" s="364">
        <v>29931</v>
      </c>
      <c r="O35" s="364">
        <v>138</v>
      </c>
      <c r="P35" s="364">
        <v>15</v>
      </c>
      <c r="Q35" s="349">
        <v>24</v>
      </c>
      <c r="R35" s="350"/>
      <c r="T35" s="365"/>
      <c r="U35" s="365"/>
      <c r="V35" s="365"/>
    </row>
    <row r="36" spans="1:22" ht="15" customHeight="1">
      <c r="C36" s="343"/>
      <c r="D36" s="363">
        <v>26</v>
      </c>
      <c r="E36" s="364">
        <v>212</v>
      </c>
      <c r="F36" s="364" t="s">
        <v>26</v>
      </c>
      <c r="G36" s="364" t="s">
        <v>26</v>
      </c>
      <c r="H36" s="364">
        <v>2237</v>
      </c>
      <c r="I36" s="364" t="s">
        <v>26</v>
      </c>
      <c r="J36" s="364" t="s">
        <v>26</v>
      </c>
      <c r="K36" s="364">
        <v>29394</v>
      </c>
      <c r="L36" s="364" t="s">
        <v>26</v>
      </c>
      <c r="M36" s="364" t="s">
        <v>26</v>
      </c>
      <c r="N36" s="364">
        <v>35807</v>
      </c>
      <c r="O36" s="364">
        <v>139</v>
      </c>
      <c r="P36" s="364">
        <v>13</v>
      </c>
      <c r="Q36" s="349">
        <v>26</v>
      </c>
      <c r="R36" s="350"/>
      <c r="T36" s="365"/>
      <c r="U36" s="365"/>
      <c r="V36" s="365"/>
    </row>
    <row r="37" spans="1:22" s="287" customFormat="1" ht="15" customHeight="1">
      <c r="C37" s="366"/>
      <c r="D37" s="367">
        <v>28</v>
      </c>
      <c r="E37" s="368">
        <v>216</v>
      </c>
      <c r="F37" s="368" t="s">
        <v>600</v>
      </c>
      <c r="G37" s="368" t="s">
        <v>600</v>
      </c>
      <c r="H37" s="368">
        <v>2594</v>
      </c>
      <c r="I37" s="368" t="s">
        <v>600</v>
      </c>
      <c r="J37" s="368" t="s">
        <v>600</v>
      </c>
      <c r="K37" s="368">
        <v>40387</v>
      </c>
      <c r="L37" s="368" t="s">
        <v>600</v>
      </c>
      <c r="M37" s="368" t="s">
        <v>600</v>
      </c>
      <c r="N37" s="368">
        <v>34296</v>
      </c>
      <c r="O37" s="368">
        <v>187</v>
      </c>
      <c r="P37" s="368">
        <v>16</v>
      </c>
      <c r="Q37" s="359">
        <v>28</v>
      </c>
      <c r="R37" s="369"/>
      <c r="T37" s="365"/>
      <c r="U37" s="365"/>
      <c r="V37" s="365"/>
    </row>
    <row r="38" spans="1:22" s="287" customFormat="1" ht="15" customHeight="1">
      <c r="C38" s="362" t="s">
        <v>609</v>
      </c>
      <c r="D38" s="370" t="s">
        <v>48</v>
      </c>
      <c r="E38" s="364">
        <v>100</v>
      </c>
      <c r="F38" s="364" t="s">
        <v>610</v>
      </c>
      <c r="G38" s="364" t="s">
        <v>610</v>
      </c>
      <c r="H38" s="364">
        <v>546</v>
      </c>
      <c r="I38" s="364" t="s">
        <v>610</v>
      </c>
      <c r="J38" s="364" t="s">
        <v>610</v>
      </c>
      <c r="K38" s="364">
        <v>14893</v>
      </c>
      <c r="L38" s="364" t="s">
        <v>610</v>
      </c>
      <c r="M38" s="364">
        <v>1424</v>
      </c>
      <c r="N38" s="364">
        <v>20050</v>
      </c>
      <c r="O38" s="364">
        <v>149</v>
      </c>
      <c r="P38" s="364">
        <v>27</v>
      </c>
      <c r="Q38" s="371">
        <v>24</v>
      </c>
      <c r="R38" s="350" t="s">
        <v>611</v>
      </c>
      <c r="T38" s="365">
        <f>E40/$E$22</f>
        <v>0.15568862275449102</v>
      </c>
      <c r="U38" s="365">
        <f>H40/$H$22</f>
        <v>0.1028273005582568</v>
      </c>
      <c r="V38" s="365">
        <f>K40/$K$22</f>
        <v>0.15407098956977838</v>
      </c>
    </row>
    <row r="39" spans="1:22" s="287" customFormat="1" ht="15" customHeight="1">
      <c r="C39" s="362"/>
      <c r="D39" s="370">
        <v>26</v>
      </c>
      <c r="E39" s="364">
        <v>93</v>
      </c>
      <c r="F39" s="364" t="s">
        <v>26</v>
      </c>
      <c r="G39" s="364" t="s">
        <v>26</v>
      </c>
      <c r="H39" s="364">
        <v>647</v>
      </c>
      <c r="I39" s="364" t="s">
        <v>26</v>
      </c>
      <c r="J39" s="364" t="s">
        <v>26</v>
      </c>
      <c r="K39" s="364">
        <v>25002</v>
      </c>
      <c r="L39" s="364" t="s">
        <v>26</v>
      </c>
      <c r="M39" s="364" t="s">
        <v>26</v>
      </c>
      <c r="N39" s="364">
        <v>14447</v>
      </c>
      <c r="O39" s="364">
        <v>269</v>
      </c>
      <c r="P39" s="364">
        <v>39</v>
      </c>
      <c r="Q39" s="371">
        <v>26</v>
      </c>
      <c r="R39" s="350"/>
      <c r="T39" s="365"/>
      <c r="U39" s="365"/>
      <c r="V39" s="365"/>
    </row>
    <row r="40" spans="1:22" s="287" customFormat="1" ht="15" customHeight="1">
      <c r="C40" s="372"/>
      <c r="D40" s="367">
        <v>28</v>
      </c>
      <c r="E40" s="368">
        <v>104</v>
      </c>
      <c r="F40" s="368" t="s">
        <v>600</v>
      </c>
      <c r="G40" s="368" t="s">
        <v>600</v>
      </c>
      <c r="H40" s="368">
        <v>571</v>
      </c>
      <c r="I40" s="368" t="s">
        <v>600</v>
      </c>
      <c r="J40" s="368" t="s">
        <v>600</v>
      </c>
      <c r="K40" s="368">
        <v>15392</v>
      </c>
      <c r="L40" s="368" t="s">
        <v>600</v>
      </c>
      <c r="M40" s="368" t="s">
        <v>600</v>
      </c>
      <c r="N40" s="368">
        <v>14918</v>
      </c>
      <c r="O40" s="368">
        <v>148</v>
      </c>
      <c r="P40" s="368">
        <v>27</v>
      </c>
      <c r="Q40" s="359">
        <v>28</v>
      </c>
      <c r="R40" s="369"/>
      <c r="T40" s="365"/>
      <c r="U40" s="365"/>
      <c r="V40" s="365"/>
    </row>
    <row r="41" spans="1:22" ht="15" customHeight="1">
      <c r="C41" s="373" t="s">
        <v>128</v>
      </c>
      <c r="D41" s="363" t="s">
        <v>599</v>
      </c>
      <c r="E41" s="278">
        <v>399</v>
      </c>
      <c r="F41" s="364" t="s">
        <v>26</v>
      </c>
      <c r="G41" s="364" t="s">
        <v>26</v>
      </c>
      <c r="H41" s="278">
        <v>2101</v>
      </c>
      <c r="I41" s="364" t="s">
        <v>26</v>
      </c>
      <c r="J41" s="364" t="s">
        <v>26</v>
      </c>
      <c r="K41" s="278">
        <v>26761</v>
      </c>
      <c r="L41" s="364" t="s">
        <v>26</v>
      </c>
      <c r="M41" s="364" t="s">
        <v>26</v>
      </c>
      <c r="N41" s="278">
        <v>32213</v>
      </c>
      <c r="O41" s="364">
        <v>67.070175438596493</v>
      </c>
      <c r="P41" s="364">
        <v>12.737267967634459</v>
      </c>
      <c r="Q41" s="349">
        <v>16</v>
      </c>
      <c r="R41" s="350" t="s">
        <v>612</v>
      </c>
      <c r="T41" s="365">
        <f>E45/$E$22</f>
        <v>0.3727544910179641</v>
      </c>
      <c r="U41" s="365">
        <f>H45/$H$22</f>
        <v>0.2591392040338556</v>
      </c>
      <c r="V41" s="365" t="e">
        <f>K45/$K$22</f>
        <v>#VALUE!</v>
      </c>
    </row>
    <row r="42" spans="1:22" ht="15" customHeight="1">
      <c r="C42" s="281"/>
      <c r="D42" s="363">
        <v>19</v>
      </c>
      <c r="E42" s="282">
        <v>363</v>
      </c>
      <c r="F42" s="374">
        <v>145</v>
      </c>
      <c r="G42" s="374">
        <v>218</v>
      </c>
      <c r="H42" s="282">
        <v>1923</v>
      </c>
      <c r="I42" s="374">
        <v>1388</v>
      </c>
      <c r="J42" s="374">
        <v>535</v>
      </c>
      <c r="K42" s="282">
        <v>33368</v>
      </c>
      <c r="L42" s="374">
        <v>331</v>
      </c>
      <c r="M42" s="374">
        <v>3773</v>
      </c>
      <c r="N42" s="282">
        <v>33734</v>
      </c>
      <c r="O42" s="374">
        <v>92</v>
      </c>
      <c r="P42" s="374">
        <v>17</v>
      </c>
      <c r="Q42" s="349">
        <v>19</v>
      </c>
      <c r="R42" s="350"/>
      <c r="T42" s="365"/>
      <c r="U42" s="365"/>
      <c r="V42" s="365"/>
    </row>
    <row r="43" spans="1:22" ht="15" customHeight="1">
      <c r="C43" s="281"/>
      <c r="D43" s="363">
        <v>24</v>
      </c>
      <c r="E43" s="282">
        <v>244</v>
      </c>
      <c r="F43" s="374" t="s">
        <v>26</v>
      </c>
      <c r="G43" s="374" t="s">
        <v>26</v>
      </c>
      <c r="H43" s="282">
        <v>1337</v>
      </c>
      <c r="I43" s="374" t="s">
        <v>26</v>
      </c>
      <c r="J43" s="374" t="s">
        <v>26</v>
      </c>
      <c r="K43" s="282">
        <v>24678</v>
      </c>
      <c r="L43" s="374" t="s">
        <v>26</v>
      </c>
      <c r="M43" s="374">
        <v>2409</v>
      </c>
      <c r="N43" s="282">
        <v>32477</v>
      </c>
      <c r="O43" s="374">
        <v>101</v>
      </c>
      <c r="P43" s="374">
        <v>18</v>
      </c>
      <c r="Q43" s="349">
        <v>24</v>
      </c>
      <c r="R43" s="350"/>
      <c r="T43" s="365"/>
      <c r="U43" s="365"/>
      <c r="V43" s="365"/>
    </row>
    <row r="44" spans="1:22" ht="15" customHeight="1">
      <c r="C44" s="281"/>
      <c r="D44" s="363">
        <v>26</v>
      </c>
      <c r="E44" s="282">
        <v>251</v>
      </c>
      <c r="F44" s="374" t="s">
        <v>26</v>
      </c>
      <c r="G44" s="374" t="s">
        <v>26</v>
      </c>
      <c r="H44" s="282">
        <v>1649</v>
      </c>
      <c r="I44" s="374" t="s">
        <v>26</v>
      </c>
      <c r="J44" s="374" t="s">
        <v>26</v>
      </c>
      <c r="K44" s="374" t="s">
        <v>377</v>
      </c>
      <c r="L44" s="374" t="s">
        <v>26</v>
      </c>
      <c r="M44" s="374" t="s">
        <v>26</v>
      </c>
      <c r="N44" s="374" t="s">
        <v>377</v>
      </c>
      <c r="O44" s="374" t="s">
        <v>26</v>
      </c>
      <c r="P44" s="374" t="s">
        <v>26</v>
      </c>
      <c r="Q44" s="349">
        <v>26</v>
      </c>
      <c r="R44" s="350"/>
      <c r="T44" s="365"/>
      <c r="U44" s="365"/>
      <c r="V44" s="365"/>
    </row>
    <row r="45" spans="1:22" s="287" customFormat="1" ht="15" customHeight="1">
      <c r="A45" s="285"/>
      <c r="B45" s="285"/>
      <c r="C45" s="375"/>
      <c r="D45" s="367">
        <v>28</v>
      </c>
      <c r="E45" s="376">
        <v>249</v>
      </c>
      <c r="F45" s="368" t="s">
        <v>600</v>
      </c>
      <c r="G45" s="368" t="s">
        <v>600</v>
      </c>
      <c r="H45" s="376">
        <v>1439</v>
      </c>
      <c r="I45" s="368" t="s">
        <v>600</v>
      </c>
      <c r="J45" s="368" t="s">
        <v>600</v>
      </c>
      <c r="K45" s="368" t="s">
        <v>377</v>
      </c>
      <c r="L45" s="368" t="s">
        <v>600</v>
      </c>
      <c r="M45" s="368" t="s">
        <v>600</v>
      </c>
      <c r="N45" s="368" t="s">
        <v>377</v>
      </c>
      <c r="O45" s="368" t="s">
        <v>600</v>
      </c>
      <c r="P45" s="368" t="s">
        <v>600</v>
      </c>
      <c r="Q45" s="359">
        <v>28</v>
      </c>
      <c r="R45" s="369"/>
      <c r="T45" s="365"/>
      <c r="U45" s="365"/>
      <c r="V45" s="365"/>
    </row>
    <row r="46" spans="1:22" s="287" customFormat="1" ht="15" customHeight="1">
      <c r="B46" s="285"/>
      <c r="C46" s="362" t="s">
        <v>613</v>
      </c>
      <c r="D46" s="363" t="s">
        <v>25</v>
      </c>
      <c r="E46" s="274">
        <v>14</v>
      </c>
      <c r="F46" s="377" t="s">
        <v>26</v>
      </c>
      <c r="G46" s="377" t="s">
        <v>26</v>
      </c>
      <c r="H46" s="274">
        <v>85</v>
      </c>
      <c r="I46" s="377" t="s">
        <v>26</v>
      </c>
      <c r="J46" s="377" t="s">
        <v>26</v>
      </c>
      <c r="K46" s="378">
        <v>2491</v>
      </c>
      <c r="L46" s="377" t="s">
        <v>26</v>
      </c>
      <c r="M46" s="274">
        <v>150</v>
      </c>
      <c r="N46" s="377" t="s">
        <v>24</v>
      </c>
      <c r="O46" s="274">
        <v>178</v>
      </c>
      <c r="P46" s="274">
        <v>29</v>
      </c>
      <c r="Q46" s="379">
        <v>24</v>
      </c>
      <c r="R46" s="380" t="s">
        <v>614</v>
      </c>
      <c r="T46" s="365">
        <f>E49/$E$22</f>
        <v>0</v>
      </c>
      <c r="U46" s="365">
        <f>H49/$H$22</f>
        <v>0</v>
      </c>
      <c r="V46" s="365">
        <f>K49/$K$22</f>
        <v>0</v>
      </c>
    </row>
    <row r="47" spans="1:22" s="287" customFormat="1" ht="15" customHeight="1">
      <c r="B47" s="285"/>
      <c r="C47" s="373"/>
      <c r="D47" s="363">
        <v>26</v>
      </c>
      <c r="E47" s="274">
        <v>15</v>
      </c>
      <c r="F47" s="377" t="s">
        <v>26</v>
      </c>
      <c r="G47" s="377" t="s">
        <v>26</v>
      </c>
      <c r="H47" s="274">
        <v>181</v>
      </c>
      <c r="I47" s="377" t="s">
        <v>26</v>
      </c>
      <c r="J47" s="377" t="s">
        <v>26</v>
      </c>
      <c r="K47" s="378">
        <v>4742</v>
      </c>
      <c r="L47" s="377" t="s">
        <v>26</v>
      </c>
      <c r="M47" s="377" t="s">
        <v>26</v>
      </c>
      <c r="N47" s="377" t="s">
        <v>24</v>
      </c>
      <c r="O47" s="274">
        <v>316</v>
      </c>
      <c r="P47" s="274">
        <v>26</v>
      </c>
      <c r="Q47" s="379">
        <v>26</v>
      </c>
      <c r="R47" s="346"/>
      <c r="T47" s="365"/>
      <c r="U47" s="365"/>
      <c r="V47" s="365"/>
    </row>
    <row r="48" spans="1:22" s="287" customFormat="1" ht="15" customHeight="1">
      <c r="B48" s="285"/>
      <c r="C48" s="381"/>
      <c r="D48" s="382">
        <v>28</v>
      </c>
      <c r="E48" s="287">
        <v>15</v>
      </c>
      <c r="F48" s="383" t="s">
        <v>26</v>
      </c>
      <c r="G48" s="383" t="s">
        <v>26</v>
      </c>
      <c r="H48" s="287">
        <v>198</v>
      </c>
      <c r="I48" s="383" t="s">
        <v>26</v>
      </c>
      <c r="J48" s="383" t="s">
        <v>26</v>
      </c>
      <c r="K48" s="384">
        <v>6348</v>
      </c>
      <c r="L48" s="383" t="s">
        <v>26</v>
      </c>
      <c r="M48" s="383" t="s">
        <v>26</v>
      </c>
      <c r="N48" s="383" t="s">
        <v>24</v>
      </c>
      <c r="O48" s="287">
        <v>423</v>
      </c>
      <c r="P48" s="287">
        <v>32</v>
      </c>
      <c r="Q48" s="385">
        <v>28</v>
      </c>
      <c r="R48" s="386"/>
      <c r="T48" s="387"/>
      <c r="U48" s="387"/>
      <c r="V48" s="387"/>
    </row>
    <row r="49" spans="1:22" s="287" customFormat="1" ht="8.25" customHeight="1" thickBot="1">
      <c r="B49" s="285"/>
      <c r="C49" s="373"/>
      <c r="D49" s="388"/>
      <c r="E49" s="389"/>
      <c r="F49" s="390"/>
      <c r="G49" s="390"/>
      <c r="H49" s="389"/>
      <c r="I49" s="390"/>
      <c r="J49" s="390"/>
      <c r="K49" s="389"/>
      <c r="L49" s="390"/>
      <c r="M49" s="390"/>
      <c r="N49" s="390"/>
      <c r="O49" s="390"/>
      <c r="P49" s="390"/>
      <c r="Q49" s="391"/>
      <c r="R49" s="392"/>
      <c r="T49" s="387"/>
      <c r="U49" s="365"/>
      <c r="V49" s="387"/>
    </row>
    <row r="50" spans="1:22" s="287" customFormat="1" ht="8.25" customHeight="1">
      <c r="A50" s="393"/>
      <c r="B50" s="393"/>
      <c r="C50" s="394"/>
      <c r="D50" s="395"/>
      <c r="E50" s="396"/>
      <c r="F50" s="397"/>
      <c r="G50" s="397"/>
      <c r="H50" s="396"/>
      <c r="I50" s="397"/>
      <c r="J50" s="397"/>
      <c r="K50" s="396"/>
      <c r="L50" s="397"/>
      <c r="M50" s="397"/>
      <c r="N50" s="397"/>
      <c r="O50" s="397"/>
      <c r="P50" s="397"/>
      <c r="Q50" s="398"/>
      <c r="R50" s="399"/>
    </row>
    <row r="51" spans="1:22" ht="12.75" customHeight="1">
      <c r="A51" s="274" t="s">
        <v>615</v>
      </c>
    </row>
    <row r="52" spans="1:22" ht="12.75" customHeight="1">
      <c r="A52" s="274" t="s">
        <v>616</v>
      </c>
    </row>
    <row r="53" spans="1:22" ht="12.75" customHeight="1">
      <c r="A53" s="274" t="s">
        <v>617</v>
      </c>
    </row>
    <row r="54" spans="1:22" ht="12.75" customHeight="1">
      <c r="A54" s="274" t="s">
        <v>618</v>
      </c>
    </row>
    <row r="55" spans="1:22" ht="12.75" customHeight="1">
      <c r="A55" s="274" t="s">
        <v>619</v>
      </c>
    </row>
    <row r="58" spans="1:22">
      <c r="H58" s="297"/>
    </row>
  </sheetData>
  <mergeCells count="16">
    <mergeCell ref="Q5:Q6"/>
    <mergeCell ref="R5:R6"/>
    <mergeCell ref="A8:C8"/>
    <mergeCell ref="B13:C13"/>
    <mergeCell ref="B18:C18"/>
    <mergeCell ref="A1:P1"/>
    <mergeCell ref="A3:P3"/>
    <mergeCell ref="A5:C6"/>
    <mergeCell ref="D5:D6"/>
    <mergeCell ref="E5:G5"/>
    <mergeCell ref="H5:J5"/>
    <mergeCell ref="K5:K6"/>
    <mergeCell ref="L5:L6"/>
    <mergeCell ref="M5:M6"/>
    <mergeCell ref="N5:N6"/>
    <mergeCell ref="O5:P5"/>
  </mergeCells>
  <phoneticPr fontId="7"/>
  <pageMargins left="0.78740157480314965" right="0.39370078740157483" top="0.98425196850393704" bottom="0.59055118110236227" header="0.51181102362204722" footer="0.51181102362204722"/>
  <pageSetup paperSize="9" scale="48" firstPageNumber="85" orientation="portrait" useFirstPageNumber="1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4-1</vt:lpstr>
      <vt:lpstr>4-2</vt:lpstr>
      <vt:lpstr>4-3</vt:lpstr>
      <vt:lpstr>4-4</vt:lpstr>
      <vt:lpstr>5-1その1</vt:lpstr>
      <vt:lpstr>5-1その2</vt:lpstr>
      <vt:lpstr>5-2</vt:lpstr>
      <vt:lpstr>5-3</vt:lpstr>
      <vt:lpstr>5-4</vt:lpstr>
      <vt:lpstr>6-1.2</vt:lpstr>
      <vt:lpstr>6-3</vt:lpstr>
      <vt:lpstr>6-4</vt:lpstr>
      <vt:lpstr>6-5</vt:lpstr>
      <vt:lpstr>6-6 </vt:lpstr>
      <vt:lpstr>6-7</vt:lpstr>
      <vt:lpstr>6-8</vt:lpstr>
      <vt:lpstr>'4-2'!Print_Area</vt:lpstr>
      <vt:lpstr>'5-1その1'!Print_Area</vt:lpstr>
      <vt:lpstr>'5-2'!Print_Area</vt:lpstr>
      <vt:lpstr>'5-3'!Print_Area</vt:lpstr>
      <vt:lpstr>'5-4'!Print_Area</vt:lpstr>
      <vt:lpstr>'6-3'!Print_Area</vt:lpstr>
      <vt:lpstr>'6-4'!Print_Area</vt:lpstr>
      <vt:lpstr>'6-5'!Print_Area</vt:lpstr>
      <vt:lpstr>'6-6 '!Print_Area</vt:lpstr>
      <vt:lpstr>'6-8'!Print_Area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門真市</cp:lastModifiedBy>
  <dcterms:created xsi:type="dcterms:W3CDTF">2023-05-15T01:38:44Z</dcterms:created>
  <dcterms:modified xsi:type="dcterms:W3CDTF">2023-07-13T06:47:27Z</dcterms:modified>
</cp:coreProperties>
</file>