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9.1.26\共有課\管財統計課\吉田\【02】統計書\HP\"/>
    </mc:Choice>
  </mc:AlternateContent>
  <bookViews>
    <workbookView xWindow="0" yWindow="0" windowWidth="28770" windowHeight="12285"/>
  </bookViews>
  <sheets>
    <sheet name="10-1" sheetId="35" r:id="rId1"/>
    <sheet name="10-2" sheetId="2" r:id="rId2"/>
    <sheet name="10-3" sheetId="3" r:id="rId3"/>
    <sheet name="10-4" sheetId="4" r:id="rId4"/>
    <sheet name="10-5" sheetId="5" r:id="rId5"/>
    <sheet name="10-6" sheetId="6" r:id="rId6"/>
    <sheet name="10-7" sheetId="34" r:id="rId7"/>
    <sheet name="10-8" sheetId="8" r:id="rId8"/>
    <sheet name="10-9" sheetId="36" r:id="rId9"/>
    <sheet name="10-10" sheetId="10" r:id="rId10"/>
    <sheet name="10-11" sheetId="11" r:id="rId11"/>
    <sheet name="10-12" sheetId="12" r:id="rId12"/>
    <sheet name="10-13.14" sheetId="13" r:id="rId13"/>
    <sheet name="10-15" sheetId="14" r:id="rId14"/>
    <sheet name="10-16" sheetId="15" r:id="rId15"/>
    <sheet name="10-17" sheetId="16" r:id="rId16"/>
    <sheet name="10-18" sheetId="17" r:id="rId17"/>
    <sheet name="11-1" sheetId="18" r:id="rId18"/>
    <sheet name="11-2" sheetId="19" r:id="rId19"/>
    <sheet name="11-3" sheetId="20" r:id="rId20"/>
    <sheet name="11-4" sheetId="21" r:id="rId21"/>
    <sheet name="11-5" sheetId="22" r:id="rId22"/>
    <sheet name="11-6" sheetId="23" r:id="rId23"/>
    <sheet name="11-7" sheetId="24" r:id="rId24"/>
    <sheet name="11-8" sheetId="25" r:id="rId25"/>
    <sheet name="11-9" sheetId="26" r:id="rId26"/>
    <sheet name="11-10" sheetId="27" r:id="rId27"/>
    <sheet name="11-11" sheetId="28" r:id="rId28"/>
    <sheet name="11-12" sheetId="29" r:id="rId29"/>
    <sheet name="11-13" sheetId="30" r:id="rId30"/>
    <sheet name="11-14" sheetId="37" r:id="rId31"/>
    <sheet name="11-15" sheetId="32" r:id="rId32"/>
    <sheet name="11-16" sheetId="33" r:id="rId33"/>
  </sheets>
  <definedNames>
    <definedName name="_xlnm.Print_Area" localSheetId="10">'10-11'!$A$1:$H$16</definedName>
    <definedName name="_xlnm.Print_Area" localSheetId="11">'10-12'!$A$1:$L$15</definedName>
    <definedName name="_xlnm.Print_Area" localSheetId="6">'10-7'!$A$1:$C$12</definedName>
    <definedName name="_xlnm.Print_Area" localSheetId="8">'10-9'!$A$1:$AO$13</definedName>
    <definedName name="_xlnm.Print_Area" localSheetId="29">'11-13'!$A$1:$G$12</definedName>
    <definedName name="_xlnm.Print_Area" localSheetId="22">'11-6'!$A$1:$G$17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37" l="1"/>
  <c r="B35" i="37"/>
  <c r="B19" i="37"/>
  <c r="B18" i="37"/>
  <c r="AL10" i="36" l="1"/>
  <c r="AI10" i="36"/>
  <c r="AF10" i="36"/>
  <c r="AC10" i="36"/>
  <c r="Z10" i="36"/>
  <c r="W10" i="36"/>
  <c r="T10" i="36"/>
  <c r="Q10" i="36"/>
  <c r="N10" i="36"/>
  <c r="K10" i="36"/>
  <c r="H10" i="36"/>
  <c r="E10" i="36"/>
  <c r="D10" i="36"/>
  <c r="C10" i="36"/>
  <c r="C25" i="35"/>
  <c r="B25" i="35"/>
  <c r="C24" i="35"/>
  <c r="B24" i="35"/>
  <c r="C23" i="35"/>
  <c r="B23" i="35"/>
  <c r="C22" i="35"/>
  <c r="B22" i="35"/>
  <c r="C21" i="35"/>
  <c r="B21" i="35"/>
  <c r="C20" i="35"/>
  <c r="B20" i="35"/>
  <c r="C19" i="35"/>
  <c r="B19" i="35"/>
  <c r="C18" i="35"/>
  <c r="B18" i="35"/>
  <c r="C17" i="35"/>
  <c r="B17" i="35"/>
  <c r="C16" i="35"/>
  <c r="B16" i="35"/>
  <c r="C15" i="35"/>
  <c r="C12" i="35" s="1"/>
  <c r="B15" i="35"/>
  <c r="C14" i="35"/>
  <c r="B14" i="35"/>
  <c r="J12" i="35"/>
  <c r="I12" i="35"/>
  <c r="H12" i="35"/>
  <c r="G12" i="35"/>
  <c r="F12" i="35"/>
  <c r="E12" i="35"/>
  <c r="D12" i="35"/>
  <c r="B12" i="35"/>
  <c r="B10" i="36" l="1"/>
  <c r="M40" i="33" l="1"/>
  <c r="L40" i="33"/>
  <c r="K40" i="33"/>
  <c r="J40" i="33"/>
  <c r="I40" i="33"/>
  <c r="H40" i="33"/>
  <c r="G40" i="33"/>
  <c r="F40" i="33"/>
  <c r="M38" i="33"/>
  <c r="L38" i="33"/>
  <c r="K38" i="33"/>
  <c r="J38" i="33"/>
  <c r="I38" i="33"/>
  <c r="H38" i="33"/>
  <c r="G38" i="33"/>
  <c r="F38" i="33"/>
  <c r="M36" i="33"/>
  <c r="L36" i="33"/>
  <c r="K36" i="33"/>
  <c r="J36" i="33"/>
  <c r="J35" i="33" s="1"/>
  <c r="I36" i="33"/>
  <c r="H36" i="33"/>
  <c r="G36" i="33"/>
  <c r="F36" i="33"/>
  <c r="F35" i="33" s="1"/>
  <c r="E35" i="33"/>
  <c r="Y27" i="33"/>
  <c r="M35" i="33" s="1"/>
  <c r="X27" i="33"/>
  <c r="W27" i="33"/>
  <c r="V27" i="33"/>
  <c r="U27" i="33"/>
  <c r="T27" i="33"/>
  <c r="S27" i="33"/>
  <c r="R27" i="33"/>
  <c r="Y12" i="33"/>
  <c r="X12" i="33"/>
  <c r="W12" i="33"/>
  <c r="V12" i="33"/>
  <c r="U12" i="33"/>
  <c r="T12" i="33"/>
  <c r="S12" i="33"/>
  <c r="R12" i="33"/>
  <c r="N7" i="33"/>
  <c r="C35" i="32"/>
  <c r="C34" i="32"/>
  <c r="C33" i="32"/>
  <c r="C31" i="32"/>
  <c r="A12" i="32"/>
  <c r="A7" i="30"/>
  <c r="A8" i="30" s="1"/>
  <c r="A9" i="30" s="1"/>
  <c r="G4" i="29"/>
  <c r="N12" i="28"/>
  <c r="C10" i="27"/>
  <c r="B10" i="27"/>
  <c r="B11" i="25"/>
  <c r="C10" i="24"/>
  <c r="B10" i="24"/>
  <c r="C11" i="23"/>
  <c r="B11" i="23"/>
  <c r="G16" i="19"/>
  <c r="G15" i="19"/>
  <c r="G14" i="19"/>
  <c r="G13" i="19"/>
  <c r="G12" i="19" s="1"/>
  <c r="I12" i="19"/>
  <c r="H12" i="19"/>
  <c r="G11" i="19"/>
  <c r="G10" i="19"/>
  <c r="G6" i="19" s="1"/>
  <c r="G9" i="19"/>
  <c r="G8" i="19"/>
  <c r="G7" i="19"/>
  <c r="I6" i="19"/>
  <c r="H6" i="19"/>
  <c r="B10" i="18"/>
  <c r="B9" i="18"/>
  <c r="I35" i="33" l="1"/>
  <c r="G35" i="33"/>
  <c r="K35" i="33"/>
  <c r="H35" i="33"/>
  <c r="L35" i="33"/>
  <c r="D10" i="17"/>
  <c r="C10" i="17"/>
  <c r="G10" i="16"/>
  <c r="B10" i="16"/>
  <c r="C10" i="15"/>
  <c r="B10" i="15"/>
  <c r="C10" i="14"/>
  <c r="I12" i="12"/>
  <c r="C12" i="12"/>
  <c r="B12" i="12"/>
  <c r="G12" i="11"/>
  <c r="D12" i="11"/>
  <c r="C12" i="11"/>
  <c r="B12" i="4"/>
</calcChain>
</file>

<file path=xl/comments1.xml><?xml version="1.0" encoding="utf-8"?>
<comments xmlns="http://schemas.openxmlformats.org/spreadsheetml/2006/main">
  <authors>
    <author>作成者</author>
  </authors>
  <commentList>
    <comment ref="H3" authorId="0" shapeId="0">
      <text>
        <r>
          <rPr>
            <sz val="9"/>
            <color indexed="81"/>
            <rFont val="ＭＳ Ｐゴシック"/>
            <family val="3"/>
            <charset val="128"/>
          </rPr>
          <t>歯科の土曜日夜間診療はH21.3月(H20年度末)で廃止されたため削除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看護師・助産師・保健師の数は府医療対策課へTEL確認。
（隔年）
※令和２年以降は新型コロナにより、照会せず（府の業務を圧迫させてしまう恐れあり）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A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同一人物が身体・知的双方の障がいを持っている場合は、双方にカウントされている。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B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女性サポートセンターで受付した相談件数</t>
        </r>
      </text>
    </comment>
  </commentList>
</comments>
</file>

<file path=xl/sharedStrings.xml><?xml version="1.0" encoding="utf-8"?>
<sst xmlns="http://schemas.openxmlformats.org/spreadsheetml/2006/main" count="1352" uniqueCount="656">
  <si>
    <t>10-1.取扱科目別患者数（休日、土曜日夜間診療）</t>
    <rPh sb="5" eb="6">
      <t>トリ</t>
    </rPh>
    <rPh sb="6" eb="7">
      <t>アツカ</t>
    </rPh>
    <rPh sb="7" eb="8">
      <t>カ</t>
    </rPh>
    <rPh sb="8" eb="9">
      <t>メ</t>
    </rPh>
    <rPh sb="9" eb="10">
      <t>ベツ</t>
    </rPh>
    <rPh sb="10" eb="11">
      <t>ワズラ</t>
    </rPh>
    <rPh sb="11" eb="12">
      <t>モノ</t>
    </rPh>
    <rPh sb="12" eb="13">
      <t>カズ</t>
    </rPh>
    <rPh sb="14" eb="16">
      <t>キュウジツ</t>
    </rPh>
    <rPh sb="17" eb="20">
      <t>ドヨウビ</t>
    </rPh>
    <rPh sb="20" eb="22">
      <t>ヤカン</t>
    </rPh>
    <rPh sb="22" eb="24">
      <t>シンリョウ</t>
    </rPh>
    <phoneticPr fontId="4"/>
  </si>
  <si>
    <t>年度・月</t>
    <rPh sb="0" eb="2">
      <t>ネンド</t>
    </rPh>
    <rPh sb="3" eb="4">
      <t>ツキ</t>
    </rPh>
    <phoneticPr fontId="4"/>
  </si>
  <si>
    <t>総　　　数</t>
    <rPh sb="0" eb="1">
      <t>フサ</t>
    </rPh>
    <rPh sb="4" eb="5">
      <t>カズ</t>
    </rPh>
    <phoneticPr fontId="4"/>
  </si>
  <si>
    <t>内　　　科</t>
    <rPh sb="0" eb="1">
      <t>ウチ</t>
    </rPh>
    <rPh sb="4" eb="5">
      <t>カ</t>
    </rPh>
    <phoneticPr fontId="4"/>
  </si>
  <si>
    <t>小　児　科</t>
    <rPh sb="0" eb="1">
      <t>ショウ</t>
    </rPh>
    <rPh sb="2" eb="3">
      <t>コ</t>
    </rPh>
    <rPh sb="4" eb="5">
      <t>カ</t>
    </rPh>
    <phoneticPr fontId="4"/>
  </si>
  <si>
    <t>歯　科</t>
    <rPh sb="0" eb="1">
      <t>ハ</t>
    </rPh>
    <rPh sb="2" eb="3">
      <t>カ</t>
    </rPh>
    <phoneticPr fontId="4"/>
  </si>
  <si>
    <t>そ　の　他</t>
    <rPh sb="4" eb="5">
      <t>ホカ</t>
    </rPh>
    <phoneticPr fontId="4"/>
  </si>
  <si>
    <t>休日診療</t>
    <rPh sb="0" eb="2">
      <t>キュウジツ</t>
    </rPh>
    <rPh sb="2" eb="4">
      <t>シンリョウ</t>
    </rPh>
    <phoneticPr fontId="4"/>
  </si>
  <si>
    <t>土曜日</t>
    <rPh sb="0" eb="3">
      <t>ドヨウビ</t>
    </rPh>
    <phoneticPr fontId="4"/>
  </si>
  <si>
    <t>夜間</t>
    <rPh sb="0" eb="2">
      <t>ヤカン</t>
    </rPh>
    <phoneticPr fontId="4"/>
  </si>
  <si>
    <t>診療</t>
    <rPh sb="0" eb="2">
      <t>シンリョウ</t>
    </rPh>
    <phoneticPr fontId="4"/>
  </si>
  <si>
    <t>平成30年度</t>
    <rPh sb="0" eb="2">
      <t>ヘイセイ</t>
    </rPh>
    <rPh sb="4" eb="6">
      <t>ネンド</t>
    </rPh>
    <phoneticPr fontId="6"/>
  </si>
  <si>
    <t>令和元年度</t>
    <rPh sb="0" eb="2">
      <t>レイワ</t>
    </rPh>
    <rPh sb="2" eb="4">
      <t>ガンネン</t>
    </rPh>
    <rPh sb="4" eb="5">
      <t>ド</t>
    </rPh>
    <phoneticPr fontId="6"/>
  </si>
  <si>
    <t>令和2年度</t>
    <rPh sb="0" eb="2">
      <t>レイワ</t>
    </rPh>
    <rPh sb="3" eb="5">
      <t>ネンド</t>
    </rPh>
    <phoneticPr fontId="6"/>
  </si>
  <si>
    <t>令和3年度</t>
    <rPh sb="0" eb="2">
      <t>レイワ</t>
    </rPh>
    <rPh sb="3" eb="5">
      <t>ネンド</t>
    </rPh>
    <phoneticPr fontId="6"/>
  </si>
  <si>
    <t>　　備考：令和２年度については、新型コロナウイルス感染症の影響により、新型コロナウイルス感染症</t>
    <rPh sb="2" eb="4">
      <t>ビコウ</t>
    </rPh>
    <rPh sb="5" eb="6">
      <t>レイ</t>
    </rPh>
    <rPh sb="6" eb="7">
      <t>ワ</t>
    </rPh>
    <rPh sb="8" eb="10">
      <t>ネンド</t>
    </rPh>
    <phoneticPr fontId="6"/>
  </si>
  <si>
    <t>　　　　　の疑いのある方へのPCR検査実施医療機関への紹介、インフルエンザ検査の未実施などにより</t>
    <phoneticPr fontId="6"/>
  </si>
  <si>
    <t>　　　　　受診者が減少している。</t>
    <phoneticPr fontId="6"/>
  </si>
  <si>
    <t>　　資料：保健福祉部健康増進課</t>
    <rPh sb="2" eb="4">
      <t>シリョウ</t>
    </rPh>
    <rPh sb="5" eb="7">
      <t>ホケン</t>
    </rPh>
    <rPh sb="7" eb="9">
      <t>フクシ</t>
    </rPh>
    <rPh sb="9" eb="10">
      <t>ブ</t>
    </rPh>
    <rPh sb="10" eb="12">
      <t>ケンコウ</t>
    </rPh>
    <rPh sb="12" eb="14">
      <t>ゾウシン</t>
    </rPh>
    <rPh sb="14" eb="15">
      <t>カ</t>
    </rPh>
    <phoneticPr fontId="4"/>
  </si>
  <si>
    <t>10-2.医療施設及び医療従事者</t>
    <phoneticPr fontId="4"/>
  </si>
  <si>
    <t>本表は、医療施設については各年10月1日現在で実施した医療施設調査。医療従事者については、各年</t>
    <rPh sb="23" eb="25">
      <t>ジッシ</t>
    </rPh>
    <rPh sb="27" eb="29">
      <t>イリョウ</t>
    </rPh>
    <rPh sb="29" eb="31">
      <t>シセツ</t>
    </rPh>
    <rPh sb="31" eb="33">
      <t>チョウサ</t>
    </rPh>
    <rPh sb="45" eb="47">
      <t>カクネン</t>
    </rPh>
    <phoneticPr fontId="4"/>
  </si>
  <si>
    <t>12月31日現在の数値であり、そのうち医師、歯科医師、薬剤師については、各年12月31日現在で実施し</t>
    <phoneticPr fontId="4"/>
  </si>
  <si>
    <t>た医師・歯科医師・薬剤師調査の結果を掲げたものである。また、看護師には准看護師を含む。</t>
    <rPh sb="15" eb="17">
      <t>ケッカ</t>
    </rPh>
    <rPh sb="18" eb="19">
      <t>カカ</t>
    </rPh>
    <phoneticPr fontId="4"/>
  </si>
  <si>
    <t>年　次</t>
  </si>
  <si>
    <t>病院</t>
  </si>
  <si>
    <t>一般診療所</t>
  </si>
  <si>
    <t>歯科診療所</t>
  </si>
  <si>
    <t>医　　療　　従　　事　　者</t>
  </si>
  <si>
    <t>施設</t>
  </si>
  <si>
    <t>病床</t>
  </si>
  <si>
    <t>総　数</t>
  </si>
  <si>
    <t>医　師</t>
  </si>
  <si>
    <t>歯科医師</t>
  </si>
  <si>
    <t>薬剤師</t>
  </si>
  <si>
    <t>看護師</t>
  </si>
  <si>
    <t>保健師</t>
  </si>
  <si>
    <t>助産師</t>
  </si>
  <si>
    <t>-</t>
  </si>
  <si>
    <t>…</t>
  </si>
  <si>
    <t>平成30年</t>
    <rPh sb="0" eb="2">
      <t>ヘイセイ</t>
    </rPh>
    <rPh sb="4" eb="5">
      <t>ネン</t>
    </rPh>
    <phoneticPr fontId="6"/>
  </si>
  <si>
    <t>令和元年</t>
    <rPh sb="0" eb="2">
      <t>レイワ</t>
    </rPh>
    <rPh sb="2" eb="3">
      <t>モト</t>
    </rPh>
    <rPh sb="3" eb="4">
      <t>ネン</t>
    </rPh>
    <phoneticPr fontId="6"/>
  </si>
  <si>
    <t>令和2年</t>
    <rPh sb="0" eb="2">
      <t>レイワ</t>
    </rPh>
    <rPh sb="3" eb="4">
      <t>ネン</t>
    </rPh>
    <phoneticPr fontId="6"/>
  </si>
  <si>
    <t>ｘ</t>
  </si>
  <si>
    <t>令和3年</t>
    <rPh sb="0" eb="2">
      <t>レイワ</t>
    </rPh>
    <rPh sb="3" eb="4">
      <t>ネン</t>
    </rPh>
    <phoneticPr fontId="6"/>
  </si>
  <si>
    <t>　　備考：令和２年の医療従事者の総数は医師・歯科医師・薬剤師の合計である。</t>
    <rPh sb="2" eb="4">
      <t>ビコウ</t>
    </rPh>
    <rPh sb="5" eb="7">
      <t>レイワ</t>
    </rPh>
    <rPh sb="8" eb="9">
      <t>ネン</t>
    </rPh>
    <rPh sb="10" eb="12">
      <t>イリョウ</t>
    </rPh>
    <rPh sb="12" eb="15">
      <t>ジュウジシャ</t>
    </rPh>
    <rPh sb="16" eb="18">
      <t>ソウスウ</t>
    </rPh>
    <rPh sb="19" eb="21">
      <t>イシ</t>
    </rPh>
    <rPh sb="22" eb="24">
      <t>シカ</t>
    </rPh>
    <rPh sb="24" eb="26">
      <t>イシ</t>
    </rPh>
    <rPh sb="27" eb="30">
      <t>ヤクザイシ</t>
    </rPh>
    <rPh sb="31" eb="33">
      <t>ゴウケイ</t>
    </rPh>
    <phoneticPr fontId="6"/>
  </si>
  <si>
    <t>　　資料：厚生労働省、大阪府健康医療部保健医療室</t>
    <rPh sb="5" eb="7">
      <t>コウセイ</t>
    </rPh>
    <rPh sb="7" eb="10">
      <t>ロウドウショウ</t>
    </rPh>
    <rPh sb="14" eb="16">
      <t>ケンコウ</t>
    </rPh>
    <rPh sb="16" eb="18">
      <t>イリョウ</t>
    </rPh>
    <rPh sb="18" eb="19">
      <t>ブ</t>
    </rPh>
    <phoneticPr fontId="4"/>
  </si>
  <si>
    <t>10-3.検診実施状況</t>
    <rPh sb="5" eb="6">
      <t>ケン</t>
    </rPh>
    <rPh sb="6" eb="7">
      <t>ミ</t>
    </rPh>
    <rPh sb="7" eb="8">
      <t>ミ</t>
    </rPh>
    <rPh sb="8" eb="9">
      <t>ホドコ</t>
    </rPh>
    <rPh sb="9" eb="10">
      <t>ジョウ</t>
    </rPh>
    <rPh sb="10" eb="11">
      <t>イワン</t>
    </rPh>
    <phoneticPr fontId="4"/>
  </si>
  <si>
    <t>　　単位：人</t>
    <rPh sb="2" eb="4">
      <t>タンイ</t>
    </rPh>
    <rPh sb="5" eb="6">
      <t>ニン</t>
    </rPh>
    <phoneticPr fontId="6"/>
  </si>
  <si>
    <t>年　度</t>
    <rPh sb="0" eb="1">
      <t>ネン</t>
    </rPh>
    <rPh sb="2" eb="3">
      <t>ド</t>
    </rPh>
    <phoneticPr fontId="4"/>
  </si>
  <si>
    <t>胸部Ｘ線</t>
    <rPh sb="0" eb="2">
      <t>キョウブ</t>
    </rPh>
    <rPh sb="3" eb="4">
      <t>セン</t>
    </rPh>
    <phoneticPr fontId="4"/>
  </si>
  <si>
    <t>胃がん検診</t>
    <rPh sb="0" eb="1">
      <t>イ</t>
    </rPh>
    <rPh sb="3" eb="5">
      <t>ケンシン</t>
    </rPh>
    <phoneticPr fontId="4"/>
  </si>
  <si>
    <t>大腸がん検診</t>
    <rPh sb="0" eb="2">
      <t>ダイチョウ</t>
    </rPh>
    <rPh sb="4" eb="6">
      <t>ケンシン</t>
    </rPh>
    <phoneticPr fontId="4"/>
  </si>
  <si>
    <t>乳がん検診</t>
    <rPh sb="0" eb="1">
      <t>ニュウ</t>
    </rPh>
    <rPh sb="3" eb="5">
      <t>ケンシン</t>
    </rPh>
    <phoneticPr fontId="4"/>
  </si>
  <si>
    <t>子宮がん検診</t>
    <rPh sb="0" eb="2">
      <t>シキュウ</t>
    </rPh>
    <rPh sb="4" eb="6">
      <t>ケンシン</t>
    </rPh>
    <phoneticPr fontId="4"/>
  </si>
  <si>
    <t>(肺がん及び 結核検診)</t>
    <rPh sb="1" eb="2">
      <t>ハイ</t>
    </rPh>
    <rPh sb="4" eb="5">
      <t>オヨ</t>
    </rPh>
    <rPh sb="7" eb="9">
      <t>ケッカク</t>
    </rPh>
    <rPh sb="9" eb="11">
      <t>ケンシン</t>
    </rPh>
    <phoneticPr fontId="4"/>
  </si>
  <si>
    <t>(ﾏﾝﾓｸﾞﾗﾌｨ)</t>
    <phoneticPr fontId="4"/>
  </si>
  <si>
    <t>備考：</t>
    <rPh sb="0" eb="2">
      <t>ビコウ</t>
    </rPh>
    <phoneticPr fontId="4"/>
  </si>
  <si>
    <t>胸部Ｘ線については、15歳以上の市民を対象にしたものである。</t>
    <rPh sb="0" eb="2">
      <t>キョウブ</t>
    </rPh>
    <rPh sb="3" eb="4">
      <t>セン</t>
    </rPh>
    <rPh sb="12" eb="13">
      <t>サイ</t>
    </rPh>
    <rPh sb="13" eb="15">
      <t>イジョウ</t>
    </rPh>
    <rPh sb="16" eb="18">
      <t>シミン</t>
    </rPh>
    <rPh sb="19" eb="21">
      <t>タイショウ</t>
    </rPh>
    <phoneticPr fontId="4"/>
  </si>
  <si>
    <t>胃がん・大腸がん・乳がん検診においては、40歳以上の市民を対象にしたものである。</t>
    <rPh sb="0" eb="1">
      <t>イ</t>
    </rPh>
    <rPh sb="4" eb="6">
      <t>ダイチョウ</t>
    </rPh>
    <rPh sb="9" eb="10">
      <t>ニュウ</t>
    </rPh>
    <rPh sb="12" eb="14">
      <t>ケンシン</t>
    </rPh>
    <rPh sb="22" eb="23">
      <t>サイ</t>
    </rPh>
    <rPh sb="23" eb="25">
      <t>イジョウ</t>
    </rPh>
    <rPh sb="26" eb="28">
      <t>シミン</t>
    </rPh>
    <rPh sb="29" eb="31">
      <t>タイショウ</t>
    </rPh>
    <phoneticPr fontId="4"/>
  </si>
  <si>
    <t>子宮がん検診については、20歳以上の市民を対象にしたものである。</t>
    <rPh sb="0" eb="2">
      <t>シキュウ</t>
    </rPh>
    <rPh sb="4" eb="6">
      <t>ケンシン</t>
    </rPh>
    <rPh sb="14" eb="15">
      <t>サイ</t>
    </rPh>
    <rPh sb="15" eb="17">
      <t>イジョウ</t>
    </rPh>
    <rPh sb="18" eb="20">
      <t>シミン</t>
    </rPh>
    <rPh sb="21" eb="23">
      <t>タイショウ</t>
    </rPh>
    <phoneticPr fontId="4"/>
  </si>
  <si>
    <t>令和２年度については、新型コロナウイルス感染症拡大防止のため、集団検診のみ令</t>
    <rPh sb="0" eb="2">
      <t>レイワ</t>
    </rPh>
    <rPh sb="3" eb="5">
      <t>ネンド</t>
    </rPh>
    <rPh sb="11" eb="13">
      <t>シンガタ</t>
    </rPh>
    <rPh sb="20" eb="23">
      <t>カンセンショウ</t>
    </rPh>
    <rPh sb="23" eb="25">
      <t>カクダイ</t>
    </rPh>
    <rPh sb="25" eb="27">
      <t>ボウシ</t>
    </rPh>
    <rPh sb="31" eb="33">
      <t>シュウダン</t>
    </rPh>
    <rPh sb="33" eb="35">
      <t>ケンシン</t>
    </rPh>
    <rPh sb="37" eb="38">
      <t>レイ</t>
    </rPh>
    <phoneticPr fontId="6"/>
  </si>
  <si>
    <t>和２年４月～８月まで中止とし、９月以降についても１回あたりの対象人数を制限し</t>
    <rPh sb="0" eb="1">
      <t>ワ</t>
    </rPh>
    <rPh sb="2" eb="3">
      <t>ネン</t>
    </rPh>
    <rPh sb="4" eb="5">
      <t>ガツ</t>
    </rPh>
    <rPh sb="7" eb="8">
      <t>ガツ</t>
    </rPh>
    <rPh sb="10" eb="12">
      <t>チュウシ</t>
    </rPh>
    <rPh sb="16" eb="17">
      <t>ガツ</t>
    </rPh>
    <rPh sb="17" eb="19">
      <t>イコウ</t>
    </rPh>
    <rPh sb="25" eb="26">
      <t>カイ</t>
    </rPh>
    <rPh sb="30" eb="32">
      <t>タイショウ</t>
    </rPh>
    <rPh sb="32" eb="34">
      <t>ニンズウ</t>
    </rPh>
    <rPh sb="35" eb="37">
      <t>セイゲン</t>
    </rPh>
    <phoneticPr fontId="6"/>
  </si>
  <si>
    <t>て実施。</t>
    <rPh sb="1" eb="3">
      <t>ジッシ</t>
    </rPh>
    <phoneticPr fontId="6"/>
  </si>
  <si>
    <t>令和３年度については、コロナ禍前の検診体制で実施。</t>
    <rPh sb="0" eb="2">
      <t>レイワ</t>
    </rPh>
    <rPh sb="3" eb="5">
      <t>ネンド</t>
    </rPh>
    <rPh sb="14" eb="15">
      <t>カ</t>
    </rPh>
    <rPh sb="15" eb="16">
      <t>マエ</t>
    </rPh>
    <rPh sb="17" eb="19">
      <t>ケンシン</t>
    </rPh>
    <rPh sb="19" eb="21">
      <t>タイセイ</t>
    </rPh>
    <rPh sb="22" eb="24">
      <t>ジッシ</t>
    </rPh>
    <phoneticPr fontId="6"/>
  </si>
  <si>
    <t>また、令和３年10月より市内取扱医療機関における胃がん検診（個別検診）において、</t>
    <rPh sb="3" eb="5">
      <t>レイワ</t>
    </rPh>
    <rPh sb="6" eb="7">
      <t>ネン</t>
    </rPh>
    <rPh sb="9" eb="10">
      <t>ガツ</t>
    </rPh>
    <rPh sb="12" eb="14">
      <t>シナイ</t>
    </rPh>
    <rPh sb="14" eb="16">
      <t>トリアツカ</t>
    </rPh>
    <rPh sb="16" eb="18">
      <t>イリョウ</t>
    </rPh>
    <rPh sb="18" eb="20">
      <t>キカン</t>
    </rPh>
    <rPh sb="24" eb="25">
      <t>イ</t>
    </rPh>
    <rPh sb="27" eb="29">
      <t>ケンシン</t>
    </rPh>
    <rPh sb="30" eb="32">
      <t>コベツ</t>
    </rPh>
    <rPh sb="32" eb="34">
      <t>ケンシン</t>
    </rPh>
    <phoneticPr fontId="6"/>
  </si>
  <si>
    <t>胃内視鏡検査を導入した際に、国の指針に基づいて、対象者を「40歳以上の市民」か</t>
    <rPh sb="0" eb="1">
      <t>イ</t>
    </rPh>
    <rPh sb="1" eb="4">
      <t>ナイシキョウ</t>
    </rPh>
    <rPh sb="4" eb="6">
      <t>ケンサ</t>
    </rPh>
    <rPh sb="7" eb="9">
      <t>ドウニュウ</t>
    </rPh>
    <rPh sb="11" eb="12">
      <t>サイ</t>
    </rPh>
    <rPh sb="14" eb="15">
      <t>クニ</t>
    </rPh>
    <rPh sb="16" eb="18">
      <t>シシン</t>
    </rPh>
    <rPh sb="19" eb="20">
      <t>モト</t>
    </rPh>
    <rPh sb="24" eb="27">
      <t>タイショウシャ</t>
    </rPh>
    <rPh sb="31" eb="32">
      <t>サイ</t>
    </rPh>
    <rPh sb="32" eb="34">
      <t>イジョウ</t>
    </rPh>
    <rPh sb="35" eb="37">
      <t>シミン</t>
    </rPh>
    <phoneticPr fontId="6"/>
  </si>
  <si>
    <t>ら「50歳以上の市民」に変更して実施。</t>
    <rPh sb="4" eb="5">
      <t>サイ</t>
    </rPh>
    <rPh sb="5" eb="7">
      <t>イジョウ</t>
    </rPh>
    <rPh sb="8" eb="10">
      <t>シミン</t>
    </rPh>
    <rPh sb="12" eb="14">
      <t>ヘンコウ</t>
    </rPh>
    <rPh sb="16" eb="18">
      <t>ジッシ</t>
    </rPh>
    <phoneticPr fontId="6"/>
  </si>
  <si>
    <t>資料：</t>
    <rPh sb="0" eb="2">
      <t>シリョウ</t>
    </rPh>
    <phoneticPr fontId="4"/>
  </si>
  <si>
    <t>保健福祉部健康増進課</t>
    <phoneticPr fontId="6"/>
  </si>
  <si>
    <t>10-4.各種予防接種実施状況　　</t>
    <rPh sb="5" eb="6">
      <t>カク</t>
    </rPh>
    <rPh sb="6" eb="7">
      <t>タネ</t>
    </rPh>
    <rPh sb="7" eb="8">
      <t>ヨ</t>
    </rPh>
    <rPh sb="8" eb="9">
      <t>ボウ</t>
    </rPh>
    <rPh sb="9" eb="10">
      <t>セツ</t>
    </rPh>
    <rPh sb="10" eb="11">
      <t>タネ</t>
    </rPh>
    <rPh sb="11" eb="12">
      <t>ミ</t>
    </rPh>
    <rPh sb="12" eb="13">
      <t>ホドコ</t>
    </rPh>
    <rPh sb="13" eb="14">
      <t>ジョウ</t>
    </rPh>
    <rPh sb="14" eb="15">
      <t>イワン</t>
    </rPh>
    <phoneticPr fontId="4"/>
  </si>
  <si>
    <t>年　　度</t>
    <phoneticPr fontId="4"/>
  </si>
  <si>
    <t>総　　数</t>
    <rPh sb="0" eb="1">
      <t>フサ</t>
    </rPh>
    <rPh sb="3" eb="4">
      <t>カズ</t>
    </rPh>
    <phoneticPr fontId="4"/>
  </si>
  <si>
    <t>４種混合</t>
    <rPh sb="1" eb="2">
      <t>タネ</t>
    </rPh>
    <rPh sb="2" eb="4">
      <t>コンゴウ</t>
    </rPh>
    <phoneticPr fontId="4"/>
  </si>
  <si>
    <t>ヒ　ブ</t>
    <phoneticPr fontId="4"/>
  </si>
  <si>
    <t>小児用</t>
    <rPh sb="0" eb="3">
      <t>ショウニヨウ</t>
    </rPh>
    <phoneticPr fontId="4"/>
  </si>
  <si>
    <t>B型肝炎</t>
    <rPh sb="1" eb="2">
      <t>ガタ</t>
    </rPh>
    <rPh sb="2" eb="4">
      <t>カンエン</t>
    </rPh>
    <phoneticPr fontId="6"/>
  </si>
  <si>
    <t>Ｂ　Ｃ　Ｇ</t>
    <phoneticPr fontId="4"/>
  </si>
  <si>
    <t>ジフテリア</t>
    <phoneticPr fontId="4"/>
  </si>
  <si>
    <t>肺炎球菌</t>
    <rPh sb="0" eb="2">
      <t>ハイエン</t>
    </rPh>
    <rPh sb="2" eb="4">
      <t>キュウキン</t>
    </rPh>
    <phoneticPr fontId="4"/>
  </si>
  <si>
    <t>百日咳・破傷風</t>
    <rPh sb="0" eb="3">
      <t>ヒャクニチゼキ</t>
    </rPh>
    <rPh sb="4" eb="7">
      <t>ハショウフウ</t>
    </rPh>
    <phoneticPr fontId="4"/>
  </si>
  <si>
    <t>不活化ﾎﾟﾘｵ混合</t>
    <rPh sb="0" eb="1">
      <t>フ</t>
    </rPh>
    <rPh sb="1" eb="3">
      <t>カツカ</t>
    </rPh>
    <rPh sb="7" eb="9">
      <t>コンゴウ</t>
    </rPh>
    <phoneticPr fontId="4"/>
  </si>
  <si>
    <t>ＭＲ</t>
    <phoneticPr fontId="4"/>
  </si>
  <si>
    <t>　</t>
    <phoneticPr fontId="4"/>
  </si>
  <si>
    <t>日本脳炎</t>
    <rPh sb="0" eb="2">
      <t>ニホン</t>
    </rPh>
    <rPh sb="2" eb="4">
      <t>ノウエン</t>
    </rPh>
    <phoneticPr fontId="4"/>
  </si>
  <si>
    <t>麻しん</t>
    <rPh sb="0" eb="1">
      <t>マ</t>
    </rPh>
    <phoneticPr fontId="4"/>
  </si>
  <si>
    <t>水　痘</t>
    <rPh sb="0" eb="1">
      <t>スイ</t>
    </rPh>
    <rPh sb="2" eb="3">
      <t>トウ</t>
    </rPh>
    <phoneticPr fontId="4"/>
  </si>
  <si>
    <t>高齢者</t>
    <rPh sb="0" eb="3">
      <t>コウレイシャ</t>
    </rPh>
    <phoneticPr fontId="4"/>
  </si>
  <si>
    <t>破傷風</t>
    <rPh sb="0" eb="3">
      <t>ハショウフウ</t>
    </rPh>
    <phoneticPr fontId="4"/>
  </si>
  <si>
    <t>風しん</t>
    <rPh sb="0" eb="1">
      <t>フウ</t>
    </rPh>
    <phoneticPr fontId="4"/>
  </si>
  <si>
    <t>インフル</t>
    <phoneticPr fontId="4"/>
  </si>
  <si>
    <t>混合</t>
    <rPh sb="0" eb="2">
      <t>コンゴウ</t>
    </rPh>
    <phoneticPr fontId="4"/>
  </si>
  <si>
    <t>エンザ</t>
    <phoneticPr fontId="4"/>
  </si>
  <si>
    <t>　備考：本表の数値は、本市において乳幼児及び小、中学生を対象に実施したものである。インフルエン</t>
    <rPh sb="1" eb="3">
      <t>ビコウ</t>
    </rPh>
    <rPh sb="17" eb="20">
      <t>ニュウヨウジ</t>
    </rPh>
    <phoneticPr fontId="4"/>
  </si>
  <si>
    <t>　　　　ザと高齢者肺炎球菌については、原則的に65歳以上の市民を対象に実施したものである。</t>
    <rPh sb="6" eb="9">
      <t>コウレイシャ</t>
    </rPh>
    <phoneticPr fontId="6"/>
  </si>
  <si>
    <t xml:space="preserve">  資料：保健福祉部健康増進課</t>
    <rPh sb="2" eb="4">
      <t>シリョウ</t>
    </rPh>
    <rPh sb="5" eb="7">
      <t>ホケン</t>
    </rPh>
    <rPh sb="7" eb="9">
      <t>フクシ</t>
    </rPh>
    <rPh sb="9" eb="10">
      <t>ブ</t>
    </rPh>
    <rPh sb="10" eb="12">
      <t>ケンコウ</t>
    </rPh>
    <rPh sb="12" eb="14">
      <t>ゾウシン</t>
    </rPh>
    <rPh sb="14" eb="15">
      <t>カ</t>
    </rPh>
    <phoneticPr fontId="4"/>
  </si>
  <si>
    <t>10-5.妊産婦・乳幼児健康相談状況</t>
    <rPh sb="5" eb="8">
      <t>ニンサンプ</t>
    </rPh>
    <rPh sb="9" eb="12">
      <t>ニュウヨウジ</t>
    </rPh>
    <rPh sb="12" eb="14">
      <t>ケンコウ</t>
    </rPh>
    <rPh sb="14" eb="16">
      <t>ソウダン</t>
    </rPh>
    <rPh sb="16" eb="18">
      <t>ジョウキョウ</t>
    </rPh>
    <phoneticPr fontId="4"/>
  </si>
  <si>
    <t>区　　　分</t>
    <rPh sb="0" eb="1">
      <t>ク</t>
    </rPh>
    <rPh sb="4" eb="5">
      <t>ブン</t>
    </rPh>
    <phoneticPr fontId="4"/>
  </si>
  <si>
    <t>令和２年度</t>
    <rPh sb="0" eb="2">
      <t>レイワ</t>
    </rPh>
    <rPh sb="3" eb="4">
      <t>ネン</t>
    </rPh>
    <rPh sb="4" eb="5">
      <t>ド</t>
    </rPh>
    <phoneticPr fontId="6"/>
  </si>
  <si>
    <t>令和３年度</t>
    <rPh sb="0" eb="2">
      <t>レイワ</t>
    </rPh>
    <rPh sb="3" eb="4">
      <t>ネン</t>
    </rPh>
    <rPh sb="4" eb="5">
      <t>ド</t>
    </rPh>
    <phoneticPr fontId="6"/>
  </si>
  <si>
    <t>受診者数</t>
    <rPh sb="0" eb="2">
      <t>ジュシン</t>
    </rPh>
    <rPh sb="2" eb="3">
      <t>モノ</t>
    </rPh>
    <rPh sb="3" eb="4">
      <t>カズ</t>
    </rPh>
    <phoneticPr fontId="4"/>
  </si>
  <si>
    <t>　　備考：令和２年度については、新型コロナウイルス感染症拡大防止のため、令和２年９月、10月の</t>
    <rPh sb="2" eb="4">
      <t>ビコウ</t>
    </rPh>
    <rPh sb="5" eb="7">
      <t>レイワ</t>
    </rPh>
    <rPh sb="8" eb="10">
      <t>ネンド</t>
    </rPh>
    <rPh sb="16" eb="18">
      <t>シンガタ</t>
    </rPh>
    <rPh sb="25" eb="28">
      <t>カンセンショウ</t>
    </rPh>
    <rPh sb="28" eb="30">
      <t>カクダイ</t>
    </rPh>
    <rPh sb="30" eb="32">
      <t>ボウシ</t>
    </rPh>
    <rPh sb="36" eb="38">
      <t>レイワ</t>
    </rPh>
    <rPh sb="39" eb="40">
      <t>ネン</t>
    </rPh>
    <rPh sb="41" eb="42">
      <t>ガツ</t>
    </rPh>
    <rPh sb="45" eb="46">
      <t>ガツ</t>
    </rPh>
    <phoneticPr fontId="6"/>
  </si>
  <si>
    <t>　　　　　２回のみ予約制にして実施。</t>
    <rPh sb="6" eb="7">
      <t>カイ</t>
    </rPh>
    <rPh sb="9" eb="12">
      <t>ヨヤクセイ</t>
    </rPh>
    <rPh sb="15" eb="17">
      <t>ジッシ</t>
    </rPh>
    <phoneticPr fontId="6"/>
  </si>
  <si>
    <t>　　　　　令和３年度については、新型コロナウイルス感染症拡大防止のため中止。</t>
    <rPh sb="5" eb="7">
      <t>レイワ</t>
    </rPh>
    <rPh sb="8" eb="10">
      <t>ネンド</t>
    </rPh>
    <rPh sb="16" eb="18">
      <t>シンガタ</t>
    </rPh>
    <rPh sb="25" eb="28">
      <t>カンセンショウ</t>
    </rPh>
    <rPh sb="28" eb="30">
      <t>カクダイ</t>
    </rPh>
    <rPh sb="30" eb="32">
      <t>ボウシ</t>
    </rPh>
    <rPh sb="35" eb="37">
      <t>チュウシ</t>
    </rPh>
    <phoneticPr fontId="6"/>
  </si>
  <si>
    <t>10-6.合計特殊出生率　</t>
    <phoneticPr fontId="4"/>
  </si>
  <si>
    <t>区　　　分</t>
  </si>
  <si>
    <t>令和元年</t>
    <rPh sb="0" eb="2">
      <t>レイワ</t>
    </rPh>
    <rPh sb="2" eb="4">
      <t>ガンネン</t>
    </rPh>
    <phoneticPr fontId="6"/>
  </si>
  <si>
    <t>令和２年</t>
    <rPh sb="0" eb="2">
      <t>レイワ</t>
    </rPh>
    <rPh sb="3" eb="4">
      <t>ネン</t>
    </rPh>
    <phoneticPr fontId="6"/>
  </si>
  <si>
    <t>令和３年</t>
    <rPh sb="0" eb="2">
      <t>レイワ</t>
    </rPh>
    <rPh sb="3" eb="4">
      <t>ネン</t>
    </rPh>
    <phoneticPr fontId="6"/>
  </si>
  <si>
    <t>15～49歳
女子人口</t>
    <rPh sb="5" eb="6">
      <t>サイ</t>
    </rPh>
    <rPh sb="7" eb="9">
      <t>ジョシ</t>
    </rPh>
    <rPh sb="9" eb="11">
      <t>ジンコウ</t>
    </rPh>
    <phoneticPr fontId="6"/>
  </si>
  <si>
    <t>出生数</t>
    <rPh sb="0" eb="3">
      <t>シュッショウスウ</t>
    </rPh>
    <phoneticPr fontId="6"/>
  </si>
  <si>
    <t>合計特殊出生率</t>
  </si>
  <si>
    <t>　　備考：女子人口は、各年10月１日現在の住民基本台帳人口である。出生数は人口動態調査によるもの</t>
    <rPh sb="2" eb="4">
      <t>ビコウ</t>
    </rPh>
    <rPh sb="33" eb="36">
      <t>シュッショウスウ</t>
    </rPh>
    <rPh sb="37" eb="39">
      <t>ジンコウ</t>
    </rPh>
    <rPh sb="39" eb="41">
      <t>ドウタイ</t>
    </rPh>
    <rPh sb="41" eb="43">
      <t>チョウサ</t>
    </rPh>
    <phoneticPr fontId="1"/>
  </si>
  <si>
    <t>　　　　　で、住民基本台帳上の出生数（2-3）とは集計方法の違い（いわゆる里帰り出産を含めるかど</t>
    <phoneticPr fontId="6"/>
  </si>
  <si>
    <t>　　　　　うか等）から、数値が一致しない。</t>
    <phoneticPr fontId="6"/>
  </si>
  <si>
    <t>　　資料：厚生労働省「人口動態調査」、総務部管財統計課</t>
    <rPh sb="5" eb="7">
      <t>コウセイ</t>
    </rPh>
    <rPh sb="7" eb="10">
      <t>ロウドウショウ</t>
    </rPh>
    <rPh sb="11" eb="13">
      <t>ジンコウ</t>
    </rPh>
    <rPh sb="13" eb="15">
      <t>ドウタイ</t>
    </rPh>
    <rPh sb="15" eb="17">
      <t>チョウサ</t>
    </rPh>
    <rPh sb="19" eb="21">
      <t>ソウム</t>
    </rPh>
    <rPh sb="21" eb="22">
      <t>ブ</t>
    </rPh>
    <rPh sb="22" eb="24">
      <t>カンザイ</t>
    </rPh>
    <rPh sb="24" eb="26">
      <t>トウケイ</t>
    </rPh>
    <rPh sb="26" eb="27">
      <t>カ</t>
    </rPh>
    <phoneticPr fontId="4"/>
  </si>
  <si>
    <t>（件）</t>
    <rPh sb="1" eb="2">
      <t>ケン</t>
    </rPh>
    <phoneticPr fontId="4"/>
  </si>
  <si>
    <t>飼犬登録数（年度登録数）</t>
    <rPh sb="4" eb="5">
      <t>カズ</t>
    </rPh>
    <phoneticPr fontId="4"/>
  </si>
  <si>
    <t>3,743（266）</t>
  </si>
  <si>
    <t>3,822（353）</t>
  </si>
  <si>
    <t>3,977（300）</t>
  </si>
  <si>
    <t>4,002 (312)</t>
  </si>
  <si>
    <t>令和3年度</t>
    <rPh sb="0" eb="2">
      <t>レイワ</t>
    </rPh>
    <rPh sb="3" eb="4">
      <t>ネン</t>
    </rPh>
    <rPh sb="4" eb="5">
      <t>ド</t>
    </rPh>
    <phoneticPr fontId="6"/>
  </si>
  <si>
    <t>4,119（318）</t>
    <phoneticPr fontId="6"/>
  </si>
  <si>
    <t>　　資料：環境水道部環境政策課</t>
    <rPh sb="5" eb="7">
      <t>カンキョウ</t>
    </rPh>
    <rPh sb="7" eb="9">
      <t>スイドウ</t>
    </rPh>
    <rPh sb="9" eb="10">
      <t>ブ</t>
    </rPh>
    <rPh sb="10" eb="12">
      <t>カンキョウ</t>
    </rPh>
    <rPh sb="12" eb="14">
      <t>セイサク</t>
    </rPh>
    <rPh sb="14" eb="15">
      <t>カ</t>
    </rPh>
    <phoneticPr fontId="4"/>
  </si>
  <si>
    <t>　10-8.死因別  死亡数     　</t>
    <phoneticPr fontId="4"/>
  </si>
  <si>
    <t>年次</t>
    <rPh sb="0" eb="2">
      <t>ネンジ</t>
    </rPh>
    <phoneticPr fontId="6"/>
  </si>
  <si>
    <t>総数</t>
    <rPh sb="0" eb="2">
      <t>ソウスウ</t>
    </rPh>
    <phoneticPr fontId="4"/>
  </si>
  <si>
    <t>感染症
及び寄
生虫症</t>
    <phoneticPr fontId="6"/>
  </si>
  <si>
    <t>悪性
新生物</t>
    <phoneticPr fontId="6"/>
  </si>
  <si>
    <t>糖尿病</t>
  </si>
  <si>
    <t>神経系の疾患</t>
  </si>
  <si>
    <t>循環器
系の
疾患</t>
    <phoneticPr fontId="6"/>
  </si>
  <si>
    <t>呼吸器
系の
疾患</t>
    <phoneticPr fontId="6"/>
  </si>
  <si>
    <t>消化器
系の
疾患</t>
    <phoneticPr fontId="6"/>
  </si>
  <si>
    <t>腎尿路
生殖器
系の
疾患</t>
    <phoneticPr fontId="6"/>
  </si>
  <si>
    <t>老衰</t>
  </si>
  <si>
    <t>傷病
及び
死亡の
外因</t>
    <phoneticPr fontId="6"/>
  </si>
  <si>
    <t>その他</t>
    <rPh sb="2" eb="3">
      <t>タ</t>
    </rPh>
    <phoneticPr fontId="4"/>
  </si>
  <si>
    <t>うち</t>
    <phoneticPr fontId="4"/>
  </si>
  <si>
    <t>うち</t>
  </si>
  <si>
    <t>結核</t>
  </si>
  <si>
    <t>敗血症</t>
  </si>
  <si>
    <t>高血圧
性疾患</t>
    <phoneticPr fontId="6"/>
  </si>
  <si>
    <t>心疾患</t>
    <phoneticPr fontId="6"/>
  </si>
  <si>
    <t>脳血管
疾患</t>
    <phoneticPr fontId="6"/>
  </si>
  <si>
    <t>肺炎</t>
  </si>
  <si>
    <t>慢性閉塞性肺疾患</t>
  </si>
  <si>
    <t>胃潰瘍及び
十二指腸
潰瘍</t>
    <phoneticPr fontId="6"/>
  </si>
  <si>
    <t>肝疾患</t>
  </si>
  <si>
    <t>腎不全</t>
  </si>
  <si>
    <t>不慮の
事故</t>
    <phoneticPr fontId="6"/>
  </si>
  <si>
    <t>自殺</t>
  </si>
  <si>
    <t>その他の新生物</t>
  </si>
  <si>
    <t>血液及び造血器の疾患並びに免疫機構の障害</t>
  </si>
  <si>
    <t>その他の内分泌、栄養及び代謝疾患</t>
  </si>
  <si>
    <t>精神及び行動の障害</t>
  </si>
  <si>
    <t>眼及び附属器の疾患</t>
  </si>
  <si>
    <t>耳及び乳様突起の疾患</t>
  </si>
  <si>
    <t>皮膚及び皮下組織の疾患</t>
  </si>
  <si>
    <t>筋骨格系及び結合組織の疾患</t>
  </si>
  <si>
    <t>妊娠、分娩及び産じょく</t>
  </si>
  <si>
    <t>周産期に発生した病態</t>
  </si>
  <si>
    <t>先天奇形、変形及び染色体異常</t>
  </si>
  <si>
    <t>症状、徴候及び異常臨床所見等で他に分類不可
（老衰以外）</t>
    <rPh sb="23" eb="25">
      <t>ロウスイ</t>
    </rPh>
    <rPh sb="25" eb="27">
      <t>イガイ</t>
    </rPh>
    <phoneticPr fontId="6"/>
  </si>
  <si>
    <t>令和元年度</t>
    <rPh sb="0" eb="2">
      <t>レイワ</t>
    </rPh>
    <rPh sb="2" eb="3">
      <t>モト</t>
    </rPh>
    <rPh sb="3" eb="4">
      <t>ネン</t>
    </rPh>
    <rPh sb="4" eb="5">
      <t>ド</t>
    </rPh>
    <phoneticPr fontId="6"/>
  </si>
  <si>
    <t>元</t>
    <rPh sb="0" eb="1">
      <t>モト</t>
    </rPh>
    <phoneticPr fontId="6"/>
  </si>
  <si>
    <t>…</t>
    <phoneticPr fontId="6"/>
  </si>
  <si>
    <t>　　備考：本表の数値は、人口動態調査用死因簡単分類にもとづく。ただし、件数の少ないものは、その他　に含む。なお、住民基本台帳上の死亡者数（2-3）とは集計方法の違いから、数値が一致しない。</t>
    <rPh sb="2" eb="4">
      <t>ビコウ</t>
    </rPh>
    <rPh sb="64" eb="67">
      <t>シボウシャ</t>
    </rPh>
    <rPh sb="75" eb="77">
      <t>シュウケイ</t>
    </rPh>
    <rPh sb="77" eb="79">
      <t>ホウホウ</t>
    </rPh>
    <rPh sb="80" eb="81">
      <t>チガ</t>
    </rPh>
    <rPh sb="85" eb="87">
      <t>スウチ</t>
    </rPh>
    <rPh sb="88" eb="90">
      <t>イッチ</t>
    </rPh>
    <phoneticPr fontId="6"/>
  </si>
  <si>
    <t>　　資料：大阪府健康福祉部健康福祉総務課「主要健康福祉データ」</t>
    <rPh sb="2" eb="4">
      <t>シリョウ</t>
    </rPh>
    <rPh sb="5" eb="8">
      <t>オオサカフ</t>
    </rPh>
    <rPh sb="8" eb="10">
      <t>ケンコウ</t>
    </rPh>
    <rPh sb="10" eb="12">
      <t>フクシ</t>
    </rPh>
    <rPh sb="12" eb="13">
      <t>ブ</t>
    </rPh>
    <rPh sb="13" eb="15">
      <t>ケンコウ</t>
    </rPh>
    <rPh sb="15" eb="17">
      <t>フクシ</t>
    </rPh>
    <rPh sb="17" eb="20">
      <t>ソウムカ</t>
    </rPh>
    <rPh sb="21" eb="23">
      <t>シュヨウ</t>
    </rPh>
    <rPh sb="23" eb="25">
      <t>ケンコウ</t>
    </rPh>
    <rPh sb="25" eb="27">
      <t>フクシ</t>
    </rPh>
    <phoneticPr fontId="4"/>
  </si>
  <si>
    <t>総数</t>
  </si>
  <si>
    <t>０～９歳</t>
    <phoneticPr fontId="6"/>
  </si>
  <si>
    <t>10～19歳</t>
  </si>
  <si>
    <t>20～29歳</t>
  </si>
  <si>
    <t>30～39歳</t>
  </si>
  <si>
    <t>40～49歳</t>
  </si>
  <si>
    <t>50～59歳</t>
  </si>
  <si>
    <t>60～69歳</t>
  </si>
  <si>
    <t>70～79歳</t>
  </si>
  <si>
    <t>80～89歳</t>
  </si>
  <si>
    <t>90～99歳</t>
  </si>
  <si>
    <t>100歳以上</t>
    <rPh sb="4" eb="6">
      <t>イジョウ</t>
    </rPh>
    <phoneticPr fontId="4"/>
  </si>
  <si>
    <t>年齢不詳</t>
    <rPh sb="0" eb="2">
      <t>ネンレイ</t>
    </rPh>
    <rPh sb="2" eb="4">
      <t>フショウ</t>
    </rPh>
    <phoneticPr fontId="4"/>
  </si>
  <si>
    <t>年次</t>
    <rPh sb="0" eb="2">
      <t>ネンジ</t>
    </rPh>
    <phoneticPr fontId="2"/>
  </si>
  <si>
    <t>男</t>
  </si>
  <si>
    <t>女</t>
  </si>
  <si>
    <t>平成29年</t>
    <rPh sb="0" eb="2">
      <t>ヘイセイ</t>
    </rPh>
    <rPh sb="4" eb="5">
      <t>ネン</t>
    </rPh>
    <phoneticPr fontId="6"/>
  </si>
  <si>
    <t>　　　　　　　　　　　　　　　　　　10-10.大 気 汚 染 の 観  測 状 況　　そ の 1</t>
    <rPh sb="24" eb="25">
      <t>ダイ</t>
    </rPh>
    <rPh sb="26" eb="27">
      <t>キ</t>
    </rPh>
    <rPh sb="28" eb="29">
      <t>キタナ</t>
    </rPh>
    <rPh sb="30" eb="31">
      <t>ソメ</t>
    </rPh>
    <rPh sb="34" eb="35">
      <t>カン</t>
    </rPh>
    <rPh sb="37" eb="38">
      <t>ソク</t>
    </rPh>
    <rPh sb="39" eb="40">
      <t>ジョウ</t>
    </rPh>
    <rPh sb="41" eb="42">
      <t>イワン</t>
    </rPh>
    <phoneticPr fontId="4"/>
  </si>
  <si>
    <t>二　酸　化　窒　素（NO₂）</t>
    <rPh sb="0" eb="1">
      <t>ニ</t>
    </rPh>
    <rPh sb="2" eb="3">
      <t>サン</t>
    </rPh>
    <rPh sb="4" eb="5">
      <t>カ</t>
    </rPh>
    <rPh sb="6" eb="7">
      <t>チツ</t>
    </rPh>
    <rPh sb="8" eb="9">
      <t>ソ</t>
    </rPh>
    <phoneticPr fontId="4"/>
  </si>
  <si>
    <t>オ　キ　シ　ダ　ン　ト（Ox）</t>
    <phoneticPr fontId="4"/>
  </si>
  <si>
    <t>二　</t>
    <rPh sb="0" eb="1">
      <t>ニ</t>
    </rPh>
    <phoneticPr fontId="4"/>
  </si>
  <si>
    <t>酸　化　硫　黄（SO₂）</t>
    <phoneticPr fontId="6"/>
  </si>
  <si>
    <t>浮　遊　粒　子　状　物　資（SPM）</t>
    <rPh sb="0" eb="1">
      <t>ウ</t>
    </rPh>
    <rPh sb="2" eb="3">
      <t>アソ</t>
    </rPh>
    <rPh sb="4" eb="5">
      <t>ツブ</t>
    </rPh>
    <rPh sb="6" eb="7">
      <t>コ</t>
    </rPh>
    <rPh sb="8" eb="9">
      <t>ジョウ</t>
    </rPh>
    <rPh sb="10" eb="11">
      <t>モノ</t>
    </rPh>
    <rPh sb="12" eb="13">
      <t>シ</t>
    </rPh>
    <phoneticPr fontId="4"/>
  </si>
  <si>
    <t>一　酸　化　炭　素（CO）</t>
    <rPh sb="0" eb="1">
      <t>１</t>
    </rPh>
    <rPh sb="2" eb="3">
      <t>サン</t>
    </rPh>
    <rPh sb="4" eb="5">
      <t>カ</t>
    </rPh>
    <rPh sb="6" eb="7">
      <t>スミ</t>
    </rPh>
    <rPh sb="8" eb="9">
      <t>ス</t>
    </rPh>
    <phoneticPr fontId="4"/>
  </si>
  <si>
    <t>年度</t>
    <rPh sb="0" eb="1">
      <t>ネン</t>
    </rPh>
    <rPh sb="1" eb="2">
      <t>ド</t>
    </rPh>
    <phoneticPr fontId="6"/>
  </si>
  <si>
    <t>年平均値</t>
    <rPh sb="0" eb="1">
      <t>ネン</t>
    </rPh>
    <rPh sb="1" eb="3">
      <t>ヘイキン</t>
    </rPh>
    <rPh sb="3" eb="4">
      <t>アタイ</t>
    </rPh>
    <phoneticPr fontId="4"/>
  </si>
  <si>
    <t>1時間値
の最高値</t>
    <rPh sb="1" eb="3">
      <t>ジカン</t>
    </rPh>
    <rPh sb="3" eb="4">
      <t>アタイ</t>
    </rPh>
    <phoneticPr fontId="4"/>
  </si>
  <si>
    <t>日平均値が0.04ppm</t>
    <rPh sb="0" eb="1">
      <t>ヒ</t>
    </rPh>
    <rPh sb="1" eb="3">
      <t>ヘイキン</t>
    </rPh>
    <rPh sb="3" eb="4">
      <t>アタイ</t>
    </rPh>
    <phoneticPr fontId="4"/>
  </si>
  <si>
    <t>日平均値の
年間98％値</t>
    <rPh sb="0" eb="1">
      <t>ヒ</t>
    </rPh>
    <rPh sb="1" eb="3">
      <t>ヘイキン</t>
    </rPh>
    <rPh sb="3" eb="4">
      <t>アタイ</t>
    </rPh>
    <phoneticPr fontId="4"/>
  </si>
  <si>
    <t>昼間の1時間値が</t>
    <rPh sb="0" eb="2">
      <t>チュウカン</t>
    </rPh>
    <rPh sb="4" eb="6">
      <t>ジカン</t>
    </rPh>
    <rPh sb="6" eb="7">
      <t>アタイ</t>
    </rPh>
    <phoneticPr fontId="4"/>
  </si>
  <si>
    <t>昼間の日最高</t>
    <rPh sb="0" eb="2">
      <t>チュウカン</t>
    </rPh>
    <rPh sb="3" eb="4">
      <t>ヒ</t>
    </rPh>
    <rPh sb="4" eb="6">
      <t>サイコウ</t>
    </rPh>
    <phoneticPr fontId="4"/>
  </si>
  <si>
    <t>1時間値が</t>
    <rPh sb="1" eb="3">
      <t>ジカン</t>
    </rPh>
    <rPh sb="3" eb="4">
      <t>アタイ</t>
    </rPh>
    <phoneticPr fontId="4"/>
  </si>
  <si>
    <t>日平均値が</t>
    <rPh sb="0" eb="1">
      <t>ヒ</t>
    </rPh>
    <rPh sb="1" eb="3">
      <t>ヘイキン</t>
    </rPh>
    <rPh sb="3" eb="4">
      <t>アタイ</t>
    </rPh>
    <phoneticPr fontId="4"/>
  </si>
  <si>
    <t>1時間値が0.20</t>
    <rPh sb="1" eb="3">
      <t>ジカン</t>
    </rPh>
    <rPh sb="3" eb="4">
      <t>アタイ</t>
    </rPh>
    <phoneticPr fontId="4"/>
  </si>
  <si>
    <t>日平均値が0.10</t>
    <rPh sb="0" eb="1">
      <t>ヒ</t>
    </rPh>
    <rPh sb="1" eb="3">
      <t>ヘイキン</t>
    </rPh>
    <rPh sb="3" eb="4">
      <t>アタイ</t>
    </rPh>
    <phoneticPr fontId="4"/>
  </si>
  <si>
    <t>年平均値</t>
    <rPh sb="0" eb="1">
      <t>ネン</t>
    </rPh>
    <rPh sb="1" eb="2">
      <t>ヒラ</t>
    </rPh>
    <rPh sb="2" eb="3">
      <t>ヒトシ</t>
    </rPh>
    <rPh sb="3" eb="4">
      <t>アタイ</t>
    </rPh>
    <phoneticPr fontId="4"/>
  </si>
  <si>
    <t>8時間値が
20ppmを超えた
回数とその割合</t>
    <rPh sb="1" eb="3">
      <t>１ジカン</t>
    </rPh>
    <rPh sb="3" eb="4">
      <t>アタイ</t>
    </rPh>
    <phoneticPr fontId="4"/>
  </si>
  <si>
    <t>日平均値が
10ppmを超えた
日数とその割合</t>
    <rPh sb="0" eb="1">
      <t>ヒ</t>
    </rPh>
    <rPh sb="1" eb="3">
      <t>ヘイキン</t>
    </rPh>
    <rPh sb="3" eb="4">
      <t>アタイ</t>
    </rPh>
    <phoneticPr fontId="4"/>
  </si>
  <si>
    <t>以上0.06ppm以下の</t>
    <rPh sb="0" eb="2">
      <t>イジョウ</t>
    </rPh>
    <rPh sb="9" eb="11">
      <t>イカ</t>
    </rPh>
    <phoneticPr fontId="4"/>
  </si>
  <si>
    <t>0.06ppmを超えた</t>
    <rPh sb="8" eb="9">
      <t>コ</t>
    </rPh>
    <phoneticPr fontId="4"/>
  </si>
  <si>
    <t>1時間値の</t>
    <rPh sb="1" eb="3">
      <t>ジカン</t>
    </rPh>
    <rPh sb="3" eb="4">
      <t>アタイ</t>
    </rPh>
    <phoneticPr fontId="4"/>
  </si>
  <si>
    <t>0.1ppmを超えた</t>
    <rPh sb="7" eb="8">
      <t>コ</t>
    </rPh>
    <phoneticPr fontId="4"/>
  </si>
  <si>
    <t>0.04ppmを超え</t>
    <rPh sb="8" eb="9">
      <t>コ</t>
    </rPh>
    <phoneticPr fontId="4"/>
  </si>
  <si>
    <t>ｍｇ／㎥を超えた</t>
    <rPh sb="5" eb="6">
      <t>コ</t>
    </rPh>
    <phoneticPr fontId="4"/>
  </si>
  <si>
    <t>日数とその割合</t>
    <rPh sb="0" eb="1">
      <t>ヒ</t>
    </rPh>
    <rPh sb="1" eb="2">
      <t>カズ</t>
    </rPh>
    <rPh sb="5" eb="7">
      <t>ワリアイ</t>
    </rPh>
    <phoneticPr fontId="4"/>
  </si>
  <si>
    <t>日数と時間数</t>
    <rPh sb="0" eb="1">
      <t>ヒ</t>
    </rPh>
    <rPh sb="1" eb="2">
      <t>カズ</t>
    </rPh>
    <rPh sb="3" eb="5">
      <t>ジカン</t>
    </rPh>
    <rPh sb="5" eb="6">
      <t>カズ</t>
    </rPh>
    <phoneticPr fontId="4"/>
  </si>
  <si>
    <t>時間数と割合</t>
    <rPh sb="0" eb="2">
      <t>ジカン</t>
    </rPh>
    <rPh sb="2" eb="3">
      <t>カズ</t>
    </rPh>
    <rPh sb="4" eb="6">
      <t>ワリアイ</t>
    </rPh>
    <phoneticPr fontId="4"/>
  </si>
  <si>
    <t>た日数と割合</t>
    <rPh sb="1" eb="2">
      <t>ヒ</t>
    </rPh>
    <rPh sb="2" eb="3">
      <t>カズ</t>
    </rPh>
    <rPh sb="4" eb="6">
      <t>ワリアイ</t>
    </rPh>
    <phoneticPr fontId="4"/>
  </si>
  <si>
    <t>時間数とその割合</t>
    <rPh sb="0" eb="2">
      <t>ジカン</t>
    </rPh>
    <rPh sb="2" eb="3">
      <t>カズ</t>
    </rPh>
    <rPh sb="6" eb="8">
      <t>ワリアイ</t>
    </rPh>
    <phoneticPr fontId="4"/>
  </si>
  <si>
    <t xml:space="preserve">ppm </t>
    <phoneticPr fontId="4"/>
  </si>
  <si>
    <t>日</t>
    <rPh sb="0" eb="1">
      <t>ヒ</t>
    </rPh>
    <phoneticPr fontId="4"/>
  </si>
  <si>
    <t>％</t>
    <phoneticPr fontId="4"/>
  </si>
  <si>
    <t xml:space="preserve">ppm </t>
  </si>
  <si>
    <t>時間</t>
    <rPh sb="0" eb="1">
      <t>トキ</t>
    </rPh>
    <rPh sb="1" eb="2">
      <t>アイダ</t>
    </rPh>
    <phoneticPr fontId="4"/>
  </si>
  <si>
    <t>ppm</t>
    <phoneticPr fontId="4"/>
  </si>
  <si>
    <t>時間</t>
    <phoneticPr fontId="4"/>
  </si>
  <si>
    <t>％</t>
  </si>
  <si>
    <t>mg／㎥</t>
    <phoneticPr fontId="4"/>
  </si>
  <si>
    <t>回</t>
    <phoneticPr fontId="4"/>
  </si>
  <si>
    <t>元</t>
    <rPh sb="0" eb="1">
      <t>ガン</t>
    </rPh>
    <phoneticPr fontId="6"/>
  </si>
  <si>
    <t>　　備考：本表は、市役所局（中町1番1号）で測定したものである。</t>
    <rPh sb="2" eb="4">
      <t>ビコウ</t>
    </rPh>
    <rPh sb="5" eb="6">
      <t>ホン</t>
    </rPh>
    <rPh sb="6" eb="7">
      <t>ヒョウ</t>
    </rPh>
    <rPh sb="9" eb="12">
      <t>シヤクショ</t>
    </rPh>
    <rPh sb="12" eb="13">
      <t>キョク</t>
    </rPh>
    <rPh sb="14" eb="16">
      <t>ナカマチ</t>
    </rPh>
    <rPh sb="15" eb="16">
      <t>カドナカ</t>
    </rPh>
    <rPh sb="17" eb="18">
      <t>バン</t>
    </rPh>
    <rPh sb="19" eb="20">
      <t>ゴウ</t>
    </rPh>
    <rPh sb="22" eb="24">
      <t>ソクテイ</t>
    </rPh>
    <phoneticPr fontId="4"/>
  </si>
  <si>
    <t>　　　　　　　　　　　　　　　　　　10-10.大 気 汚 染 の 観  測 状 況　　そ の 2</t>
    <rPh sb="24" eb="25">
      <t>ダイ</t>
    </rPh>
    <rPh sb="26" eb="27">
      <t>キ</t>
    </rPh>
    <rPh sb="28" eb="29">
      <t>キタナ</t>
    </rPh>
    <rPh sb="30" eb="31">
      <t>ソメ</t>
    </rPh>
    <rPh sb="34" eb="35">
      <t>カン</t>
    </rPh>
    <rPh sb="37" eb="38">
      <t>ソク</t>
    </rPh>
    <rPh sb="39" eb="40">
      <t>ジョウ</t>
    </rPh>
    <rPh sb="41" eb="42">
      <t>イワン</t>
    </rPh>
    <phoneticPr fontId="4"/>
  </si>
  <si>
    <t>0.016</t>
  </si>
  <si>
    <t>0.3</t>
  </si>
  <si>
    <t>　　備考：本表は門真市南局（三ツ島1丁目6番）で測定したものである。</t>
    <rPh sb="2" eb="4">
      <t>ビコウ</t>
    </rPh>
    <rPh sb="5" eb="6">
      <t>ホン</t>
    </rPh>
    <rPh sb="6" eb="7">
      <t>ヒョウ</t>
    </rPh>
    <rPh sb="8" eb="11">
      <t>カドマシ</t>
    </rPh>
    <rPh sb="11" eb="12">
      <t>ミナミ</t>
    </rPh>
    <rPh sb="12" eb="13">
      <t>キョク</t>
    </rPh>
    <rPh sb="14" eb="15">
      <t>３</t>
    </rPh>
    <rPh sb="16" eb="17">
      <t>シマ</t>
    </rPh>
    <rPh sb="18" eb="20">
      <t>チョウメ</t>
    </rPh>
    <rPh sb="21" eb="22">
      <t>バン</t>
    </rPh>
    <rPh sb="24" eb="26">
      <t>ソクテイ</t>
    </rPh>
    <phoneticPr fontId="4"/>
  </si>
  <si>
    <t>10-11.し尿処理状況</t>
    <phoneticPr fontId="4"/>
  </si>
  <si>
    <r>
      <t xml:space="preserve">収集人口
</t>
    </r>
    <r>
      <rPr>
        <sz val="9"/>
        <rFont val="ＭＳ 明朝"/>
        <family val="1"/>
        <charset val="128"/>
      </rPr>
      <t>(年度末時点)</t>
    </r>
    <rPh sb="6" eb="9">
      <t>ネンドマツ</t>
    </rPh>
    <rPh sb="9" eb="11">
      <t>ジテン</t>
    </rPh>
    <phoneticPr fontId="6"/>
  </si>
  <si>
    <t>収集状況及び処理状況</t>
    <rPh sb="4" eb="5">
      <t>オヨ</t>
    </rPh>
    <phoneticPr fontId="4"/>
  </si>
  <si>
    <t>総合計</t>
    <rPh sb="0" eb="1">
      <t>ソウ</t>
    </rPh>
    <rPh sb="1" eb="2">
      <t>ア</t>
    </rPh>
    <rPh sb="2" eb="3">
      <t>ケイ</t>
    </rPh>
    <phoneticPr fontId="6"/>
  </si>
  <si>
    <t>汲取し尿</t>
    <rPh sb="0" eb="2">
      <t>クミト</t>
    </rPh>
    <rPh sb="3" eb="4">
      <t>ニョウ</t>
    </rPh>
    <phoneticPr fontId="6"/>
  </si>
  <si>
    <t>浄化槽汚泥</t>
    <rPh sb="0" eb="3">
      <t>ジョウカソウ</t>
    </rPh>
    <rPh sb="3" eb="5">
      <t>オデイ</t>
    </rPh>
    <phoneticPr fontId="6"/>
  </si>
  <si>
    <t>合　計</t>
    <rPh sb="0" eb="1">
      <t>ア</t>
    </rPh>
    <rPh sb="2" eb="3">
      <t>ケイ</t>
    </rPh>
    <phoneticPr fontId="6"/>
  </si>
  <si>
    <t>収集区分</t>
    <rPh sb="0" eb="2">
      <t>シュウシュウ</t>
    </rPh>
    <rPh sb="2" eb="4">
      <t>クブン</t>
    </rPh>
    <phoneticPr fontId="6"/>
  </si>
  <si>
    <t>直　営</t>
    <phoneticPr fontId="4"/>
  </si>
  <si>
    <t>委　託</t>
    <phoneticPr fontId="4"/>
  </si>
  <si>
    <t>許　可</t>
    <rPh sb="0" eb="1">
      <t>モト</t>
    </rPh>
    <rPh sb="2" eb="3">
      <t>カ</t>
    </rPh>
    <phoneticPr fontId="6"/>
  </si>
  <si>
    <t>人</t>
  </si>
  <si>
    <t>kl</t>
    <phoneticPr fontId="4"/>
  </si>
  <si>
    <t>kl</t>
    <phoneticPr fontId="6"/>
  </si>
  <si>
    <t>-</t>
    <phoneticPr fontId="6"/>
  </si>
  <si>
    <t>　　備考：直営については、平成31年３月末を以って廃止</t>
    <rPh sb="2" eb="4">
      <t>ビコウ</t>
    </rPh>
    <rPh sb="5" eb="7">
      <t>チョクエイ</t>
    </rPh>
    <rPh sb="13" eb="15">
      <t>ヘイセイ</t>
    </rPh>
    <rPh sb="17" eb="18">
      <t>ネン</t>
    </rPh>
    <rPh sb="19" eb="20">
      <t>ガツ</t>
    </rPh>
    <rPh sb="20" eb="21">
      <t>マツ</t>
    </rPh>
    <rPh sb="22" eb="23">
      <t>モ</t>
    </rPh>
    <rPh sb="25" eb="27">
      <t>ハイシ</t>
    </rPh>
    <phoneticPr fontId="4"/>
  </si>
  <si>
    <t>10-12.ごみ処理状況</t>
    <phoneticPr fontId="4"/>
  </si>
  <si>
    <t>排　　　　　　　　出</t>
    <rPh sb="0" eb="1">
      <t>ハイ</t>
    </rPh>
    <rPh sb="9" eb="10">
      <t>デ</t>
    </rPh>
    <phoneticPr fontId="6"/>
  </si>
  <si>
    <t>処　　　　　　理</t>
    <phoneticPr fontId="4"/>
  </si>
  <si>
    <t>総排出量</t>
    <rPh sb="0" eb="1">
      <t>ソウ</t>
    </rPh>
    <rPh sb="1" eb="3">
      <t>ハイシュツ</t>
    </rPh>
    <rPh sb="3" eb="4">
      <t>リョウ</t>
    </rPh>
    <phoneticPr fontId="4"/>
  </si>
  <si>
    <t>収　　　　　　集</t>
    <phoneticPr fontId="4"/>
  </si>
  <si>
    <t>集団回収</t>
    <rPh sb="0" eb="2">
      <t>シュウダン</t>
    </rPh>
    <rPh sb="2" eb="4">
      <t>カイシュウ</t>
    </rPh>
    <phoneticPr fontId="6"/>
  </si>
  <si>
    <t>総収集量</t>
    <rPh sb="0" eb="1">
      <t>ソウ</t>
    </rPh>
    <rPh sb="1" eb="3">
      <t>シュウシュウ</t>
    </rPh>
    <rPh sb="3" eb="4">
      <t>リョウ</t>
    </rPh>
    <phoneticPr fontId="6"/>
  </si>
  <si>
    <t>収集区分</t>
    <rPh sb="0" eb="2">
      <t>シュウシュウ</t>
    </rPh>
    <rPh sb="2" eb="4">
      <t>クブン</t>
    </rPh>
    <phoneticPr fontId="4"/>
  </si>
  <si>
    <t>自治会等</t>
    <rPh sb="0" eb="4">
      <t>ジチカイナド</t>
    </rPh>
    <phoneticPr fontId="6"/>
  </si>
  <si>
    <t>総処理量</t>
    <rPh sb="0" eb="1">
      <t>ソウ</t>
    </rPh>
    <rPh sb="1" eb="3">
      <t>ショリ</t>
    </rPh>
    <rPh sb="3" eb="4">
      <t>リョウ</t>
    </rPh>
    <phoneticPr fontId="4"/>
  </si>
  <si>
    <t>処理区分</t>
    <rPh sb="0" eb="2">
      <t>ショリ</t>
    </rPh>
    <rPh sb="2" eb="4">
      <t>クブン</t>
    </rPh>
    <phoneticPr fontId="4"/>
  </si>
  <si>
    <t>直　　営</t>
    <phoneticPr fontId="4"/>
  </si>
  <si>
    <t>委　　託</t>
    <rPh sb="0" eb="1">
      <t>イ</t>
    </rPh>
    <rPh sb="3" eb="4">
      <t>コトヅケ</t>
    </rPh>
    <phoneticPr fontId="6"/>
  </si>
  <si>
    <t>許可業者</t>
  </si>
  <si>
    <t>直接持込</t>
    <rPh sb="0" eb="2">
      <t>チョクセツ</t>
    </rPh>
    <phoneticPr fontId="6"/>
  </si>
  <si>
    <t>焼　　却</t>
    <phoneticPr fontId="4"/>
  </si>
  <si>
    <t>資 源 化</t>
    <phoneticPr fontId="4"/>
  </si>
  <si>
    <t>不法投棄分</t>
    <rPh sb="0" eb="2">
      <t>フホウ</t>
    </rPh>
    <rPh sb="2" eb="4">
      <t>トウキ</t>
    </rPh>
    <rPh sb="4" eb="5">
      <t>ブン</t>
    </rPh>
    <phoneticPr fontId="4"/>
  </si>
  <si>
    <t>t</t>
    <phoneticPr fontId="6"/>
  </si>
  <si>
    <t>10-13.環境騒音測定</t>
    <phoneticPr fontId="4"/>
  </si>
  <si>
    <t xml:space="preserve"> 単位：db(ﾃﾞｼﾍﾞﾙ)</t>
    <rPh sb="1" eb="3">
      <t>タンイ</t>
    </rPh>
    <phoneticPr fontId="6"/>
  </si>
  <si>
    <t>年度</t>
    <rPh sb="0" eb="1">
      <t>トシ</t>
    </rPh>
    <rPh sb="1" eb="2">
      <t>タビ</t>
    </rPh>
    <phoneticPr fontId="4"/>
  </si>
  <si>
    <t>道路に面しない地域の平均測定結果</t>
    <rPh sb="0" eb="2">
      <t>ドウロ</t>
    </rPh>
    <rPh sb="3" eb="4">
      <t>メン</t>
    </rPh>
    <rPh sb="7" eb="9">
      <t>チイキ</t>
    </rPh>
    <phoneticPr fontId="4"/>
  </si>
  <si>
    <t>道路に面する地域の平均測定結果</t>
    <rPh sb="0" eb="2">
      <t>ドウロ</t>
    </rPh>
    <rPh sb="3" eb="4">
      <t>メン</t>
    </rPh>
    <rPh sb="6" eb="8">
      <t>チイキ</t>
    </rPh>
    <phoneticPr fontId="4"/>
  </si>
  <si>
    <t>昼　間</t>
    <rPh sb="0" eb="1">
      <t>ヒル</t>
    </rPh>
    <rPh sb="2" eb="3">
      <t>アイダ</t>
    </rPh>
    <phoneticPr fontId="4"/>
  </si>
  <si>
    <t>夜　間</t>
    <rPh sb="0" eb="1">
      <t>ヨ</t>
    </rPh>
    <rPh sb="2" eb="3">
      <t>アイダ</t>
    </rPh>
    <phoneticPr fontId="4"/>
  </si>
  <si>
    <t>平成30年度</t>
    <rPh sb="0" eb="2">
      <t>ヘイセイ</t>
    </rPh>
    <rPh sb="4" eb="5">
      <t>ネン</t>
    </rPh>
    <rPh sb="5" eb="6">
      <t>ド</t>
    </rPh>
    <phoneticPr fontId="6"/>
  </si>
  <si>
    <t>令和2年度</t>
    <rPh sb="0" eb="2">
      <t>レイワ</t>
    </rPh>
    <rPh sb="3" eb="4">
      <t>ネン</t>
    </rPh>
    <rPh sb="4" eb="5">
      <t>ド</t>
    </rPh>
    <phoneticPr fontId="6"/>
  </si>
  <si>
    <t>　　備考：測定の評価手法は、等価騒音レベル（LAeq）による。</t>
    <rPh sb="2" eb="4">
      <t>ビコウ</t>
    </rPh>
    <rPh sb="5" eb="7">
      <t>ソクテイ</t>
    </rPh>
    <rPh sb="8" eb="10">
      <t>ヒョウカ</t>
    </rPh>
    <rPh sb="10" eb="11">
      <t>テ</t>
    </rPh>
    <rPh sb="11" eb="12">
      <t>ホウ</t>
    </rPh>
    <phoneticPr fontId="4"/>
  </si>
  <si>
    <t>10-14.光化学スモッグ発令状況</t>
    <rPh sb="6" eb="7">
      <t>ヒカリ</t>
    </rPh>
    <rPh sb="7" eb="8">
      <t>カ</t>
    </rPh>
    <rPh sb="8" eb="9">
      <t>ガク</t>
    </rPh>
    <rPh sb="13" eb="14">
      <t>パツ</t>
    </rPh>
    <rPh sb="14" eb="15">
      <t>レイ</t>
    </rPh>
    <rPh sb="15" eb="16">
      <t>ジョウ</t>
    </rPh>
    <rPh sb="16" eb="17">
      <t>イワン</t>
    </rPh>
    <phoneticPr fontId="4"/>
  </si>
  <si>
    <t>　　（東大阪地域）</t>
    <rPh sb="3" eb="4">
      <t>ヒガシ</t>
    </rPh>
    <rPh sb="4" eb="6">
      <t>オオサカ</t>
    </rPh>
    <rPh sb="6" eb="8">
      <t>チイキ</t>
    </rPh>
    <phoneticPr fontId="4"/>
  </si>
  <si>
    <t>年　　度</t>
    <rPh sb="0" eb="1">
      <t>トシ</t>
    </rPh>
    <rPh sb="3" eb="4">
      <t>タビ</t>
    </rPh>
    <phoneticPr fontId="4"/>
  </si>
  <si>
    <t>光 化 学 ス モ ッ グ 予 報</t>
    <rPh sb="0" eb="1">
      <t>ヒカリ</t>
    </rPh>
    <rPh sb="2" eb="3">
      <t>カ</t>
    </rPh>
    <rPh sb="4" eb="5">
      <t>ガク</t>
    </rPh>
    <rPh sb="14" eb="15">
      <t>ヨ</t>
    </rPh>
    <rPh sb="16" eb="17">
      <t>ホウ</t>
    </rPh>
    <phoneticPr fontId="4"/>
  </si>
  <si>
    <t>光 化 学 ス モ ッ グ 注 意 報</t>
    <rPh sb="0" eb="1">
      <t>ヒカリ</t>
    </rPh>
    <rPh sb="2" eb="3">
      <t>カ</t>
    </rPh>
    <rPh sb="4" eb="5">
      <t>ガク</t>
    </rPh>
    <rPh sb="14" eb="15">
      <t>チュウ</t>
    </rPh>
    <rPh sb="16" eb="17">
      <t>イ</t>
    </rPh>
    <rPh sb="18" eb="19">
      <t>ホウ</t>
    </rPh>
    <phoneticPr fontId="4"/>
  </si>
  <si>
    <t>回　数</t>
    <rPh sb="0" eb="1">
      <t>カイ</t>
    </rPh>
    <rPh sb="2" eb="3">
      <t>カズ</t>
    </rPh>
    <phoneticPr fontId="4"/>
  </si>
  <si>
    <t>延　時　間</t>
    <rPh sb="0" eb="1">
      <t>ノ</t>
    </rPh>
    <rPh sb="2" eb="3">
      <t>トキ</t>
    </rPh>
    <rPh sb="4" eb="5">
      <t>アイダ</t>
    </rPh>
    <phoneticPr fontId="4"/>
  </si>
  <si>
    <t>2</t>
  </si>
  <si>
    <t>5時間50分</t>
    <rPh sb="1" eb="3">
      <t>ジカン</t>
    </rPh>
    <rPh sb="5" eb="6">
      <t>フン</t>
    </rPh>
    <phoneticPr fontId="6"/>
  </si>
  <si>
    <t>1</t>
  </si>
  <si>
    <t>2時間00分</t>
    <rPh sb="1" eb="3">
      <t>ジカン</t>
    </rPh>
    <rPh sb="5" eb="6">
      <t>フン</t>
    </rPh>
    <phoneticPr fontId="6"/>
  </si>
  <si>
    <t>5</t>
  </si>
  <si>
    <t>18時間50分</t>
    <rPh sb="2" eb="4">
      <t>ジカン</t>
    </rPh>
    <rPh sb="6" eb="7">
      <t>フン</t>
    </rPh>
    <phoneticPr fontId="6"/>
  </si>
  <si>
    <t>4</t>
  </si>
  <si>
    <t>12時間50分</t>
    <rPh sb="2" eb="4">
      <t>ジカン</t>
    </rPh>
    <rPh sb="6" eb="7">
      <t>フン</t>
    </rPh>
    <phoneticPr fontId="6"/>
  </si>
  <si>
    <t>3</t>
  </si>
  <si>
    <t>14時間20分</t>
    <rPh sb="2" eb="4">
      <t>ジカン</t>
    </rPh>
    <rPh sb="6" eb="7">
      <t>フン</t>
    </rPh>
    <phoneticPr fontId="6"/>
  </si>
  <si>
    <t>4時間50分</t>
    <rPh sb="1" eb="3">
      <t>ジカン</t>
    </rPh>
    <rPh sb="5" eb="6">
      <t>フン</t>
    </rPh>
    <phoneticPr fontId="6"/>
  </si>
  <si>
    <t>10時間00分</t>
    <rPh sb="2" eb="4">
      <t>ジカン</t>
    </rPh>
    <rPh sb="6" eb="7">
      <t>フン</t>
    </rPh>
    <phoneticPr fontId="6"/>
  </si>
  <si>
    <t>6時間40分</t>
    <rPh sb="1" eb="3">
      <t>ジカン</t>
    </rPh>
    <rPh sb="5" eb="6">
      <t>フン</t>
    </rPh>
    <phoneticPr fontId="6"/>
  </si>
  <si>
    <t>5時間00分</t>
    <rPh sb="1" eb="3">
      <t>ジカン</t>
    </rPh>
    <rPh sb="5" eb="6">
      <t>フン</t>
    </rPh>
    <phoneticPr fontId="6"/>
  </si>
  <si>
    <t xml:space="preserve"> </t>
    <phoneticPr fontId="4"/>
  </si>
  <si>
    <t>　　備考：大阪府下における光化学スモッグの発令地域は、７つの地域に分けられており、門真市は</t>
    <rPh sb="2" eb="4">
      <t>ビコウ</t>
    </rPh>
    <rPh sb="5" eb="7">
      <t>オオサカ</t>
    </rPh>
    <rPh sb="7" eb="9">
      <t>フカ</t>
    </rPh>
    <rPh sb="13" eb="16">
      <t>コウカガク</t>
    </rPh>
    <rPh sb="21" eb="23">
      <t>ハツレイ</t>
    </rPh>
    <rPh sb="23" eb="25">
      <t>チイキ</t>
    </rPh>
    <rPh sb="30" eb="32">
      <t>チイキ</t>
    </rPh>
    <rPh sb="33" eb="34">
      <t>ワ</t>
    </rPh>
    <rPh sb="41" eb="44">
      <t>カドマシ</t>
    </rPh>
    <phoneticPr fontId="4"/>
  </si>
  <si>
    <t>　　　　　「東大阪地域」に分類されている。</t>
    <rPh sb="6" eb="9">
      <t>ヒガシオオサカ</t>
    </rPh>
    <rPh sb="9" eb="11">
      <t>チイキ</t>
    </rPh>
    <rPh sb="13" eb="15">
      <t>ブンルイ</t>
    </rPh>
    <phoneticPr fontId="4"/>
  </si>
  <si>
    <t>10-15.公害苦情発生状況</t>
    <rPh sb="6" eb="7">
      <t>オオヤケ</t>
    </rPh>
    <rPh sb="7" eb="8">
      <t>ガイ</t>
    </rPh>
    <rPh sb="8" eb="9">
      <t>ク</t>
    </rPh>
    <rPh sb="9" eb="10">
      <t>ジョウ</t>
    </rPh>
    <rPh sb="10" eb="11">
      <t>パツ</t>
    </rPh>
    <rPh sb="11" eb="12">
      <t>ショウ</t>
    </rPh>
    <rPh sb="12" eb="13">
      <t>ジョウ</t>
    </rPh>
    <rPh sb="13" eb="14">
      <t>イワン</t>
    </rPh>
    <phoneticPr fontId="4"/>
  </si>
  <si>
    <t>単位：件</t>
    <rPh sb="0" eb="2">
      <t>タンイ</t>
    </rPh>
    <rPh sb="3" eb="4">
      <t>ケン</t>
    </rPh>
    <phoneticPr fontId="4"/>
  </si>
  <si>
    <t>総　数</t>
    <rPh sb="0" eb="1">
      <t>フサ</t>
    </rPh>
    <rPh sb="2" eb="3">
      <t>カズ</t>
    </rPh>
    <phoneticPr fontId="4"/>
  </si>
  <si>
    <t>解決数</t>
    <rPh sb="0" eb="2">
      <t>カイケツ</t>
    </rPh>
    <rPh sb="2" eb="3">
      <t>スウ</t>
    </rPh>
    <phoneticPr fontId="4"/>
  </si>
  <si>
    <t>解決率</t>
    <rPh sb="0" eb="2">
      <t>カイケツ</t>
    </rPh>
    <rPh sb="2" eb="3">
      <t>リツ</t>
    </rPh>
    <phoneticPr fontId="4"/>
  </si>
  <si>
    <t>大気汚染</t>
    <rPh sb="0" eb="2">
      <t>タイキ</t>
    </rPh>
    <rPh sb="2" eb="4">
      <t>オセン</t>
    </rPh>
    <phoneticPr fontId="4"/>
  </si>
  <si>
    <t>水質汚濁</t>
    <rPh sb="0" eb="2">
      <t>スイシツ</t>
    </rPh>
    <rPh sb="2" eb="4">
      <t>オダク</t>
    </rPh>
    <phoneticPr fontId="4"/>
  </si>
  <si>
    <t>騒　音</t>
    <rPh sb="0" eb="1">
      <t>サワ</t>
    </rPh>
    <rPh sb="2" eb="3">
      <t>オト</t>
    </rPh>
    <phoneticPr fontId="4"/>
  </si>
  <si>
    <t>振　動</t>
    <rPh sb="0" eb="1">
      <t>ブルイ</t>
    </rPh>
    <rPh sb="2" eb="3">
      <t>ドウ</t>
    </rPh>
    <phoneticPr fontId="4"/>
  </si>
  <si>
    <t>悪　臭</t>
    <rPh sb="0" eb="1">
      <t>アク</t>
    </rPh>
    <rPh sb="2" eb="3">
      <t>シュウ</t>
    </rPh>
    <phoneticPr fontId="4"/>
  </si>
  <si>
    <t>その他</t>
    <rPh sb="0" eb="3">
      <t>ソノタ</t>
    </rPh>
    <phoneticPr fontId="4"/>
  </si>
  <si>
    <t>（％）</t>
    <phoneticPr fontId="4"/>
  </si>
  <si>
    <t>10-16.門真市内各駅周辺の放置自転車等の移送措置状況</t>
    <rPh sb="6" eb="10">
      <t>カドマシナイ</t>
    </rPh>
    <rPh sb="10" eb="11">
      <t>カク</t>
    </rPh>
    <rPh sb="11" eb="12">
      <t>エキ</t>
    </rPh>
    <rPh sb="12" eb="13">
      <t>シュウ</t>
    </rPh>
    <rPh sb="13" eb="14">
      <t>ヘン</t>
    </rPh>
    <rPh sb="15" eb="16">
      <t>ホウ</t>
    </rPh>
    <rPh sb="16" eb="17">
      <t>チ</t>
    </rPh>
    <rPh sb="17" eb="18">
      <t>ジ</t>
    </rPh>
    <rPh sb="18" eb="19">
      <t>テン</t>
    </rPh>
    <rPh sb="19" eb="20">
      <t>クルマ</t>
    </rPh>
    <rPh sb="20" eb="21">
      <t>トウ</t>
    </rPh>
    <rPh sb="22" eb="23">
      <t>ワタル</t>
    </rPh>
    <rPh sb="23" eb="24">
      <t>ソウ</t>
    </rPh>
    <rPh sb="24" eb="25">
      <t>ソ</t>
    </rPh>
    <rPh sb="25" eb="26">
      <t>チ</t>
    </rPh>
    <rPh sb="26" eb="27">
      <t>ジョウ</t>
    </rPh>
    <rPh sb="27" eb="28">
      <t>イワン</t>
    </rPh>
    <phoneticPr fontId="4"/>
  </si>
  <si>
    <t>　単位：台</t>
    <rPh sb="1" eb="3">
      <t>タンイ</t>
    </rPh>
    <rPh sb="4" eb="5">
      <t>ダイ</t>
    </rPh>
    <phoneticPr fontId="4"/>
  </si>
  <si>
    <t>年　度</t>
    <rPh sb="0" eb="1">
      <t>トシ</t>
    </rPh>
    <rPh sb="2" eb="3">
      <t>タビ</t>
    </rPh>
    <phoneticPr fontId="4"/>
  </si>
  <si>
    <t>総　　　数</t>
    <phoneticPr fontId="4"/>
  </si>
  <si>
    <t>西 三 荘</t>
    <rPh sb="0" eb="1">
      <t>ニシ</t>
    </rPh>
    <rPh sb="2" eb="3">
      <t>３</t>
    </rPh>
    <rPh sb="4" eb="5">
      <t>ソウ</t>
    </rPh>
    <phoneticPr fontId="4"/>
  </si>
  <si>
    <t>門 真 市</t>
    <rPh sb="0" eb="1">
      <t>モン</t>
    </rPh>
    <rPh sb="2" eb="3">
      <t>マコト</t>
    </rPh>
    <rPh sb="4" eb="5">
      <t>シ</t>
    </rPh>
    <phoneticPr fontId="4"/>
  </si>
  <si>
    <t>古 川 橋</t>
    <rPh sb="0" eb="1">
      <t>イニシエ</t>
    </rPh>
    <rPh sb="2" eb="3">
      <t>カワ</t>
    </rPh>
    <rPh sb="4" eb="5">
      <t>バシ</t>
    </rPh>
    <phoneticPr fontId="4"/>
  </si>
  <si>
    <t>大 和 田</t>
    <rPh sb="0" eb="1">
      <t>ダイ</t>
    </rPh>
    <rPh sb="2" eb="3">
      <t>ワ</t>
    </rPh>
    <rPh sb="4" eb="5">
      <t>ダ</t>
    </rPh>
    <phoneticPr fontId="4"/>
  </si>
  <si>
    <t>萱　　島</t>
    <rPh sb="0" eb="1">
      <t>カヤ</t>
    </rPh>
    <rPh sb="3" eb="4">
      <t>シマ</t>
    </rPh>
    <phoneticPr fontId="4"/>
  </si>
  <si>
    <t>門 真 南</t>
    <rPh sb="0" eb="1">
      <t>モン</t>
    </rPh>
    <rPh sb="2" eb="3">
      <t>マコト</t>
    </rPh>
    <rPh sb="4" eb="5">
      <t>ミナミ</t>
    </rPh>
    <phoneticPr fontId="4"/>
  </si>
  <si>
    <t>区　分</t>
    <rPh sb="0" eb="1">
      <t>ク</t>
    </rPh>
    <rPh sb="2" eb="3">
      <t>ブン</t>
    </rPh>
    <phoneticPr fontId="4"/>
  </si>
  <si>
    <t>自転車</t>
    <rPh sb="0" eb="3">
      <t>ジテンシャ</t>
    </rPh>
    <phoneticPr fontId="4"/>
  </si>
  <si>
    <t>単車</t>
    <rPh sb="0" eb="2">
      <t>タンシャ</t>
    </rPh>
    <phoneticPr fontId="4"/>
  </si>
  <si>
    <t>　　資料：まちづくり部道路公園課</t>
    <rPh sb="2" eb="4">
      <t>シリョウ</t>
    </rPh>
    <rPh sb="10" eb="11">
      <t>ブ</t>
    </rPh>
    <rPh sb="11" eb="16">
      <t>ドウロコウエンカ</t>
    </rPh>
    <phoneticPr fontId="4"/>
  </si>
  <si>
    <t>10-17.飯盛霊園使用件数</t>
    <rPh sb="6" eb="7">
      <t>メシ</t>
    </rPh>
    <rPh sb="7" eb="8">
      <t>モリ</t>
    </rPh>
    <rPh sb="8" eb="10">
      <t>レイエン</t>
    </rPh>
    <rPh sb="10" eb="12">
      <t>シヨウ</t>
    </rPh>
    <rPh sb="12" eb="14">
      <t>ケンスウ</t>
    </rPh>
    <phoneticPr fontId="4"/>
  </si>
  <si>
    <t>葬儀使用とは組合葬儀の件数、斎場使用とは火葬場の使用件数を指す。</t>
    <rPh sb="0" eb="2">
      <t>ソウギ</t>
    </rPh>
    <rPh sb="2" eb="4">
      <t>シヨウ</t>
    </rPh>
    <rPh sb="6" eb="8">
      <t>クミアイ</t>
    </rPh>
    <rPh sb="8" eb="10">
      <t>ソウギ</t>
    </rPh>
    <rPh sb="11" eb="13">
      <t>ケンスウ</t>
    </rPh>
    <rPh sb="14" eb="16">
      <t>サイジョウ</t>
    </rPh>
    <rPh sb="16" eb="18">
      <t>シヨウ</t>
    </rPh>
    <rPh sb="20" eb="23">
      <t>カソウバ</t>
    </rPh>
    <rPh sb="24" eb="26">
      <t>シヨウ</t>
    </rPh>
    <rPh sb="26" eb="28">
      <t>ケンスウ</t>
    </rPh>
    <rPh sb="29" eb="30">
      <t>サ</t>
    </rPh>
    <phoneticPr fontId="6"/>
  </si>
  <si>
    <t>葬 儀 使 用 件 数</t>
    <rPh sb="0" eb="1">
      <t>ソウ</t>
    </rPh>
    <rPh sb="2" eb="3">
      <t>ギ</t>
    </rPh>
    <rPh sb="4" eb="5">
      <t>シ</t>
    </rPh>
    <rPh sb="6" eb="7">
      <t>ヨウ</t>
    </rPh>
    <rPh sb="8" eb="9">
      <t>ケン</t>
    </rPh>
    <rPh sb="10" eb="11">
      <t>スウ</t>
    </rPh>
    <phoneticPr fontId="6"/>
  </si>
  <si>
    <t>斎 場 使 用 件 数</t>
    <rPh sb="0" eb="1">
      <t>ヒトシ</t>
    </rPh>
    <rPh sb="2" eb="3">
      <t>バ</t>
    </rPh>
    <rPh sb="4" eb="5">
      <t>シ</t>
    </rPh>
    <rPh sb="6" eb="7">
      <t>ヨウ</t>
    </rPh>
    <rPh sb="8" eb="9">
      <t>ケン</t>
    </rPh>
    <rPh sb="10" eb="11">
      <t>スウ</t>
    </rPh>
    <phoneticPr fontId="6"/>
  </si>
  <si>
    <t>総　　数</t>
    <phoneticPr fontId="4"/>
  </si>
  <si>
    <t>守 口 市</t>
    <rPh sb="0" eb="1">
      <t>カミ</t>
    </rPh>
    <rPh sb="2" eb="3">
      <t>クチ</t>
    </rPh>
    <rPh sb="4" eb="5">
      <t>シ</t>
    </rPh>
    <phoneticPr fontId="4"/>
  </si>
  <si>
    <t>大 東 市</t>
    <rPh sb="0" eb="1">
      <t>ダイ</t>
    </rPh>
    <rPh sb="2" eb="3">
      <t>ヒガシ</t>
    </rPh>
    <rPh sb="4" eb="5">
      <t>シ</t>
    </rPh>
    <phoneticPr fontId="4"/>
  </si>
  <si>
    <t>四條畷市</t>
    <rPh sb="0" eb="4">
      <t>シジョウナワテシ</t>
    </rPh>
    <phoneticPr fontId="4"/>
  </si>
  <si>
    <t>その他</t>
    <rPh sb="2" eb="3">
      <t>タ</t>
    </rPh>
    <phoneticPr fontId="6"/>
  </si>
  <si>
    <t>　　資料：飯盛霊園組合（構成市：守口市、大東市、門真市、四條畷市）</t>
    <rPh sb="2" eb="4">
      <t>シリョウ</t>
    </rPh>
    <rPh sb="5" eb="7">
      <t>イイモリ</t>
    </rPh>
    <rPh sb="7" eb="9">
      <t>レイエン</t>
    </rPh>
    <rPh sb="9" eb="11">
      <t>クミアイ</t>
    </rPh>
    <rPh sb="12" eb="14">
      <t>コウセイ</t>
    </rPh>
    <rPh sb="14" eb="15">
      <t>シ</t>
    </rPh>
    <rPh sb="16" eb="19">
      <t>モリグチシ</t>
    </rPh>
    <rPh sb="28" eb="32">
      <t>シジョウナワテシ</t>
    </rPh>
    <phoneticPr fontId="4"/>
  </si>
  <si>
    <t>10-18.飯盛霊園状況</t>
    <rPh sb="6" eb="7">
      <t>メシ</t>
    </rPh>
    <rPh sb="7" eb="8">
      <t>モリ</t>
    </rPh>
    <rPh sb="8" eb="10">
      <t>レイエン</t>
    </rPh>
    <rPh sb="10" eb="12">
      <t>ジョウキョウ</t>
    </rPh>
    <phoneticPr fontId="4"/>
  </si>
  <si>
    <t>（各年度末現在）</t>
    <rPh sb="1" eb="4">
      <t>カクネンド</t>
    </rPh>
    <rPh sb="4" eb="5">
      <t>マツ</t>
    </rPh>
    <rPh sb="5" eb="7">
      <t>ゲンザイ</t>
    </rPh>
    <phoneticPr fontId="4"/>
  </si>
  <si>
    <t>年　　度</t>
    <rPh sb="0" eb="4">
      <t>ネンド</t>
    </rPh>
    <phoneticPr fontId="4"/>
  </si>
  <si>
    <t>開園面積</t>
    <rPh sb="0" eb="2">
      <t>カイエン</t>
    </rPh>
    <rPh sb="2" eb="4">
      <t>メンセキ</t>
    </rPh>
    <phoneticPr fontId="4"/>
  </si>
  <si>
    <t>墓所総数</t>
    <rPh sb="0" eb="2">
      <t>ボショ</t>
    </rPh>
    <rPh sb="2" eb="4">
      <t>ソウスウ</t>
    </rPh>
    <phoneticPr fontId="4"/>
  </si>
  <si>
    <t>1.2～3.7㎡</t>
    <phoneticPr fontId="4"/>
  </si>
  <si>
    <t>4.0㎡</t>
    <phoneticPr fontId="4"/>
  </si>
  <si>
    <t>4.5～5.6㎡</t>
    <phoneticPr fontId="4"/>
  </si>
  <si>
    <t>6.0～7.5㎡</t>
    <phoneticPr fontId="4"/>
  </si>
  <si>
    <t>8.0㎡～</t>
    <phoneticPr fontId="4"/>
  </si>
  <si>
    <t>（ｈａ）</t>
    <phoneticPr fontId="4"/>
  </si>
  <si>
    <t>設置数</t>
    <rPh sb="0" eb="3">
      <t>セッチスウ</t>
    </rPh>
    <phoneticPr fontId="4"/>
  </si>
  <si>
    <t>貸付数</t>
    <rPh sb="0" eb="2">
      <t>カシツケ</t>
    </rPh>
    <rPh sb="2" eb="3">
      <t>スウ</t>
    </rPh>
    <phoneticPr fontId="4"/>
  </si>
  <si>
    <t>11-1.共同募金</t>
    <rPh sb="5" eb="6">
      <t>トモ</t>
    </rPh>
    <rPh sb="6" eb="7">
      <t>ドウ</t>
    </rPh>
    <rPh sb="7" eb="8">
      <t>ボ</t>
    </rPh>
    <rPh sb="8" eb="9">
      <t>キン</t>
    </rPh>
    <phoneticPr fontId="4"/>
  </si>
  <si>
    <t>　単位：円</t>
    <rPh sb="1" eb="3">
      <t>タンイ</t>
    </rPh>
    <rPh sb="4" eb="5">
      <t>エン</t>
    </rPh>
    <phoneticPr fontId="4"/>
  </si>
  <si>
    <t>総　　額</t>
    <rPh sb="0" eb="1">
      <t>フサ</t>
    </rPh>
    <rPh sb="3" eb="4">
      <t>ガク</t>
    </rPh>
    <phoneticPr fontId="4"/>
  </si>
  <si>
    <t>戸　　別</t>
    <rPh sb="0" eb="1">
      <t>ト</t>
    </rPh>
    <rPh sb="3" eb="4">
      <t>ベツ</t>
    </rPh>
    <phoneticPr fontId="4"/>
  </si>
  <si>
    <t>法　　人</t>
    <rPh sb="0" eb="1">
      <t>ホウ</t>
    </rPh>
    <rPh sb="3" eb="4">
      <t>ヒト</t>
    </rPh>
    <phoneticPr fontId="4"/>
  </si>
  <si>
    <t>街　　頭</t>
    <rPh sb="0" eb="1">
      <t>マチ</t>
    </rPh>
    <rPh sb="3" eb="4">
      <t>アタマ</t>
    </rPh>
    <phoneticPr fontId="4"/>
  </si>
  <si>
    <t>職　　域</t>
    <rPh sb="0" eb="1">
      <t>ショク</t>
    </rPh>
    <rPh sb="3" eb="4">
      <t>イキ</t>
    </rPh>
    <phoneticPr fontId="4"/>
  </si>
  <si>
    <t>バ ッ ジ</t>
    <phoneticPr fontId="4"/>
  </si>
  <si>
    <t>　　資料：門真市社会福祉協議会</t>
    <rPh sb="2" eb="4">
      <t>シリョウ</t>
    </rPh>
    <rPh sb="5" eb="8">
      <t>カドマシ</t>
    </rPh>
    <rPh sb="8" eb="10">
      <t>シャカイ</t>
    </rPh>
    <rPh sb="10" eb="12">
      <t>フクシ</t>
    </rPh>
    <rPh sb="12" eb="15">
      <t>キョウギカイ</t>
    </rPh>
    <phoneticPr fontId="4"/>
  </si>
  <si>
    <t>11-2.障がい者の推移</t>
    <phoneticPr fontId="4"/>
  </si>
  <si>
    <t>本表は、各年4月1日現在の数値である。</t>
    <phoneticPr fontId="6"/>
  </si>
  <si>
    <t>単位：人</t>
    <phoneticPr fontId="6"/>
  </si>
  <si>
    <t>区　　　　　　　分</t>
    <phoneticPr fontId="4"/>
  </si>
  <si>
    <t>令和４年</t>
    <rPh sb="0" eb="2">
      <t>レイワ</t>
    </rPh>
    <rPh sb="3" eb="4">
      <t>ネン</t>
    </rPh>
    <phoneticPr fontId="6"/>
  </si>
  <si>
    <t>18歳未満</t>
    <rPh sb="0" eb="3">
      <t>１８サイ</t>
    </rPh>
    <rPh sb="3" eb="5">
      <t>ミマン</t>
    </rPh>
    <phoneticPr fontId="4"/>
  </si>
  <si>
    <t>18歳以上</t>
    <rPh sb="0" eb="3">
      <t>１８サイ</t>
    </rPh>
    <rPh sb="3" eb="5">
      <t>イジョウ</t>
    </rPh>
    <phoneticPr fontId="4"/>
  </si>
  <si>
    <t>身体障がい</t>
    <rPh sb="0" eb="2">
      <t>シンタイ</t>
    </rPh>
    <rPh sb="2" eb="3">
      <t>ショウ</t>
    </rPh>
    <phoneticPr fontId="4"/>
  </si>
  <si>
    <t>視覚障がい</t>
    <rPh sb="0" eb="2">
      <t>シカク</t>
    </rPh>
    <rPh sb="2" eb="3">
      <t>ショウ</t>
    </rPh>
    <phoneticPr fontId="4"/>
  </si>
  <si>
    <t>聴覚及び平衡機能障がい</t>
    <rPh sb="0" eb="2">
      <t>チョウカク</t>
    </rPh>
    <rPh sb="2" eb="3">
      <t>オヨ</t>
    </rPh>
    <rPh sb="4" eb="5">
      <t>タイ</t>
    </rPh>
    <rPh sb="5" eb="6">
      <t>コウ</t>
    </rPh>
    <rPh sb="6" eb="8">
      <t>キノウ</t>
    </rPh>
    <rPh sb="8" eb="9">
      <t>ショウ</t>
    </rPh>
    <phoneticPr fontId="4"/>
  </si>
  <si>
    <t>音声及び言語機能障がい</t>
    <rPh sb="0" eb="2">
      <t>オンセイ</t>
    </rPh>
    <rPh sb="2" eb="3">
      <t>オヨ</t>
    </rPh>
    <rPh sb="4" eb="6">
      <t>ゲンゴ</t>
    </rPh>
    <rPh sb="6" eb="8">
      <t>キノウ</t>
    </rPh>
    <rPh sb="8" eb="9">
      <t>ショウ</t>
    </rPh>
    <phoneticPr fontId="4"/>
  </si>
  <si>
    <t>肢体不自由</t>
    <rPh sb="0" eb="2">
      <t>シタイ</t>
    </rPh>
    <rPh sb="2" eb="3">
      <t>フジュウ</t>
    </rPh>
    <rPh sb="3" eb="5">
      <t>ジユウ</t>
    </rPh>
    <phoneticPr fontId="4"/>
  </si>
  <si>
    <t>内部障がい</t>
    <rPh sb="0" eb="2">
      <t>ナイブ</t>
    </rPh>
    <rPh sb="2" eb="3">
      <t>ショウ</t>
    </rPh>
    <phoneticPr fontId="4"/>
  </si>
  <si>
    <t>知的障がい</t>
    <rPh sb="0" eb="2">
      <t>チテキ</t>
    </rPh>
    <rPh sb="2" eb="3">
      <t>ショウ</t>
    </rPh>
    <phoneticPr fontId="4"/>
  </si>
  <si>
    <t>重度</t>
    <rPh sb="0" eb="2">
      <t>ジュウド</t>
    </rPh>
    <phoneticPr fontId="4"/>
  </si>
  <si>
    <t>中度</t>
    <rPh sb="0" eb="2">
      <t>チュウド</t>
    </rPh>
    <phoneticPr fontId="4"/>
  </si>
  <si>
    <t>軽度</t>
    <rPh sb="0" eb="2">
      <t>ケイド</t>
    </rPh>
    <phoneticPr fontId="4"/>
  </si>
  <si>
    <t>精神障がい</t>
    <rPh sb="0" eb="2">
      <t>セイシン</t>
    </rPh>
    <rPh sb="2" eb="3">
      <t>ショウ</t>
    </rPh>
    <phoneticPr fontId="4"/>
  </si>
  <si>
    <t>　　資料：保健福祉部障がい福祉課</t>
    <rPh sb="2" eb="4">
      <t>シリョウ</t>
    </rPh>
    <rPh sb="5" eb="7">
      <t>ホケン</t>
    </rPh>
    <rPh sb="7" eb="9">
      <t>フクシ</t>
    </rPh>
    <rPh sb="9" eb="10">
      <t>ブ</t>
    </rPh>
    <rPh sb="10" eb="11">
      <t>ショウ</t>
    </rPh>
    <rPh sb="13" eb="15">
      <t>フクシ</t>
    </rPh>
    <rPh sb="15" eb="16">
      <t>カ</t>
    </rPh>
    <phoneticPr fontId="4"/>
  </si>
  <si>
    <t>11-3.老齢人口の推移</t>
    <rPh sb="5" eb="6">
      <t>ロウ</t>
    </rPh>
    <rPh sb="6" eb="7">
      <t>ヨワイ</t>
    </rPh>
    <rPh sb="7" eb="8">
      <t>ヒト</t>
    </rPh>
    <rPh sb="8" eb="9">
      <t>クチ</t>
    </rPh>
    <rPh sb="10" eb="11">
      <t>スイ</t>
    </rPh>
    <rPh sb="11" eb="12">
      <t>ワタル</t>
    </rPh>
    <phoneticPr fontId="35"/>
  </si>
  <si>
    <t>区　　　分</t>
    <rPh sb="0" eb="1">
      <t>ク</t>
    </rPh>
    <rPh sb="4" eb="5">
      <t>ブン</t>
    </rPh>
    <phoneticPr fontId="35"/>
  </si>
  <si>
    <t>令和４年度</t>
    <rPh sb="0" eb="2">
      <t>レイワ</t>
    </rPh>
    <rPh sb="3" eb="4">
      <t>ネン</t>
    </rPh>
    <rPh sb="4" eb="5">
      <t>ド</t>
    </rPh>
    <phoneticPr fontId="6"/>
  </si>
  <si>
    <t>総人口（人）</t>
    <rPh sb="0" eb="3">
      <t>ソウジンコウ</t>
    </rPh>
    <rPh sb="4" eb="5">
      <t>ニン</t>
    </rPh>
    <phoneticPr fontId="6"/>
  </si>
  <si>
    <t>総数（65歳以上：人）</t>
    <rPh sb="0" eb="1">
      <t>フサ</t>
    </rPh>
    <rPh sb="1" eb="2">
      <t>カズ</t>
    </rPh>
    <rPh sb="5" eb="8">
      <t>サイイジョウ</t>
    </rPh>
    <rPh sb="9" eb="10">
      <t>ニン</t>
    </rPh>
    <phoneticPr fontId="35"/>
  </si>
  <si>
    <t>高齢化率(%)</t>
    <rPh sb="0" eb="3">
      <t>コウレイカ</t>
    </rPh>
    <rPh sb="3" eb="4">
      <t>リツ</t>
    </rPh>
    <phoneticPr fontId="35"/>
  </si>
  <si>
    <t>大阪府-高齢化率(%)</t>
    <rPh sb="0" eb="3">
      <t>オオサカフ</t>
    </rPh>
    <phoneticPr fontId="6"/>
  </si>
  <si>
    <t>全国-高齢化率(%)</t>
    <rPh sb="0" eb="2">
      <t>ゼンコク</t>
    </rPh>
    <phoneticPr fontId="6"/>
  </si>
  <si>
    <t>総数（75歳以上：人）</t>
    <rPh sb="0" eb="2">
      <t>ソウスウ</t>
    </rPh>
    <rPh sb="5" eb="8">
      <t>サイイジョウ</t>
    </rPh>
    <rPh sb="9" eb="10">
      <t>ニン</t>
    </rPh>
    <phoneticPr fontId="35"/>
  </si>
  <si>
    <t>後期高齢化率(%)</t>
    <rPh sb="0" eb="2">
      <t>コウキ</t>
    </rPh>
    <rPh sb="2" eb="5">
      <t>コウレイカ</t>
    </rPh>
    <rPh sb="5" eb="6">
      <t>リツ</t>
    </rPh>
    <phoneticPr fontId="35"/>
  </si>
  <si>
    <t>大阪府-後期高齢化率(%)</t>
    <rPh sb="0" eb="3">
      <t>オオサカフ</t>
    </rPh>
    <rPh sb="4" eb="6">
      <t>コウキ</t>
    </rPh>
    <phoneticPr fontId="6"/>
  </si>
  <si>
    <t>全国-後期高齢化率(%)</t>
    <rPh sb="0" eb="2">
      <t>ゼンコク</t>
    </rPh>
    <rPh sb="3" eb="5">
      <t>コウキ</t>
    </rPh>
    <phoneticPr fontId="6"/>
  </si>
  <si>
    <t>　　備考：本市人口は、各年10月１日時点の住民基本台帳人口である（2-4と同）。</t>
    <rPh sb="2" eb="4">
      <t>ビコウ</t>
    </rPh>
    <rPh sb="5" eb="7">
      <t>ホンシ</t>
    </rPh>
    <rPh sb="7" eb="9">
      <t>ジンコウ</t>
    </rPh>
    <rPh sb="11" eb="13">
      <t>カクネン</t>
    </rPh>
    <rPh sb="15" eb="16">
      <t>ガツ</t>
    </rPh>
    <rPh sb="17" eb="18">
      <t>ニチ</t>
    </rPh>
    <rPh sb="18" eb="20">
      <t>ジテン</t>
    </rPh>
    <rPh sb="21" eb="23">
      <t>ジュウミン</t>
    </rPh>
    <rPh sb="23" eb="25">
      <t>キホン</t>
    </rPh>
    <rPh sb="25" eb="27">
      <t>ダイチョウ</t>
    </rPh>
    <rPh sb="27" eb="29">
      <t>ジンコウ</t>
    </rPh>
    <rPh sb="37" eb="38">
      <t>オナ</t>
    </rPh>
    <phoneticPr fontId="6"/>
  </si>
  <si>
    <t>　　　　　大阪府及び全国の率は、総務省「人口推計」より算出している。</t>
    <phoneticPr fontId="6"/>
  </si>
  <si>
    <t>　　資料：総務部管財統計課</t>
    <rPh sb="2" eb="4">
      <t>シリョウ</t>
    </rPh>
    <rPh sb="5" eb="7">
      <t>ソウム</t>
    </rPh>
    <rPh sb="7" eb="8">
      <t>ブ</t>
    </rPh>
    <rPh sb="8" eb="10">
      <t>カンザイ</t>
    </rPh>
    <rPh sb="10" eb="12">
      <t>トウケイ</t>
    </rPh>
    <rPh sb="12" eb="13">
      <t>カ</t>
    </rPh>
    <phoneticPr fontId="35"/>
  </si>
  <si>
    <t>11-4.長寿祝品及び長寿祝金支給状況</t>
    <rPh sb="5" eb="6">
      <t>オサ</t>
    </rPh>
    <rPh sb="6" eb="7">
      <t>コトブキ</t>
    </rPh>
    <rPh sb="7" eb="8">
      <t>イワ</t>
    </rPh>
    <rPh sb="8" eb="9">
      <t>ヒン</t>
    </rPh>
    <rPh sb="9" eb="10">
      <t>オヨ</t>
    </rPh>
    <rPh sb="11" eb="13">
      <t>チョウジュ</t>
    </rPh>
    <rPh sb="13" eb="14">
      <t>イワイ</t>
    </rPh>
    <rPh sb="14" eb="15">
      <t>キン</t>
    </rPh>
    <rPh sb="15" eb="16">
      <t>ササ</t>
    </rPh>
    <rPh sb="16" eb="17">
      <t>キュウ</t>
    </rPh>
    <rPh sb="17" eb="18">
      <t>ジョウ</t>
    </rPh>
    <rPh sb="18" eb="19">
      <t>イワン</t>
    </rPh>
    <phoneticPr fontId="4"/>
  </si>
  <si>
    <t>　単位：千円</t>
    <rPh sb="1" eb="3">
      <t>タンイ</t>
    </rPh>
    <rPh sb="4" eb="5">
      <t>セン</t>
    </rPh>
    <rPh sb="5" eb="6">
      <t>エン</t>
    </rPh>
    <phoneticPr fontId="4"/>
  </si>
  <si>
    <t>区分</t>
    <rPh sb="0" eb="1">
      <t>ク</t>
    </rPh>
    <rPh sb="1" eb="2">
      <t>ブン</t>
    </rPh>
    <phoneticPr fontId="4"/>
  </si>
  <si>
    <t>令和２年度</t>
    <rPh sb="0" eb="2">
      <t>レイワ</t>
    </rPh>
    <rPh sb="3" eb="5">
      <t>ネンド</t>
    </rPh>
    <rPh sb="4" eb="5">
      <t>ド</t>
    </rPh>
    <phoneticPr fontId="6"/>
  </si>
  <si>
    <t>令和３年度</t>
    <rPh sb="0" eb="2">
      <t>レイワ</t>
    </rPh>
    <rPh sb="3" eb="5">
      <t>ネンド</t>
    </rPh>
    <rPh sb="4" eb="5">
      <t>ド</t>
    </rPh>
    <phoneticPr fontId="6"/>
  </si>
  <si>
    <t>長寿祝金</t>
    <rPh sb="0" eb="2">
      <t>チョウジュ</t>
    </rPh>
    <rPh sb="2" eb="3">
      <t>イワイ</t>
    </rPh>
    <rPh sb="3" eb="4">
      <t>キン</t>
    </rPh>
    <phoneticPr fontId="4"/>
  </si>
  <si>
    <t>対象者</t>
    <rPh sb="0" eb="1">
      <t>タイ</t>
    </rPh>
    <rPh sb="1" eb="2">
      <t>ゾウ</t>
    </rPh>
    <rPh sb="2" eb="3">
      <t>モノ</t>
    </rPh>
    <phoneticPr fontId="4"/>
  </si>
  <si>
    <t>支給額
（品額）</t>
    <rPh sb="0" eb="1">
      <t>ササ</t>
    </rPh>
    <rPh sb="1" eb="2">
      <t>キュウ</t>
    </rPh>
    <rPh sb="2" eb="3">
      <t>ガク</t>
    </rPh>
    <rPh sb="5" eb="6">
      <t>シナ</t>
    </rPh>
    <rPh sb="6" eb="7">
      <t>ガク</t>
    </rPh>
    <phoneticPr fontId="4"/>
  </si>
  <si>
    <t>　　資料：保健福祉部高齢福祉課</t>
    <rPh sb="2" eb="4">
      <t>シリョウ</t>
    </rPh>
    <rPh sb="5" eb="7">
      <t>ホケン</t>
    </rPh>
    <rPh sb="7" eb="9">
      <t>フクシ</t>
    </rPh>
    <rPh sb="9" eb="10">
      <t>ブ</t>
    </rPh>
    <rPh sb="10" eb="12">
      <t>コウレイ</t>
    </rPh>
    <rPh sb="12" eb="14">
      <t>フクシ</t>
    </rPh>
    <rPh sb="14" eb="15">
      <t>カ</t>
    </rPh>
    <phoneticPr fontId="4"/>
  </si>
  <si>
    <t>　　備考：長寿祝金は100歳となられた方に支給</t>
    <rPh sb="2" eb="4">
      <t>ビコウ</t>
    </rPh>
    <phoneticPr fontId="4"/>
  </si>
  <si>
    <t>11-5.老人医療の現況</t>
    <rPh sb="5" eb="7">
      <t>ロウジン</t>
    </rPh>
    <rPh sb="7" eb="9">
      <t>イリョウ</t>
    </rPh>
    <rPh sb="10" eb="12">
      <t>ゲンキョウ</t>
    </rPh>
    <phoneticPr fontId="4"/>
  </si>
  <si>
    <t>一部負担金助成</t>
    <rPh sb="0" eb="2">
      <t>イチブ</t>
    </rPh>
    <rPh sb="2" eb="5">
      <t>フタンキン</t>
    </rPh>
    <rPh sb="5" eb="7">
      <t>ジョセイ</t>
    </rPh>
    <phoneticPr fontId="4"/>
  </si>
  <si>
    <t xml:space="preserve"> 単位：千円(金額)</t>
    <rPh sb="1" eb="3">
      <t>タンイ</t>
    </rPh>
    <rPh sb="4" eb="5">
      <t>セン</t>
    </rPh>
    <rPh sb="5" eb="6">
      <t>エン</t>
    </rPh>
    <rPh sb="7" eb="9">
      <t>キンガク</t>
    </rPh>
    <phoneticPr fontId="4"/>
  </si>
  <si>
    <t>対象者数
(月平均)</t>
    <rPh sb="0" eb="3">
      <t>タイショウシャ</t>
    </rPh>
    <rPh sb="3" eb="4">
      <t>スウ</t>
    </rPh>
    <rPh sb="6" eb="9">
      <t>ツキヘイキン</t>
    </rPh>
    <phoneticPr fontId="4"/>
  </si>
  <si>
    <t>総　　計</t>
    <rPh sb="0" eb="1">
      <t>フサ</t>
    </rPh>
    <rPh sb="3" eb="4">
      <t>ケイ</t>
    </rPh>
    <phoneticPr fontId="4"/>
  </si>
  <si>
    <t>件数</t>
    <rPh sb="0" eb="2">
      <t>ケンスウ</t>
    </rPh>
    <phoneticPr fontId="4"/>
  </si>
  <si>
    <t>金額</t>
    <rPh sb="0" eb="2">
      <t>キンガク</t>
    </rPh>
    <phoneticPr fontId="4"/>
  </si>
  <si>
    <t>　　備考：本助成は平成30年３月末をもって廃止（重度障害者医療制度に移行）。</t>
    <rPh sb="2" eb="4">
      <t>ビコウ</t>
    </rPh>
    <rPh sb="5" eb="6">
      <t>ホン</t>
    </rPh>
    <rPh sb="6" eb="8">
      <t>ジョセイ</t>
    </rPh>
    <rPh sb="9" eb="11">
      <t>ヘイセイ</t>
    </rPh>
    <rPh sb="13" eb="14">
      <t>ネン</t>
    </rPh>
    <rPh sb="15" eb="16">
      <t>ガツ</t>
    </rPh>
    <rPh sb="16" eb="17">
      <t>マツ</t>
    </rPh>
    <rPh sb="21" eb="23">
      <t>ハイシ</t>
    </rPh>
    <rPh sb="24" eb="26">
      <t>ジュウド</t>
    </rPh>
    <rPh sb="26" eb="28">
      <t>ショウガイ</t>
    </rPh>
    <rPh sb="28" eb="29">
      <t>モノ</t>
    </rPh>
    <rPh sb="29" eb="31">
      <t>イリョウ</t>
    </rPh>
    <rPh sb="31" eb="33">
      <t>セイド</t>
    </rPh>
    <rPh sb="34" eb="36">
      <t>イコウ</t>
    </rPh>
    <phoneticPr fontId="6"/>
  </si>
  <si>
    <t>　　　　　ただし、令和３年３月末までは経過措置として施行中。</t>
    <rPh sb="15" eb="16">
      <t>マツ</t>
    </rPh>
    <rPh sb="26" eb="28">
      <t>セコウ</t>
    </rPh>
    <phoneticPr fontId="6"/>
  </si>
  <si>
    <t>11-6.拠出年金給付状況</t>
    <rPh sb="5" eb="6">
      <t>コンキョ</t>
    </rPh>
    <rPh sb="6" eb="7">
      <t>デ</t>
    </rPh>
    <rPh sb="7" eb="9">
      <t>ネンキン</t>
    </rPh>
    <rPh sb="9" eb="11">
      <t>キュウフ</t>
    </rPh>
    <rPh sb="11" eb="13">
      <t>ジョウキョウ</t>
    </rPh>
    <phoneticPr fontId="4"/>
  </si>
  <si>
    <t>本表の老齢給付対象者は、大正15年4月1日以前に生まれた人である。</t>
    <rPh sb="0" eb="1">
      <t>ホン</t>
    </rPh>
    <rPh sb="1" eb="2">
      <t>ヒョウ</t>
    </rPh>
    <rPh sb="3" eb="5">
      <t>ロウレイ</t>
    </rPh>
    <rPh sb="5" eb="7">
      <t>キュウフ</t>
    </rPh>
    <rPh sb="7" eb="8">
      <t>タイショ</t>
    </rPh>
    <rPh sb="8" eb="9">
      <t>ショウ</t>
    </rPh>
    <rPh sb="9" eb="10">
      <t>モノ</t>
    </rPh>
    <rPh sb="12" eb="14">
      <t>タイショウ</t>
    </rPh>
    <rPh sb="14" eb="17">
      <t>１５ネン</t>
    </rPh>
    <rPh sb="17" eb="19">
      <t>４ガツ</t>
    </rPh>
    <rPh sb="20" eb="21">
      <t>ヒ</t>
    </rPh>
    <rPh sb="21" eb="23">
      <t>イゼン</t>
    </rPh>
    <rPh sb="24" eb="25">
      <t>ウ</t>
    </rPh>
    <rPh sb="28" eb="29">
      <t>ヒト</t>
    </rPh>
    <phoneticPr fontId="4"/>
  </si>
  <si>
    <t>総数</t>
    <rPh sb="0" eb="1">
      <t>フサ</t>
    </rPh>
    <rPh sb="1" eb="2">
      <t>カズ</t>
    </rPh>
    <phoneticPr fontId="4"/>
  </si>
  <si>
    <t>老齢</t>
    <rPh sb="0" eb="1">
      <t>ロウ</t>
    </rPh>
    <rPh sb="1" eb="2">
      <t>ヨワイ</t>
    </rPh>
    <phoneticPr fontId="4"/>
  </si>
  <si>
    <t>障害</t>
    <rPh sb="0" eb="1">
      <t>サワ</t>
    </rPh>
    <rPh sb="1" eb="2">
      <t>ガイ</t>
    </rPh>
    <phoneticPr fontId="4"/>
  </si>
  <si>
    <t>件数</t>
    <rPh sb="0" eb="1">
      <t>ケン</t>
    </rPh>
    <rPh sb="1" eb="2">
      <t>カズ</t>
    </rPh>
    <phoneticPr fontId="4"/>
  </si>
  <si>
    <t>金額</t>
    <rPh sb="0" eb="1">
      <t>キン</t>
    </rPh>
    <rPh sb="1" eb="2">
      <t>ガク</t>
    </rPh>
    <phoneticPr fontId="4"/>
  </si>
  <si>
    <t>千円</t>
    <rPh sb="0" eb="2">
      <t>センエン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</si>
  <si>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</si>
  <si>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　　備考：老齢には、５年年金を含む。</t>
    <rPh sb="2" eb="4">
      <t>ビコウ</t>
    </rPh>
    <rPh sb="5" eb="7">
      <t>ロウレイ</t>
    </rPh>
    <rPh sb="11" eb="12">
      <t>ネン</t>
    </rPh>
    <rPh sb="12" eb="14">
      <t>ネンキン</t>
    </rPh>
    <rPh sb="15" eb="16">
      <t>フク</t>
    </rPh>
    <phoneticPr fontId="3"/>
  </si>
  <si>
    <t>　　資料：市民文化部市民課</t>
    <rPh sb="2" eb="4">
      <t>シリョウ</t>
    </rPh>
    <rPh sb="5" eb="7">
      <t>シミン</t>
    </rPh>
    <rPh sb="9" eb="10">
      <t>ブ</t>
    </rPh>
    <rPh sb="10" eb="12">
      <t>シミン</t>
    </rPh>
    <rPh sb="12" eb="13">
      <t>カ</t>
    </rPh>
    <phoneticPr fontId="4"/>
  </si>
  <si>
    <t>11-7.基礎年金給付状況</t>
    <rPh sb="5" eb="6">
      <t>モト</t>
    </rPh>
    <rPh sb="6" eb="7">
      <t>イシズエ</t>
    </rPh>
    <rPh sb="7" eb="8">
      <t>トシ</t>
    </rPh>
    <rPh sb="8" eb="9">
      <t>キン</t>
    </rPh>
    <rPh sb="9" eb="10">
      <t>キュウ</t>
    </rPh>
    <rPh sb="10" eb="11">
      <t>ヅケ</t>
    </rPh>
    <rPh sb="11" eb="12">
      <t>ジョウ</t>
    </rPh>
    <rPh sb="12" eb="13">
      <t>イワン</t>
    </rPh>
    <phoneticPr fontId="4"/>
  </si>
  <si>
    <t>本表の老齢給付対象者は、大正15年4月2日以降に生まれた人である。</t>
    <rPh sb="0" eb="1">
      <t>ホン</t>
    </rPh>
    <rPh sb="1" eb="2">
      <t>ヒョウ</t>
    </rPh>
    <rPh sb="3" eb="5">
      <t>ロウレイ</t>
    </rPh>
    <rPh sb="5" eb="7">
      <t>キュウフ</t>
    </rPh>
    <rPh sb="7" eb="8">
      <t>タイショ</t>
    </rPh>
    <rPh sb="8" eb="9">
      <t>ショウ</t>
    </rPh>
    <rPh sb="9" eb="10">
      <t>モノ</t>
    </rPh>
    <rPh sb="12" eb="14">
      <t>タイショウ</t>
    </rPh>
    <rPh sb="14" eb="17">
      <t>１５ネン</t>
    </rPh>
    <rPh sb="17" eb="19">
      <t>４ガツ</t>
    </rPh>
    <rPh sb="20" eb="21">
      <t>ヒ</t>
    </rPh>
    <rPh sb="21" eb="23">
      <t>イコウ</t>
    </rPh>
    <rPh sb="24" eb="25">
      <t>ウ</t>
    </rPh>
    <rPh sb="28" eb="29">
      <t>ヒト</t>
    </rPh>
    <phoneticPr fontId="4"/>
  </si>
  <si>
    <t>年度</t>
    <rPh sb="0" eb="2">
      <t>ネンド</t>
    </rPh>
    <phoneticPr fontId="4"/>
  </si>
  <si>
    <t>老　　　齢</t>
    <rPh sb="0" eb="1">
      <t>ロウ</t>
    </rPh>
    <rPh sb="4" eb="5">
      <t>ヨワイ</t>
    </rPh>
    <phoneticPr fontId="4"/>
  </si>
  <si>
    <t>障　　　害</t>
    <rPh sb="0" eb="1">
      <t>サワ</t>
    </rPh>
    <rPh sb="4" eb="5">
      <t>ガイ</t>
    </rPh>
    <phoneticPr fontId="4"/>
  </si>
  <si>
    <t>遺　　　族</t>
    <rPh sb="0" eb="1">
      <t>イ</t>
    </rPh>
    <rPh sb="4" eb="5">
      <t>ヤカラ</t>
    </rPh>
    <phoneticPr fontId="4"/>
  </si>
  <si>
    <t>寡　　　婦</t>
    <rPh sb="0" eb="1">
      <t>ヤモメ</t>
    </rPh>
    <rPh sb="4" eb="5">
      <t>フ</t>
    </rPh>
    <phoneticPr fontId="4"/>
  </si>
  <si>
    <t>件　数</t>
    <rPh sb="0" eb="1">
      <t>ケン</t>
    </rPh>
    <rPh sb="2" eb="3">
      <t>カズ</t>
    </rPh>
    <phoneticPr fontId="4"/>
  </si>
  <si>
    <t>金　　額</t>
    <rPh sb="0" eb="1">
      <t>キン</t>
    </rPh>
    <rPh sb="3" eb="4">
      <t>ガク</t>
    </rPh>
    <phoneticPr fontId="4"/>
  </si>
  <si>
    <t>　　資料：市民文化部市民課</t>
    <rPh sb="2" eb="4">
      <t>シリョウ</t>
    </rPh>
    <rPh sb="5" eb="6">
      <t>シ</t>
    </rPh>
    <rPh sb="9" eb="10">
      <t>ブ</t>
    </rPh>
    <rPh sb="10" eb="12">
      <t>シミン</t>
    </rPh>
    <rPh sb="12" eb="13">
      <t>カ</t>
    </rPh>
    <phoneticPr fontId="4"/>
  </si>
  <si>
    <t>11-8.国民年金加入状況</t>
    <rPh sb="5" eb="6">
      <t>クニ</t>
    </rPh>
    <rPh sb="6" eb="7">
      <t>タミ</t>
    </rPh>
    <rPh sb="7" eb="8">
      <t>トシ</t>
    </rPh>
    <rPh sb="8" eb="9">
      <t>キン</t>
    </rPh>
    <rPh sb="9" eb="10">
      <t>クワ</t>
    </rPh>
    <rPh sb="10" eb="11">
      <t>イ</t>
    </rPh>
    <rPh sb="11" eb="12">
      <t>ジョウ</t>
    </rPh>
    <rPh sb="12" eb="13">
      <t>イワン</t>
    </rPh>
    <phoneticPr fontId="4"/>
  </si>
  <si>
    <t xml:space="preserve"> 　　　本表は、各年度末現在の数値である。</t>
    <rPh sb="4" eb="5">
      <t>ホン</t>
    </rPh>
    <rPh sb="5" eb="6">
      <t>ヒョウ</t>
    </rPh>
    <rPh sb="8" eb="9">
      <t>カク</t>
    </rPh>
    <rPh sb="9" eb="12">
      <t>ネンドマツ</t>
    </rPh>
    <rPh sb="12" eb="14">
      <t>ゲンザイ</t>
    </rPh>
    <rPh sb="15" eb="17">
      <t>スウチ</t>
    </rPh>
    <phoneticPr fontId="4"/>
  </si>
  <si>
    <t xml:space="preserve">  単位：人</t>
    <rPh sb="2" eb="4">
      <t>タンイ</t>
    </rPh>
    <rPh sb="5" eb="6">
      <t>ニン</t>
    </rPh>
    <phoneticPr fontId="6"/>
  </si>
  <si>
    <t>強制加入者数</t>
    <rPh sb="0" eb="1">
      <t>ツヨシ</t>
    </rPh>
    <rPh sb="1" eb="2">
      <t>セイ</t>
    </rPh>
    <rPh sb="2" eb="3">
      <t>クワ</t>
    </rPh>
    <rPh sb="3" eb="4">
      <t>イ</t>
    </rPh>
    <rPh sb="4" eb="5">
      <t>モノ</t>
    </rPh>
    <rPh sb="5" eb="6">
      <t>カズ</t>
    </rPh>
    <phoneticPr fontId="4"/>
  </si>
  <si>
    <t>任意加入者数</t>
    <rPh sb="0" eb="1">
      <t>ニン</t>
    </rPh>
    <rPh sb="1" eb="2">
      <t>イ</t>
    </rPh>
    <rPh sb="2" eb="3">
      <t>クワ</t>
    </rPh>
    <rPh sb="3" eb="4">
      <t>イ</t>
    </rPh>
    <rPh sb="4" eb="5">
      <t>モノ</t>
    </rPh>
    <rPh sb="5" eb="6">
      <t>カズ</t>
    </rPh>
    <phoneticPr fontId="4"/>
  </si>
  <si>
    <t>1号</t>
    <rPh sb="1" eb="2">
      <t>ゴウ</t>
    </rPh>
    <phoneticPr fontId="4"/>
  </si>
  <si>
    <t>3号</t>
    <rPh sb="1" eb="2">
      <t>ゴウ</t>
    </rPh>
    <phoneticPr fontId="4"/>
  </si>
  <si>
    <t>　　備考：表中1号とは、自営業者等。3号とは、厚生年金制度等加入者の被扶養配偶者である。</t>
    <rPh sb="2" eb="4">
      <t>ビコウ</t>
    </rPh>
    <phoneticPr fontId="4"/>
  </si>
  <si>
    <t>11-9.国民健康保険加入状況</t>
    <rPh sb="5" eb="6">
      <t>クニ</t>
    </rPh>
    <rPh sb="6" eb="7">
      <t>タミ</t>
    </rPh>
    <rPh sb="7" eb="8">
      <t>ケン</t>
    </rPh>
    <rPh sb="8" eb="9">
      <t>ヤスシ</t>
    </rPh>
    <rPh sb="9" eb="10">
      <t>タモツ</t>
    </rPh>
    <rPh sb="10" eb="11">
      <t>ケン</t>
    </rPh>
    <rPh sb="11" eb="12">
      <t>クワ</t>
    </rPh>
    <rPh sb="12" eb="13">
      <t>イ</t>
    </rPh>
    <rPh sb="13" eb="14">
      <t>ジョウ</t>
    </rPh>
    <rPh sb="14" eb="15">
      <t>イワン</t>
    </rPh>
    <phoneticPr fontId="4"/>
  </si>
  <si>
    <t>本表の世帯数及び人口は、各年度末現在の数値である。</t>
    <rPh sb="0" eb="1">
      <t>ホン</t>
    </rPh>
    <rPh sb="1" eb="2">
      <t>ヒョウ</t>
    </rPh>
    <rPh sb="3" eb="6">
      <t>セタイスウ</t>
    </rPh>
    <rPh sb="6" eb="7">
      <t>オヨ</t>
    </rPh>
    <rPh sb="8" eb="10">
      <t>ジンコウ</t>
    </rPh>
    <rPh sb="12" eb="13">
      <t>カク</t>
    </rPh>
    <rPh sb="13" eb="16">
      <t>ネンドマツ</t>
    </rPh>
    <rPh sb="16" eb="18">
      <t>ゲンザイ</t>
    </rPh>
    <rPh sb="19" eb="21">
      <t>スウチ</t>
    </rPh>
    <phoneticPr fontId="4"/>
  </si>
  <si>
    <t>世　　　　帯　　　　数</t>
    <phoneticPr fontId="4"/>
  </si>
  <si>
    <t>人　　　　　　　口</t>
    <phoneticPr fontId="4"/>
  </si>
  <si>
    <t>加入世帯</t>
    <rPh sb="0" eb="2">
      <t>カニュウ</t>
    </rPh>
    <rPh sb="2" eb="4">
      <t>セタイ</t>
    </rPh>
    <phoneticPr fontId="4"/>
  </si>
  <si>
    <t>加　入　率</t>
    <rPh sb="0" eb="1">
      <t>クワ</t>
    </rPh>
    <rPh sb="2" eb="3">
      <t>イ</t>
    </rPh>
    <rPh sb="4" eb="5">
      <t>リツ</t>
    </rPh>
    <phoneticPr fontId="4"/>
  </si>
  <si>
    <t>被保険者数</t>
    <rPh sb="0" eb="1">
      <t>ヒ</t>
    </rPh>
    <rPh sb="1" eb="3">
      <t>ホケン</t>
    </rPh>
    <rPh sb="3" eb="4">
      <t>モノ</t>
    </rPh>
    <rPh sb="4" eb="5">
      <t>カズ</t>
    </rPh>
    <phoneticPr fontId="4"/>
  </si>
  <si>
    <t>　　資料：保健福祉部健康保険課</t>
    <rPh sb="2" eb="4">
      <t>シリョウ</t>
    </rPh>
    <rPh sb="5" eb="7">
      <t>ホケン</t>
    </rPh>
    <rPh sb="7" eb="9">
      <t>フクシ</t>
    </rPh>
    <rPh sb="9" eb="10">
      <t>ブ</t>
    </rPh>
    <rPh sb="10" eb="12">
      <t>ケンコウ</t>
    </rPh>
    <rPh sb="12" eb="14">
      <t>ホケン</t>
    </rPh>
    <rPh sb="14" eb="15">
      <t>カ</t>
    </rPh>
    <phoneticPr fontId="4"/>
  </si>
  <si>
    <t xml:space="preserve">11-10.国民健康保険 給付状況  </t>
    <rPh sb="6" eb="7">
      <t>クニ</t>
    </rPh>
    <rPh sb="7" eb="8">
      <t>タミ</t>
    </rPh>
    <rPh sb="8" eb="9">
      <t>ケン</t>
    </rPh>
    <rPh sb="9" eb="10">
      <t>ヤスシ</t>
    </rPh>
    <rPh sb="10" eb="11">
      <t>タモツ</t>
    </rPh>
    <rPh sb="11" eb="12">
      <t>ケン</t>
    </rPh>
    <rPh sb="13" eb="14">
      <t>キュウ</t>
    </rPh>
    <rPh sb="14" eb="15">
      <t>ヅケ</t>
    </rPh>
    <rPh sb="15" eb="16">
      <t>ジョウ</t>
    </rPh>
    <rPh sb="16" eb="17">
      <t>イワン</t>
    </rPh>
    <phoneticPr fontId="4"/>
  </si>
  <si>
    <t>総　　　　数</t>
    <rPh sb="0" eb="1">
      <t>フサ</t>
    </rPh>
    <rPh sb="5" eb="6">
      <t>カズ</t>
    </rPh>
    <phoneticPr fontId="4"/>
  </si>
  <si>
    <t>療 養 の 給 付 費</t>
    <rPh sb="0" eb="1">
      <t>リョウ</t>
    </rPh>
    <rPh sb="2" eb="3">
      <t>マモル</t>
    </rPh>
    <rPh sb="6" eb="7">
      <t>キュウ</t>
    </rPh>
    <rPh sb="8" eb="9">
      <t>ヅケ</t>
    </rPh>
    <rPh sb="10" eb="11">
      <t>ヒ</t>
    </rPh>
    <phoneticPr fontId="4"/>
  </si>
  <si>
    <t>療　　養　　費</t>
    <rPh sb="0" eb="1">
      <t>リョウ</t>
    </rPh>
    <rPh sb="3" eb="4">
      <t>マモル</t>
    </rPh>
    <rPh sb="6" eb="7">
      <t>ヒ</t>
    </rPh>
    <phoneticPr fontId="4"/>
  </si>
  <si>
    <t>高 額 療 養 費</t>
    <rPh sb="0" eb="1">
      <t>タカ</t>
    </rPh>
    <rPh sb="2" eb="3">
      <t>ガク</t>
    </rPh>
    <rPh sb="4" eb="5">
      <t>リョウ</t>
    </rPh>
    <rPh sb="6" eb="7">
      <t>マモル</t>
    </rPh>
    <rPh sb="8" eb="9">
      <t>ヒ</t>
    </rPh>
    <phoneticPr fontId="4"/>
  </si>
  <si>
    <t>出産育児一時金等</t>
    <rPh sb="0" eb="1">
      <t>シュツ</t>
    </rPh>
    <rPh sb="1" eb="2">
      <t>サン</t>
    </rPh>
    <rPh sb="2" eb="4">
      <t>イクジ</t>
    </rPh>
    <rPh sb="4" eb="6">
      <t>イチジ</t>
    </rPh>
    <rPh sb="6" eb="7">
      <t>キン</t>
    </rPh>
    <rPh sb="7" eb="8">
      <t>トウ</t>
    </rPh>
    <phoneticPr fontId="4"/>
  </si>
  <si>
    <t>葬　　祭　　費</t>
    <rPh sb="0" eb="1">
      <t>ソウ</t>
    </rPh>
    <rPh sb="3" eb="4">
      <t>サイ</t>
    </rPh>
    <rPh sb="6" eb="7">
      <t>ヒ</t>
    </rPh>
    <phoneticPr fontId="4"/>
  </si>
  <si>
    <t>給付額</t>
    <rPh sb="0" eb="1">
      <t>キュウ</t>
    </rPh>
    <rPh sb="1" eb="2">
      <t>ヅケ</t>
    </rPh>
    <rPh sb="2" eb="3">
      <t>キンガク</t>
    </rPh>
    <phoneticPr fontId="4"/>
  </si>
  <si>
    <t xml:space="preserve">11-11.生活保護 </t>
    <rPh sb="6" eb="7">
      <t>ショウ</t>
    </rPh>
    <rPh sb="7" eb="8">
      <t>カツ</t>
    </rPh>
    <rPh sb="8" eb="9">
      <t>タモツ</t>
    </rPh>
    <rPh sb="9" eb="10">
      <t>マモル</t>
    </rPh>
    <phoneticPr fontId="4"/>
  </si>
  <si>
    <t>状況</t>
    <phoneticPr fontId="6"/>
  </si>
  <si>
    <t xml:space="preserve">本表の世帯数・人員・人員保護率に </t>
    <rPh sb="0" eb="1">
      <t>ホン</t>
    </rPh>
    <rPh sb="1" eb="2">
      <t>ヒョウ</t>
    </rPh>
    <rPh sb="3" eb="6">
      <t>セタイスウ</t>
    </rPh>
    <rPh sb="7" eb="8">
      <t>ヒト</t>
    </rPh>
    <rPh sb="8" eb="9">
      <t>イン</t>
    </rPh>
    <rPh sb="10" eb="12">
      <t>ジンイン</t>
    </rPh>
    <rPh sb="12" eb="13">
      <t>タモツ</t>
    </rPh>
    <rPh sb="13" eb="14">
      <t>ユズル</t>
    </rPh>
    <rPh sb="14" eb="15">
      <t>リツ</t>
    </rPh>
    <phoneticPr fontId="4"/>
  </si>
  <si>
    <t>ついては、各年度末現在の数値である。</t>
    <phoneticPr fontId="6"/>
  </si>
  <si>
    <t>扶 　助 　別 　保 　護 　世　 帯 　数 　・ 　人 　員</t>
    <rPh sb="0" eb="1">
      <t>タス</t>
    </rPh>
    <rPh sb="3" eb="4">
      <t>スケ</t>
    </rPh>
    <rPh sb="6" eb="7">
      <t>ベツ</t>
    </rPh>
    <rPh sb="9" eb="10">
      <t>タモツ</t>
    </rPh>
    <rPh sb="12" eb="13">
      <t>マモル</t>
    </rPh>
    <rPh sb="15" eb="16">
      <t>ヨ</t>
    </rPh>
    <rPh sb="18" eb="19">
      <t>オビ</t>
    </rPh>
    <rPh sb="21" eb="22">
      <t>スウ</t>
    </rPh>
    <rPh sb="27" eb="28">
      <t>ヒト</t>
    </rPh>
    <rPh sb="30" eb="31">
      <t>イン</t>
    </rPh>
    <phoneticPr fontId="4"/>
  </si>
  <si>
    <t>扶　　　助　　　別　　　保　　　護　　　費　　　支　　　出　　　額</t>
    <rPh sb="0" eb="1">
      <t>タス</t>
    </rPh>
    <rPh sb="4" eb="5">
      <t>スケ</t>
    </rPh>
    <rPh sb="8" eb="9">
      <t>ベツ</t>
    </rPh>
    <rPh sb="12" eb="13">
      <t>タモツ</t>
    </rPh>
    <rPh sb="16" eb="17">
      <t>マモル</t>
    </rPh>
    <rPh sb="20" eb="21">
      <t>ヒ</t>
    </rPh>
    <rPh sb="24" eb="25">
      <t>ササ</t>
    </rPh>
    <rPh sb="28" eb="29">
      <t>デ</t>
    </rPh>
    <rPh sb="32" eb="33">
      <t>ガク</t>
    </rPh>
    <phoneticPr fontId="4"/>
  </si>
  <si>
    <t>実　　　数</t>
    <rPh sb="0" eb="1">
      <t>ミ</t>
    </rPh>
    <rPh sb="4" eb="5">
      <t>カズ</t>
    </rPh>
    <phoneticPr fontId="4"/>
  </si>
  <si>
    <t>扶　　助　　区　　分　　（延　　人　　数）</t>
    <rPh sb="0" eb="1">
      <t>タス</t>
    </rPh>
    <rPh sb="3" eb="4">
      <t>スケ</t>
    </rPh>
    <rPh sb="6" eb="7">
      <t>ク</t>
    </rPh>
    <rPh sb="9" eb="10">
      <t>ブン</t>
    </rPh>
    <rPh sb="13" eb="14">
      <t>ノベ</t>
    </rPh>
    <rPh sb="16" eb="17">
      <t>ヒト</t>
    </rPh>
    <rPh sb="19" eb="20">
      <t>カズ</t>
    </rPh>
    <phoneticPr fontId="4"/>
  </si>
  <si>
    <t>扶　　　　　　　　助　　　　　　　　区　　　　　　　　分</t>
    <rPh sb="0" eb="1">
      <t>タス</t>
    </rPh>
    <rPh sb="9" eb="10">
      <t>スケ</t>
    </rPh>
    <rPh sb="18" eb="19">
      <t>ク</t>
    </rPh>
    <rPh sb="27" eb="28">
      <t>ブン</t>
    </rPh>
    <phoneticPr fontId="4"/>
  </si>
  <si>
    <t>世帯数</t>
    <rPh sb="0" eb="3">
      <t>セタイスウ</t>
    </rPh>
    <phoneticPr fontId="4"/>
  </si>
  <si>
    <t>人　員</t>
    <rPh sb="0" eb="1">
      <t>ヒト</t>
    </rPh>
    <rPh sb="2" eb="3">
      <t>イン</t>
    </rPh>
    <phoneticPr fontId="4"/>
  </si>
  <si>
    <t>各年度３月
住基人口</t>
    <phoneticPr fontId="6"/>
  </si>
  <si>
    <t>人 員
保護率</t>
    <rPh sb="0" eb="1">
      <t>ヒト</t>
    </rPh>
    <rPh sb="2" eb="3">
      <t>イン</t>
    </rPh>
    <phoneticPr fontId="4"/>
  </si>
  <si>
    <t>生活
扶助</t>
    <rPh sb="0" eb="2">
      <t>セイカツ</t>
    </rPh>
    <rPh sb="3" eb="5">
      <t>フジョ</t>
    </rPh>
    <phoneticPr fontId="4"/>
  </si>
  <si>
    <t>住宅
扶助</t>
    <rPh sb="0" eb="2">
      <t>ジュウタク</t>
    </rPh>
    <rPh sb="3" eb="5">
      <t>フジョ</t>
    </rPh>
    <phoneticPr fontId="4"/>
  </si>
  <si>
    <t>教育
扶助</t>
    <rPh sb="0" eb="2">
      <t>キョウイク</t>
    </rPh>
    <rPh sb="3" eb="5">
      <t>フジョ</t>
    </rPh>
    <phoneticPr fontId="4"/>
  </si>
  <si>
    <t>介護
扶助</t>
    <rPh sb="0" eb="2">
      <t>カイゴ</t>
    </rPh>
    <rPh sb="3" eb="5">
      <t>フジョ</t>
    </rPh>
    <phoneticPr fontId="4"/>
  </si>
  <si>
    <t>医療
扶助</t>
    <rPh sb="0" eb="2">
      <t>イリョウ</t>
    </rPh>
    <rPh sb="3" eb="5">
      <t>フジョ</t>
    </rPh>
    <phoneticPr fontId="4"/>
  </si>
  <si>
    <t>出産
扶助</t>
    <rPh sb="0" eb="1">
      <t>デ</t>
    </rPh>
    <rPh sb="1" eb="2">
      <t>サン</t>
    </rPh>
    <rPh sb="3" eb="5">
      <t>フジョ</t>
    </rPh>
    <phoneticPr fontId="4"/>
  </si>
  <si>
    <t>生業
扶助</t>
    <rPh sb="0" eb="2">
      <t>セイギョウ</t>
    </rPh>
    <rPh sb="3" eb="5">
      <t>フジョ</t>
    </rPh>
    <phoneticPr fontId="4"/>
  </si>
  <si>
    <t>葬祭
扶助</t>
    <rPh sb="0" eb="2">
      <t>ソウサイ</t>
    </rPh>
    <rPh sb="3" eb="5">
      <t>フジョ</t>
    </rPh>
    <phoneticPr fontId="4"/>
  </si>
  <si>
    <t>生  活
扶助費</t>
    <rPh sb="0" eb="1">
      <t>ショウ</t>
    </rPh>
    <rPh sb="3" eb="4">
      <t>カツ</t>
    </rPh>
    <phoneticPr fontId="4"/>
  </si>
  <si>
    <t>住 　宅
扶助費</t>
    <rPh sb="0" eb="1">
      <t>ジュウ</t>
    </rPh>
    <rPh sb="3" eb="4">
      <t>タク</t>
    </rPh>
    <phoneticPr fontId="4"/>
  </si>
  <si>
    <t>教　育
扶助費</t>
    <rPh sb="0" eb="1">
      <t>キョウ</t>
    </rPh>
    <rPh sb="2" eb="3">
      <t>イク</t>
    </rPh>
    <phoneticPr fontId="4"/>
  </si>
  <si>
    <t>介  護
扶助費</t>
    <rPh sb="0" eb="1">
      <t>スケ</t>
    </rPh>
    <rPh sb="3" eb="4">
      <t>マモル</t>
    </rPh>
    <phoneticPr fontId="4"/>
  </si>
  <si>
    <t>医  療
扶助費</t>
    <rPh sb="0" eb="1">
      <t>イ</t>
    </rPh>
    <rPh sb="3" eb="4">
      <t>リョウ</t>
    </rPh>
    <phoneticPr fontId="4"/>
  </si>
  <si>
    <t>出  産
扶助費</t>
    <rPh sb="0" eb="1">
      <t>デ</t>
    </rPh>
    <rPh sb="3" eb="4">
      <t>サン</t>
    </rPh>
    <phoneticPr fontId="4"/>
  </si>
  <si>
    <t>生　業
扶助費</t>
    <rPh sb="0" eb="1">
      <t>ショウ</t>
    </rPh>
    <rPh sb="2" eb="3">
      <t>ギョウ</t>
    </rPh>
    <phoneticPr fontId="4"/>
  </si>
  <si>
    <t>葬  祭
扶助費</t>
    <rPh sb="0" eb="1">
      <t>ソウ</t>
    </rPh>
    <rPh sb="3" eb="4">
      <t>サイ</t>
    </rPh>
    <phoneticPr fontId="4"/>
  </si>
  <si>
    <t>就労自立
給付金</t>
    <rPh sb="0" eb="2">
      <t>シュウロウ</t>
    </rPh>
    <rPh sb="2" eb="4">
      <t>ジリツ</t>
    </rPh>
    <rPh sb="5" eb="8">
      <t>キュウフキン</t>
    </rPh>
    <phoneticPr fontId="4"/>
  </si>
  <si>
    <t>進学準備
給付金</t>
    <rPh sb="0" eb="2">
      <t>シンガク</t>
    </rPh>
    <rPh sb="2" eb="4">
      <t>ジュンビ</t>
    </rPh>
    <rPh sb="5" eb="8">
      <t>キュウフキン</t>
    </rPh>
    <phoneticPr fontId="6"/>
  </si>
  <si>
    <t>保護施設
事務費</t>
    <rPh sb="5" eb="8">
      <t>ジムヒ</t>
    </rPh>
    <phoneticPr fontId="4"/>
  </si>
  <si>
    <t>人</t>
    <rPh sb="0" eb="1">
      <t>ヒト</t>
    </rPh>
    <phoneticPr fontId="4"/>
  </si>
  <si>
    <t>‰</t>
    <phoneticPr fontId="4"/>
  </si>
  <si>
    <t>千円</t>
    <rPh sb="0" eb="1">
      <t>セン</t>
    </rPh>
    <rPh sb="1" eb="2">
      <t>エン</t>
    </rPh>
    <phoneticPr fontId="4"/>
  </si>
  <si>
    <t>千円</t>
    <rPh sb="0" eb="2">
      <t>センエン</t>
    </rPh>
    <phoneticPr fontId="6"/>
  </si>
  <si>
    <t>　　備考：人員保護率は、被保護人員実数÷各年度3月の住基人口×1000</t>
    <rPh sb="2" eb="4">
      <t>ビコウ</t>
    </rPh>
    <rPh sb="20" eb="23">
      <t>カクネンド</t>
    </rPh>
    <rPh sb="24" eb="25">
      <t>ガツ</t>
    </rPh>
    <rPh sb="26" eb="28">
      <t>ジュウキ</t>
    </rPh>
    <phoneticPr fontId="4"/>
  </si>
  <si>
    <t>　　　　　平成30年度より、進学準備給付金を新設した。</t>
    <rPh sb="5" eb="7">
      <t>ヘイセイ</t>
    </rPh>
    <rPh sb="9" eb="11">
      <t>ネンド</t>
    </rPh>
    <rPh sb="14" eb="16">
      <t>シンガク</t>
    </rPh>
    <rPh sb="16" eb="18">
      <t>ジュンビ</t>
    </rPh>
    <rPh sb="18" eb="21">
      <t>キュウフキン</t>
    </rPh>
    <rPh sb="22" eb="24">
      <t>シンセツ</t>
    </rPh>
    <phoneticPr fontId="6"/>
  </si>
  <si>
    <t>　　資料：保健福祉部保護課</t>
    <rPh sb="2" eb="4">
      <t>シリョウ</t>
    </rPh>
    <rPh sb="5" eb="7">
      <t>ホケン</t>
    </rPh>
    <rPh sb="7" eb="9">
      <t>フクシ</t>
    </rPh>
    <rPh sb="9" eb="10">
      <t>ブ</t>
    </rPh>
    <rPh sb="10" eb="12">
      <t>ホゴ</t>
    </rPh>
    <rPh sb="12" eb="13">
      <t>カ</t>
    </rPh>
    <phoneticPr fontId="4"/>
  </si>
  <si>
    <t>11-12.市民相談受付状況</t>
    <rPh sb="6" eb="7">
      <t>シ</t>
    </rPh>
    <rPh sb="7" eb="8">
      <t>タミ</t>
    </rPh>
    <rPh sb="8" eb="9">
      <t>ソウ</t>
    </rPh>
    <rPh sb="9" eb="10">
      <t>ダン</t>
    </rPh>
    <rPh sb="10" eb="11">
      <t>ウケ</t>
    </rPh>
    <rPh sb="11" eb="12">
      <t>ヅケ</t>
    </rPh>
    <rPh sb="12" eb="13">
      <t>ジョウ</t>
    </rPh>
    <rPh sb="13" eb="14">
      <t>イワン</t>
    </rPh>
    <phoneticPr fontId="4"/>
  </si>
  <si>
    <t>　単位：件</t>
    <rPh sb="1" eb="3">
      <t>タンイ</t>
    </rPh>
    <rPh sb="4" eb="5">
      <t>ケン</t>
    </rPh>
    <phoneticPr fontId="6"/>
  </si>
  <si>
    <t>区分</t>
    <rPh sb="0" eb="2">
      <t>クブン</t>
    </rPh>
    <phoneticPr fontId="4"/>
  </si>
  <si>
    <t>平成29年度</t>
  </si>
  <si>
    <t>平成30年度</t>
  </si>
  <si>
    <t>総　　　　数</t>
    <rPh sb="0" eb="6">
      <t>ソウスウ</t>
    </rPh>
    <phoneticPr fontId="4"/>
  </si>
  <si>
    <t>市民相談</t>
    <rPh sb="0" eb="2">
      <t>シミン</t>
    </rPh>
    <rPh sb="2" eb="4">
      <t>ソウダン</t>
    </rPh>
    <phoneticPr fontId="4"/>
  </si>
  <si>
    <t>法律相談</t>
    <rPh sb="0" eb="2">
      <t>ホウリツ</t>
    </rPh>
    <rPh sb="2" eb="4">
      <t>ソウダン</t>
    </rPh>
    <phoneticPr fontId="4"/>
  </si>
  <si>
    <t>交通事故相談</t>
    <rPh sb="0" eb="2">
      <t>コウツウ</t>
    </rPh>
    <rPh sb="2" eb="4">
      <t>ジコ</t>
    </rPh>
    <rPh sb="4" eb="6">
      <t>ソウダン</t>
    </rPh>
    <phoneticPr fontId="4"/>
  </si>
  <si>
    <t>登記相談</t>
    <rPh sb="0" eb="2">
      <t>トウキ</t>
    </rPh>
    <rPh sb="2" eb="4">
      <t>ソウダン</t>
    </rPh>
    <phoneticPr fontId="4"/>
  </si>
  <si>
    <t>人権相談</t>
    <rPh sb="0" eb="2">
      <t>ジンケン</t>
    </rPh>
    <rPh sb="2" eb="4">
      <t>ソウダン</t>
    </rPh>
    <phoneticPr fontId="4"/>
  </si>
  <si>
    <t>行政相談</t>
    <rPh sb="0" eb="2">
      <t>ギョウセイ</t>
    </rPh>
    <rPh sb="2" eb="4">
      <t>ソウダン</t>
    </rPh>
    <phoneticPr fontId="4"/>
  </si>
  <si>
    <t>こころの相談</t>
    <rPh sb="4" eb="6">
      <t>ソウダン</t>
    </rPh>
    <phoneticPr fontId="4"/>
  </si>
  <si>
    <t>税務相談</t>
    <rPh sb="0" eb="2">
      <t>ゼイム</t>
    </rPh>
    <rPh sb="2" eb="4">
      <t>ソウダン</t>
    </rPh>
    <phoneticPr fontId="4"/>
  </si>
  <si>
    <t>女性相談</t>
    <rPh sb="0" eb="2">
      <t>ジョセイ</t>
    </rPh>
    <rPh sb="2" eb="4">
      <t>ソウダン</t>
    </rPh>
    <phoneticPr fontId="4"/>
  </si>
  <si>
    <t>　　備考：女性相談は人権女性サポートステーション（ＷＥＳＳ）にて受付をした件数である。</t>
    <rPh sb="2" eb="4">
      <t>ビコウ</t>
    </rPh>
    <rPh sb="5" eb="7">
      <t>ジョセイ</t>
    </rPh>
    <rPh sb="7" eb="9">
      <t>ソウダン</t>
    </rPh>
    <rPh sb="10" eb="12">
      <t>ジンケン</t>
    </rPh>
    <rPh sb="12" eb="14">
      <t>ジョセイ</t>
    </rPh>
    <rPh sb="32" eb="34">
      <t>ウケツケ</t>
    </rPh>
    <rPh sb="37" eb="39">
      <t>ケンスウ</t>
    </rPh>
    <phoneticPr fontId="4"/>
  </si>
  <si>
    <t>　　資料：市民文化部人権市民相談課</t>
    <rPh sb="2" eb="4">
      <t>シリョウ</t>
    </rPh>
    <rPh sb="5" eb="7">
      <t>シミン</t>
    </rPh>
    <rPh sb="9" eb="10">
      <t>イクベ</t>
    </rPh>
    <rPh sb="10" eb="12">
      <t>ジンケン</t>
    </rPh>
    <rPh sb="12" eb="14">
      <t>シミン</t>
    </rPh>
    <rPh sb="14" eb="16">
      <t>ソウダン</t>
    </rPh>
    <rPh sb="16" eb="17">
      <t>カ</t>
    </rPh>
    <phoneticPr fontId="4"/>
  </si>
  <si>
    <t>11-13.平均寿命</t>
    <rPh sb="6" eb="8">
      <t>ヘイキン</t>
    </rPh>
    <rPh sb="8" eb="10">
      <t>ジュミョウ</t>
    </rPh>
    <phoneticPr fontId="6"/>
  </si>
  <si>
    <t>年　　次</t>
    <rPh sb="0" eb="1">
      <t>トシ</t>
    </rPh>
    <rPh sb="3" eb="4">
      <t>ツギ</t>
    </rPh>
    <phoneticPr fontId="4"/>
  </si>
  <si>
    <t>門真市</t>
    <rPh sb="0" eb="3">
      <t>カドマシ</t>
    </rPh>
    <phoneticPr fontId="4"/>
  </si>
  <si>
    <t>大阪府</t>
    <rPh sb="0" eb="3">
      <t>オオサカフ</t>
    </rPh>
    <phoneticPr fontId="6"/>
  </si>
  <si>
    <t>全国</t>
    <rPh sb="0" eb="2">
      <t>ゼンコク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</si>
  <si>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</si>
  <si>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</si>
  <si>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　　備考：平均寿命とは、０歳の平均余命である。</t>
    <rPh sb="2" eb="4">
      <t>ビコウ</t>
    </rPh>
    <rPh sb="5" eb="7">
      <t>ヘイキン</t>
    </rPh>
    <rPh sb="7" eb="9">
      <t>ジュミョウ</t>
    </rPh>
    <rPh sb="13" eb="14">
      <t>サイ</t>
    </rPh>
    <rPh sb="15" eb="17">
      <t>ヘイキン</t>
    </rPh>
    <rPh sb="17" eb="19">
      <t>ヨメイ</t>
    </rPh>
    <phoneticPr fontId="6"/>
  </si>
  <si>
    <t>　　資料：厚生労働省「市区町村別生命表」</t>
    <rPh sb="2" eb="4">
      <t>シリョウ</t>
    </rPh>
    <rPh sb="5" eb="7">
      <t>コウセイ</t>
    </rPh>
    <rPh sb="7" eb="10">
      <t>ロウドウショウ</t>
    </rPh>
    <rPh sb="11" eb="13">
      <t>シク</t>
    </rPh>
    <rPh sb="13" eb="15">
      <t>チョウソン</t>
    </rPh>
    <rPh sb="15" eb="16">
      <t>ベツ</t>
    </rPh>
    <rPh sb="16" eb="18">
      <t>セイメイ</t>
    </rPh>
    <rPh sb="18" eb="19">
      <t>ヒョウ</t>
    </rPh>
    <phoneticPr fontId="4"/>
  </si>
  <si>
    <t>11-14.介護保険状況</t>
    <rPh sb="6" eb="8">
      <t>カイゴ</t>
    </rPh>
    <rPh sb="8" eb="10">
      <t>ホケン</t>
    </rPh>
    <rPh sb="10" eb="12">
      <t>ジョウキョウ</t>
    </rPh>
    <phoneticPr fontId="4"/>
  </si>
  <si>
    <t>　　　本項の数は、特に記載の無いものについては、くすのき広域連合（構成市：守口市、門真市、</t>
    <rPh sb="3" eb="4">
      <t>ホン</t>
    </rPh>
    <rPh sb="4" eb="5">
      <t>コウ</t>
    </rPh>
    <rPh sb="6" eb="7">
      <t>スウ</t>
    </rPh>
    <rPh sb="9" eb="10">
      <t>トク</t>
    </rPh>
    <rPh sb="11" eb="13">
      <t>キサイ</t>
    </rPh>
    <rPh sb="14" eb="15">
      <t>ナ</t>
    </rPh>
    <phoneticPr fontId="6"/>
  </si>
  <si>
    <t>　　四條畷市）内の総数である。</t>
    <phoneticPr fontId="6"/>
  </si>
  <si>
    <t>（１）　要介護（要支援）認定者数推移</t>
    <rPh sb="4" eb="5">
      <t>ヨウ</t>
    </rPh>
    <rPh sb="5" eb="7">
      <t>カイゴ</t>
    </rPh>
    <rPh sb="8" eb="11">
      <t>ヨウシエン</t>
    </rPh>
    <rPh sb="12" eb="14">
      <t>ニンテイ</t>
    </rPh>
    <rPh sb="14" eb="15">
      <t>シャ</t>
    </rPh>
    <rPh sb="15" eb="16">
      <t>スウ</t>
    </rPh>
    <rPh sb="16" eb="18">
      <t>スイイ</t>
    </rPh>
    <phoneticPr fontId="6"/>
  </si>
  <si>
    <t>各年度末現在　単位：人</t>
    <rPh sb="0" eb="2">
      <t>カクネン</t>
    </rPh>
    <rPh sb="2" eb="3">
      <t>ド</t>
    </rPh>
    <rPh sb="3" eb="4">
      <t>マツ</t>
    </rPh>
    <rPh sb="4" eb="6">
      <t>ゲンザイ</t>
    </rPh>
    <rPh sb="7" eb="9">
      <t>タンイ</t>
    </rPh>
    <rPh sb="10" eb="11">
      <t>ニン</t>
    </rPh>
    <phoneticPr fontId="6"/>
  </si>
  <si>
    <t>総　数</t>
    <rPh sb="0" eb="1">
      <t>ソウ</t>
    </rPh>
    <rPh sb="2" eb="3">
      <t>スウ</t>
    </rPh>
    <phoneticPr fontId="4"/>
  </si>
  <si>
    <t>要支援1</t>
    <rPh sb="0" eb="3">
      <t>ヨウシエン</t>
    </rPh>
    <phoneticPr fontId="6"/>
  </si>
  <si>
    <t>要支援2</t>
    <rPh sb="0" eb="3">
      <t>ヨウシエン</t>
    </rPh>
    <phoneticPr fontId="6"/>
  </si>
  <si>
    <t>要介護1</t>
    <rPh sb="0" eb="3">
      <t>ヨウカイゴ</t>
    </rPh>
    <phoneticPr fontId="4"/>
  </si>
  <si>
    <t>要介護2</t>
    <rPh sb="0" eb="3">
      <t>ヨウカイゴ</t>
    </rPh>
    <phoneticPr fontId="4"/>
  </si>
  <si>
    <t>要介護3</t>
    <rPh sb="0" eb="3">
      <t>ヨウカイゴ</t>
    </rPh>
    <phoneticPr fontId="4"/>
  </si>
  <si>
    <t>要介護4</t>
    <rPh sb="0" eb="3">
      <t>ヨウカイゴ</t>
    </rPh>
    <phoneticPr fontId="4"/>
  </si>
  <si>
    <t>要介護5</t>
    <rPh sb="0" eb="3">
      <t>ヨウカイゴ</t>
    </rPh>
    <phoneticPr fontId="4"/>
  </si>
  <si>
    <t>　　備考：（）は門真市単独の数で、内数である。</t>
    <rPh sb="2" eb="4">
      <t>ビコウ</t>
    </rPh>
    <rPh sb="8" eb="11">
      <t>カドマシ</t>
    </rPh>
    <rPh sb="11" eb="13">
      <t>タンドク</t>
    </rPh>
    <rPh sb="14" eb="15">
      <t>スウ</t>
    </rPh>
    <rPh sb="17" eb="18">
      <t>ナイ</t>
    </rPh>
    <rPh sb="18" eb="19">
      <t>スウ</t>
    </rPh>
    <phoneticPr fontId="6"/>
  </si>
  <si>
    <t>（２）　（１）のうち、第２号被保険者</t>
    <phoneticPr fontId="6"/>
  </si>
  <si>
    <t>（３）サービス利用の推移</t>
    <rPh sb="7" eb="9">
      <t>リヨウ</t>
    </rPh>
    <rPh sb="10" eb="12">
      <t>スイイ</t>
    </rPh>
    <phoneticPr fontId="6"/>
  </si>
  <si>
    <t>各年度末現在　単位：人・円</t>
    <rPh sb="0" eb="2">
      <t>カクネン</t>
    </rPh>
    <rPh sb="2" eb="3">
      <t>ド</t>
    </rPh>
    <rPh sb="3" eb="4">
      <t>マツ</t>
    </rPh>
    <rPh sb="4" eb="6">
      <t>ゲンザイ</t>
    </rPh>
    <rPh sb="7" eb="9">
      <t>タンイ</t>
    </rPh>
    <rPh sb="10" eb="11">
      <t>ニン</t>
    </rPh>
    <rPh sb="12" eb="13">
      <t>エン</t>
    </rPh>
    <phoneticPr fontId="6"/>
  </si>
  <si>
    <t>総　計</t>
    <rPh sb="0" eb="1">
      <t>ソウ</t>
    </rPh>
    <rPh sb="2" eb="3">
      <t>ケイ</t>
    </rPh>
    <phoneticPr fontId="4"/>
  </si>
  <si>
    <t>人　数</t>
    <rPh sb="0" eb="1">
      <t>ヒト</t>
    </rPh>
    <rPh sb="2" eb="3">
      <t>スウ</t>
    </rPh>
    <phoneticPr fontId="6"/>
  </si>
  <si>
    <t>給付額</t>
    <rPh sb="0" eb="3">
      <t>キュウフガク</t>
    </rPh>
    <phoneticPr fontId="6"/>
  </si>
  <si>
    <t>　　資料：くすのき広域連合</t>
    <rPh sb="2" eb="4">
      <t>シリョウ</t>
    </rPh>
    <rPh sb="9" eb="11">
      <t>コウイキ</t>
    </rPh>
    <rPh sb="11" eb="13">
      <t>レンゴウ</t>
    </rPh>
    <phoneticPr fontId="4"/>
  </si>
  <si>
    <t>11-15.シルバー人材センター職群別実績状況</t>
    <rPh sb="10" eb="11">
      <t>ヒト</t>
    </rPh>
    <rPh sb="11" eb="12">
      <t>ザイ</t>
    </rPh>
    <rPh sb="16" eb="17">
      <t>ショク</t>
    </rPh>
    <rPh sb="17" eb="18">
      <t>グン</t>
    </rPh>
    <rPh sb="18" eb="19">
      <t>ベツ</t>
    </rPh>
    <rPh sb="19" eb="20">
      <t>ミ</t>
    </rPh>
    <rPh sb="20" eb="21">
      <t>イサオ</t>
    </rPh>
    <rPh sb="21" eb="22">
      <t>ジョウ</t>
    </rPh>
    <rPh sb="22" eb="23">
      <t>キョウ</t>
    </rPh>
    <phoneticPr fontId="4"/>
  </si>
  <si>
    <t xml:space="preserve"> </t>
    <phoneticPr fontId="6"/>
  </si>
  <si>
    <t>　単位：千円（契約金額）</t>
    <rPh sb="1" eb="3">
      <t>タンイ</t>
    </rPh>
    <rPh sb="4" eb="6">
      <t>センエン</t>
    </rPh>
    <rPh sb="7" eb="9">
      <t>ケイヤク</t>
    </rPh>
    <rPh sb="9" eb="11">
      <t>キンガク</t>
    </rPh>
    <phoneticPr fontId="4"/>
  </si>
  <si>
    <t>年度・区分</t>
    <rPh sb="0" eb="1">
      <t>トシ</t>
    </rPh>
    <rPh sb="1" eb="2">
      <t>タビ</t>
    </rPh>
    <rPh sb="3" eb="4">
      <t>ク</t>
    </rPh>
    <rPh sb="4" eb="5">
      <t>ブン</t>
    </rPh>
    <phoneticPr fontId="4"/>
  </si>
  <si>
    <t>専門技術群</t>
    <rPh sb="0" eb="2">
      <t>センモン</t>
    </rPh>
    <rPh sb="2" eb="4">
      <t>ギジュツ</t>
    </rPh>
    <rPh sb="4" eb="5">
      <t>グン</t>
    </rPh>
    <phoneticPr fontId="4"/>
  </si>
  <si>
    <t>技能群</t>
    <rPh sb="0" eb="1">
      <t>ワザ</t>
    </rPh>
    <rPh sb="1" eb="2">
      <t>ノウ</t>
    </rPh>
    <rPh sb="2" eb="3">
      <t>グン</t>
    </rPh>
    <phoneticPr fontId="4"/>
  </si>
  <si>
    <t>事務整理群</t>
    <rPh sb="0" eb="2">
      <t>ジム</t>
    </rPh>
    <rPh sb="2" eb="4">
      <t>セイリ</t>
    </rPh>
    <rPh sb="4" eb="5">
      <t>グン</t>
    </rPh>
    <phoneticPr fontId="4"/>
  </si>
  <si>
    <t>施設管理群</t>
    <rPh sb="0" eb="2">
      <t>シセツ</t>
    </rPh>
    <rPh sb="2" eb="4">
      <t>カンリ</t>
    </rPh>
    <rPh sb="4" eb="5">
      <t>グン</t>
    </rPh>
    <phoneticPr fontId="4"/>
  </si>
  <si>
    <t>折衝外交群</t>
    <rPh sb="0" eb="2">
      <t>セッショウ</t>
    </rPh>
    <rPh sb="2" eb="3">
      <t>ソト</t>
    </rPh>
    <rPh sb="3" eb="4">
      <t>コウ</t>
    </rPh>
    <rPh sb="4" eb="5">
      <t>グン</t>
    </rPh>
    <phoneticPr fontId="4"/>
  </si>
  <si>
    <t>軽作業群</t>
    <rPh sb="0" eb="1">
      <t>ケイ</t>
    </rPh>
    <rPh sb="1" eb="2">
      <t>サク</t>
    </rPh>
    <rPh sb="2" eb="3">
      <t>ギョウ</t>
    </rPh>
    <rPh sb="3" eb="4">
      <t>グン</t>
    </rPh>
    <phoneticPr fontId="4"/>
  </si>
  <si>
    <t>サービス群</t>
    <rPh sb="4" eb="5">
      <t>グン</t>
    </rPh>
    <phoneticPr fontId="4"/>
  </si>
  <si>
    <t>契約件数</t>
  </si>
  <si>
    <t>契約金額</t>
  </si>
  <si>
    <t>就業延時間</t>
  </si>
  <si>
    <t>就業延人員</t>
  </si>
  <si>
    <t>会員数</t>
  </si>
  <si>
    <t>契約件数</t>
    <rPh sb="0" eb="2">
      <t>ケイヤク</t>
    </rPh>
    <rPh sb="2" eb="4">
      <t>ケンスウ</t>
    </rPh>
    <phoneticPr fontId="4"/>
  </si>
  <si>
    <t>契約金額</t>
    <rPh sb="0" eb="2">
      <t>ケイヤク</t>
    </rPh>
    <rPh sb="2" eb="4">
      <t>キンガク</t>
    </rPh>
    <phoneticPr fontId="4"/>
  </si>
  <si>
    <t>就業延時間</t>
    <rPh sb="0" eb="2">
      <t>シュウギョウ</t>
    </rPh>
    <rPh sb="2" eb="3">
      <t>ノ</t>
    </rPh>
    <rPh sb="3" eb="5">
      <t>ジカン</t>
    </rPh>
    <phoneticPr fontId="4"/>
  </si>
  <si>
    <t>就業延人員</t>
    <rPh sb="0" eb="2">
      <t>シュウギョウ</t>
    </rPh>
    <rPh sb="2" eb="3">
      <t>ノ</t>
    </rPh>
    <rPh sb="3" eb="4">
      <t>ヒト</t>
    </rPh>
    <rPh sb="4" eb="5">
      <t>イン</t>
    </rPh>
    <phoneticPr fontId="4"/>
  </si>
  <si>
    <t>会員数</t>
    <rPh sb="0" eb="3">
      <t>カイインスウ</t>
    </rPh>
    <phoneticPr fontId="4"/>
  </si>
  <si>
    <t>　　備考：契約金額については端数処理のため、総数と一致しない。</t>
    <rPh sb="2" eb="4">
      <t>ビコウ</t>
    </rPh>
    <rPh sb="5" eb="9">
      <t>ケイヤクキンガク</t>
    </rPh>
    <rPh sb="14" eb="16">
      <t>ハスウ</t>
    </rPh>
    <rPh sb="16" eb="18">
      <t>ショリ</t>
    </rPh>
    <rPh sb="22" eb="24">
      <t>ソウスウ</t>
    </rPh>
    <rPh sb="25" eb="27">
      <t>イッチ</t>
    </rPh>
    <phoneticPr fontId="6"/>
  </si>
  <si>
    <t>　　資料：公益社団法人門真市シルバー人材センター</t>
    <rPh sb="2" eb="4">
      <t>シリョウ</t>
    </rPh>
    <rPh sb="5" eb="7">
      <t>コウエキ</t>
    </rPh>
    <rPh sb="7" eb="9">
      <t>シャダン</t>
    </rPh>
    <rPh sb="9" eb="11">
      <t>ホウジン</t>
    </rPh>
    <rPh sb="11" eb="14">
      <t>カドマシ</t>
    </rPh>
    <rPh sb="18" eb="20">
      <t>ジンザイ</t>
    </rPh>
    <phoneticPr fontId="4"/>
  </si>
  <si>
    <t>11-16.　保　育　園　</t>
    <rPh sb="7" eb="8">
      <t>タモツ</t>
    </rPh>
    <rPh sb="9" eb="10">
      <t>イク</t>
    </rPh>
    <rPh sb="11" eb="12">
      <t>エン</t>
    </rPh>
    <phoneticPr fontId="4"/>
  </si>
  <si>
    <t xml:space="preserve"> 本表は、各年4月1日現在の数値である。</t>
    <rPh sb="1" eb="2">
      <t>ホン</t>
    </rPh>
    <rPh sb="2" eb="3">
      <t>ヒョウ</t>
    </rPh>
    <rPh sb="5" eb="6">
      <t>カク</t>
    </rPh>
    <rPh sb="6" eb="7">
      <t>ネン</t>
    </rPh>
    <rPh sb="8" eb="9">
      <t>ガツ</t>
    </rPh>
    <rPh sb="10" eb="11">
      <t>ニチ</t>
    </rPh>
    <rPh sb="11" eb="13">
      <t>ゲンザイ</t>
    </rPh>
    <rPh sb="14" eb="16">
      <t>スウチ</t>
    </rPh>
    <phoneticPr fontId="4"/>
  </si>
  <si>
    <t>年次・区分</t>
    <rPh sb="0" eb="2">
      <t>ネンジ</t>
    </rPh>
    <rPh sb="3" eb="5">
      <t>クブン</t>
    </rPh>
    <phoneticPr fontId="4"/>
  </si>
  <si>
    <t>保育
園数</t>
    <rPh sb="0" eb="1">
      <t>タモツ</t>
    </rPh>
    <rPh sb="1" eb="2">
      <t>イク</t>
    </rPh>
    <phoneticPr fontId="4"/>
  </si>
  <si>
    <t>園　　　児　　　数</t>
    <rPh sb="0" eb="1">
      <t>エン</t>
    </rPh>
    <rPh sb="4" eb="5">
      <t>コ</t>
    </rPh>
    <rPh sb="8" eb="9">
      <t>カズ</t>
    </rPh>
    <phoneticPr fontId="4"/>
  </si>
  <si>
    <t>保育士</t>
    <rPh sb="0" eb="2">
      <t>ホボ</t>
    </rPh>
    <rPh sb="2" eb="3">
      <t>ブシ</t>
    </rPh>
    <phoneticPr fontId="4"/>
  </si>
  <si>
    <t>職　員</t>
    <rPh sb="0" eb="1">
      <t>ショク</t>
    </rPh>
    <rPh sb="2" eb="3">
      <t>イン</t>
    </rPh>
    <phoneticPr fontId="4"/>
  </si>
  <si>
    <t>定　員</t>
    <rPh sb="0" eb="1">
      <t>サダム</t>
    </rPh>
    <rPh sb="2" eb="3">
      <t>イン</t>
    </rPh>
    <phoneticPr fontId="4"/>
  </si>
  <si>
    <t>入　　所　　状　　況</t>
    <rPh sb="0" eb="1">
      <t>イ</t>
    </rPh>
    <rPh sb="3" eb="4">
      <t>トコロ</t>
    </rPh>
    <rPh sb="6" eb="7">
      <t>ジョウ</t>
    </rPh>
    <rPh sb="9" eb="10">
      <t>イワン</t>
    </rPh>
    <phoneticPr fontId="4"/>
  </si>
  <si>
    <t>0歳</t>
    <rPh sb="0" eb="2">
      <t>０サイ</t>
    </rPh>
    <phoneticPr fontId="4"/>
  </si>
  <si>
    <t>1～2歳</t>
    <rPh sb="3" eb="4">
      <t>サイ</t>
    </rPh>
    <phoneticPr fontId="4"/>
  </si>
  <si>
    <t>3歳</t>
    <rPh sb="0" eb="2">
      <t>３サイ</t>
    </rPh>
    <phoneticPr fontId="4"/>
  </si>
  <si>
    <t>4～5歳</t>
    <rPh sb="3" eb="4">
      <t>サイ</t>
    </rPh>
    <phoneticPr fontId="4"/>
  </si>
  <si>
    <t xml:space="preserve">  平成  30　 年</t>
    <phoneticPr fontId="6"/>
  </si>
  <si>
    <t>続き</t>
    <rPh sb="0" eb="1">
      <t>ツヅ</t>
    </rPh>
    <phoneticPr fontId="6"/>
  </si>
  <si>
    <t>市立保育園総数</t>
    <rPh sb="0" eb="2">
      <t>イチリツ</t>
    </rPh>
    <rPh sb="2" eb="5">
      <t>ホイクエン</t>
    </rPh>
    <rPh sb="5" eb="7">
      <t>ソウスウ</t>
    </rPh>
    <phoneticPr fontId="4"/>
  </si>
  <si>
    <t>門真</t>
    <rPh sb="0" eb="2">
      <t>カドマ</t>
    </rPh>
    <phoneticPr fontId="4"/>
  </si>
  <si>
    <t>保育園</t>
    <rPh sb="0" eb="3">
      <t>ホイクエン</t>
    </rPh>
    <phoneticPr fontId="4"/>
  </si>
  <si>
    <t>市立認定こども園総数</t>
    <rPh sb="0" eb="2">
      <t>シリツ</t>
    </rPh>
    <rPh sb="1" eb="2">
      <t>イチリツ</t>
    </rPh>
    <rPh sb="2" eb="4">
      <t>ニンテイ</t>
    </rPh>
    <rPh sb="7" eb="8">
      <t>エン</t>
    </rPh>
    <rPh sb="8" eb="10">
      <t>ソウスウ</t>
    </rPh>
    <phoneticPr fontId="4"/>
  </si>
  <si>
    <t>めぐみ</t>
    <phoneticPr fontId="4"/>
  </si>
  <si>
    <t>〃</t>
    <phoneticPr fontId="4"/>
  </si>
  <si>
    <t>私立保育園総数</t>
    <rPh sb="0" eb="1">
      <t>ワタシ</t>
    </rPh>
    <rPh sb="1" eb="2">
      <t>イチリツ</t>
    </rPh>
    <rPh sb="2" eb="5">
      <t>ホイクエン</t>
    </rPh>
    <rPh sb="5" eb="7">
      <t>ソウスウ</t>
    </rPh>
    <phoneticPr fontId="4"/>
  </si>
  <si>
    <t>北巣本</t>
    <rPh sb="0" eb="1">
      <t>キタ</t>
    </rPh>
    <rPh sb="1" eb="3">
      <t>スモト</t>
    </rPh>
    <phoneticPr fontId="4"/>
  </si>
  <si>
    <t>私立認定こども園総数</t>
    <rPh sb="0" eb="1">
      <t>ワタシ</t>
    </rPh>
    <rPh sb="1" eb="2">
      <t>イチリツ</t>
    </rPh>
    <rPh sb="2" eb="4">
      <t>ニンテイ</t>
    </rPh>
    <rPh sb="7" eb="8">
      <t>エン</t>
    </rPh>
    <rPh sb="8" eb="10">
      <t>ソウスウ</t>
    </rPh>
    <phoneticPr fontId="4"/>
  </si>
  <si>
    <t>いずみっこ</t>
  </si>
  <si>
    <t>〃</t>
  </si>
  <si>
    <t>私立小規模保育事業所総数</t>
    <rPh sb="0" eb="2">
      <t>シリツ</t>
    </rPh>
    <rPh sb="2" eb="5">
      <t>ショウキボ</t>
    </rPh>
    <rPh sb="5" eb="7">
      <t>ホイク</t>
    </rPh>
    <rPh sb="7" eb="10">
      <t>ジギョウショ</t>
    </rPh>
    <rPh sb="10" eb="12">
      <t>ソウスウ</t>
    </rPh>
    <phoneticPr fontId="4"/>
  </si>
  <si>
    <r>
      <t xml:space="preserve">私立認定こども園
</t>
    </r>
    <r>
      <rPr>
        <sz val="8"/>
        <color theme="1"/>
        <rFont val="ＭＳ 明朝"/>
        <family val="1"/>
        <charset val="128"/>
      </rPr>
      <t>(幼保連携型)</t>
    </r>
    <rPh sb="0" eb="1">
      <t>ワタシ</t>
    </rPh>
    <rPh sb="1" eb="2">
      <t>イチリツ</t>
    </rPh>
    <rPh sb="2" eb="4">
      <t>ニンテイ</t>
    </rPh>
    <rPh sb="7" eb="8">
      <t>エン</t>
    </rPh>
    <rPh sb="10" eb="12">
      <t>ヨウホ</t>
    </rPh>
    <rPh sb="12" eb="15">
      <t>レンケイガタ</t>
    </rPh>
    <phoneticPr fontId="4"/>
  </si>
  <si>
    <t>総数</t>
    <phoneticPr fontId="6"/>
  </si>
  <si>
    <t>おおわだ保育園</t>
    <rPh sb="4" eb="7">
      <t>ホイクエン</t>
    </rPh>
    <phoneticPr fontId="4"/>
  </si>
  <si>
    <t xml:space="preserve">  平成  31　年</t>
  </si>
  <si>
    <t>まことしょうじこども園</t>
    <rPh sb="10" eb="11">
      <t>エン</t>
    </rPh>
    <phoneticPr fontId="4"/>
  </si>
  <si>
    <t>柳　町　園</t>
    <rPh sb="0" eb="1">
      <t>ヤナギ</t>
    </rPh>
    <rPh sb="2" eb="3">
      <t>マチ</t>
    </rPh>
    <rPh sb="4" eb="5">
      <t>エン</t>
    </rPh>
    <phoneticPr fontId="4"/>
  </si>
  <si>
    <t>古　川　園</t>
    <rPh sb="0" eb="1">
      <t>フル</t>
    </rPh>
    <rPh sb="2" eb="3">
      <t>カワ</t>
    </rPh>
    <rPh sb="4" eb="5">
      <t>エン</t>
    </rPh>
    <phoneticPr fontId="4"/>
  </si>
  <si>
    <t>三ツ島保育園</t>
    <rPh sb="0" eb="1">
      <t>ミ</t>
    </rPh>
    <rPh sb="2" eb="3">
      <t>シマ</t>
    </rPh>
    <rPh sb="3" eb="6">
      <t>ホイクエン</t>
    </rPh>
    <phoneticPr fontId="4"/>
  </si>
  <si>
    <t>たちばな幼稚園</t>
    <rPh sb="4" eb="7">
      <t>ヨウチエン</t>
    </rPh>
    <phoneticPr fontId="4"/>
  </si>
  <si>
    <t>ふじ幼稚園</t>
    <rPh sb="2" eb="5">
      <t>ヨウチエン</t>
    </rPh>
    <phoneticPr fontId="4"/>
  </si>
  <si>
    <t>ファースト保育園
（三ツ島保育園分園）</t>
    <rPh sb="5" eb="8">
      <t>ホイクエン</t>
    </rPh>
    <rPh sb="10" eb="11">
      <t>ミ</t>
    </rPh>
    <rPh sb="12" eb="13">
      <t>シマ</t>
    </rPh>
    <rPh sb="13" eb="16">
      <t>ホイクエン</t>
    </rPh>
    <rPh sb="16" eb="18">
      <t>ブンエン</t>
    </rPh>
    <phoneticPr fontId="4"/>
  </si>
  <si>
    <t xml:space="preserve">   令和  ２　年</t>
    <rPh sb="3" eb="5">
      <t>レイワ</t>
    </rPh>
    <phoneticPr fontId="6"/>
  </si>
  <si>
    <t>智鳥保育園</t>
    <rPh sb="0" eb="1">
      <t>チ</t>
    </rPh>
    <rPh sb="1" eb="2">
      <t>ドリ</t>
    </rPh>
    <rPh sb="2" eb="5">
      <t>ホイクエン</t>
    </rPh>
    <phoneticPr fontId="4"/>
  </si>
  <si>
    <t>うちこしこども園</t>
    <rPh sb="7" eb="8">
      <t>エン</t>
    </rPh>
    <phoneticPr fontId="4"/>
  </si>
  <si>
    <t>きたじまこども園</t>
    <rPh sb="7" eb="8">
      <t>エン</t>
    </rPh>
    <phoneticPr fontId="4"/>
  </si>
  <si>
    <t>脇田こども学園</t>
    <rPh sb="0" eb="2">
      <t>ワキタ</t>
    </rPh>
    <rPh sb="5" eb="7">
      <t>ガクエン</t>
    </rPh>
    <phoneticPr fontId="4"/>
  </si>
  <si>
    <t>めぐみ白鳥こども園</t>
    <rPh sb="3" eb="5">
      <t>ハクチョウ</t>
    </rPh>
    <rPh sb="8" eb="9">
      <t>エン</t>
    </rPh>
    <phoneticPr fontId="42"/>
  </si>
  <si>
    <t>すえひろこども園</t>
    <rPh sb="7" eb="8">
      <t>エン</t>
    </rPh>
    <phoneticPr fontId="4"/>
  </si>
  <si>
    <t>私立小規模保育事業所</t>
    <rPh sb="0" eb="2">
      <t>シリツ</t>
    </rPh>
    <rPh sb="2" eb="5">
      <t>ショウキボ</t>
    </rPh>
    <rPh sb="5" eb="7">
      <t>ホイク</t>
    </rPh>
    <rPh sb="7" eb="10">
      <t>ジギョウショ</t>
    </rPh>
    <phoneticPr fontId="4"/>
  </si>
  <si>
    <t xml:space="preserve">   令和  ３　年</t>
    <rPh sb="3" eb="5">
      <t>レイワ</t>
    </rPh>
    <phoneticPr fontId="6"/>
  </si>
  <si>
    <t>おひさま保育園</t>
    <rPh sb="4" eb="7">
      <t>ホイクエン</t>
    </rPh>
    <phoneticPr fontId="4"/>
  </si>
  <si>
    <t>たんぽぽ保育園</t>
    <rPh sb="4" eb="7">
      <t>ホイクエン</t>
    </rPh>
    <phoneticPr fontId="4"/>
  </si>
  <si>
    <t>なごみ広場</t>
    <rPh sb="3" eb="5">
      <t>ヒロバ</t>
    </rPh>
    <phoneticPr fontId="4"/>
  </si>
  <si>
    <t>麦の子共同保育園</t>
    <rPh sb="0" eb="1">
      <t>ムギ</t>
    </rPh>
    <rPh sb="2" eb="3">
      <t>コ</t>
    </rPh>
    <rPh sb="3" eb="5">
      <t>キョウドウ</t>
    </rPh>
    <rPh sb="5" eb="8">
      <t>ホイクエン</t>
    </rPh>
    <phoneticPr fontId="4"/>
  </si>
  <si>
    <t>まめっこくらぶ</t>
    <phoneticPr fontId="4"/>
  </si>
  <si>
    <t>はすのみ保育園</t>
    <rPh sb="4" eb="7">
      <t>ホイクエン</t>
    </rPh>
    <phoneticPr fontId="42"/>
  </si>
  <si>
    <t>小規模保育園きずな</t>
    <rPh sb="0" eb="3">
      <t>ショウキボ</t>
    </rPh>
    <rPh sb="3" eb="6">
      <t>ホイクエン</t>
    </rPh>
    <phoneticPr fontId="42"/>
  </si>
  <si>
    <t xml:space="preserve">   令和  ４　年</t>
    <rPh sb="3" eb="5">
      <t>レイワ</t>
    </rPh>
    <phoneticPr fontId="6"/>
  </si>
  <si>
    <r>
      <rPr>
        <sz val="8"/>
        <color theme="1"/>
        <rFont val="ＭＳ 明朝"/>
        <family val="1"/>
        <charset val="128"/>
      </rPr>
      <t xml:space="preserve">ぬくもりのおうち保育　
</t>
    </r>
    <r>
      <rPr>
        <sz val="10"/>
        <color theme="1"/>
        <rFont val="ＭＳ 明朝"/>
        <family val="1"/>
        <charset val="128"/>
      </rPr>
      <t>門真園</t>
    </r>
    <phoneticPr fontId="6"/>
  </si>
  <si>
    <t>市立保育園</t>
    <rPh sb="0" eb="2">
      <t>イチリツ</t>
    </rPh>
    <rPh sb="2" eb="5">
      <t>ホイクエン</t>
    </rPh>
    <phoneticPr fontId="4"/>
  </si>
  <si>
    <t>柳町園ブリスガーデン</t>
    <rPh sb="0" eb="2">
      <t>ヤナギマチ</t>
    </rPh>
    <rPh sb="2" eb="3">
      <t>エン</t>
    </rPh>
    <phoneticPr fontId="6"/>
  </si>
  <si>
    <t>上野口</t>
    <rPh sb="0" eb="1">
      <t>カミ</t>
    </rPh>
    <rPh sb="1" eb="3">
      <t>ノグチ</t>
    </rPh>
    <phoneticPr fontId="4"/>
  </si>
  <si>
    <t>えがお保育園</t>
    <rPh sb="3" eb="6">
      <t>ホイクエン</t>
    </rPh>
    <phoneticPr fontId="42"/>
  </si>
  <si>
    <t>市立認定こども園
（幼保連携型）</t>
    <rPh sb="0" eb="2">
      <t>シリツ</t>
    </rPh>
    <rPh sb="1" eb="2">
      <t>イチリツ</t>
    </rPh>
    <rPh sb="2" eb="4">
      <t>ニンテイ</t>
    </rPh>
    <rPh sb="7" eb="8">
      <t>エン</t>
    </rPh>
    <rPh sb="10" eb="12">
      <t>ヨウホ</t>
    </rPh>
    <rPh sb="12" eb="15">
      <t>レンケイガタ</t>
    </rPh>
    <phoneticPr fontId="4"/>
  </si>
  <si>
    <t>あいとくナーサリー</t>
    <phoneticPr fontId="42"/>
  </si>
  <si>
    <t>砂子みなみこども園</t>
    <rPh sb="0" eb="2">
      <t>スナゴ</t>
    </rPh>
    <rPh sb="8" eb="9">
      <t>エン</t>
    </rPh>
    <phoneticPr fontId="6"/>
  </si>
  <si>
    <t>めぐみっこクラブ</t>
    <phoneticPr fontId="42"/>
  </si>
  <si>
    <t>私立保育園</t>
    <rPh sb="0" eb="1">
      <t>ワタシ</t>
    </rPh>
    <rPh sb="1" eb="2">
      <t>イチリツ</t>
    </rPh>
    <rPh sb="2" eb="5">
      <t>ホイクエン</t>
    </rPh>
    <phoneticPr fontId="4"/>
  </si>
  <si>
    <r>
      <rPr>
        <sz val="8"/>
        <color theme="1"/>
        <rFont val="ＭＳ 明朝"/>
        <family val="1"/>
        <charset val="128"/>
      </rPr>
      <t xml:space="preserve">ぬくもりのおうち保育　
</t>
    </r>
    <r>
      <rPr>
        <sz val="10"/>
        <color theme="1"/>
        <rFont val="ＭＳ 明朝"/>
        <family val="1"/>
        <charset val="128"/>
      </rPr>
      <t>門真市駅前園</t>
    </r>
    <rPh sb="12" eb="15">
      <t>カドマシ</t>
    </rPh>
    <rPh sb="15" eb="16">
      <t>エキ</t>
    </rPh>
    <rPh sb="16" eb="17">
      <t>マエ</t>
    </rPh>
    <phoneticPr fontId="6"/>
  </si>
  <si>
    <t>まめっこ</t>
    <phoneticPr fontId="4"/>
  </si>
  <si>
    <t>　備考：保育士・職員は、常勤職員のみの人数である。</t>
    <rPh sb="1" eb="3">
      <t>ビコウ</t>
    </rPh>
    <rPh sb="4" eb="6">
      <t>ホイク</t>
    </rPh>
    <rPh sb="6" eb="7">
      <t>シ</t>
    </rPh>
    <rPh sb="8" eb="10">
      <t>ショクイン</t>
    </rPh>
    <rPh sb="12" eb="14">
      <t>ジョウキン</t>
    </rPh>
    <rPh sb="14" eb="16">
      <t>ショクイン</t>
    </rPh>
    <rPh sb="19" eb="21">
      <t>ニンズウ</t>
    </rPh>
    <phoneticPr fontId="4"/>
  </si>
  <si>
    <t>　　　　全ての園児数には、市外在住の園児を含む。</t>
    <rPh sb="4" eb="5">
      <t>スベ</t>
    </rPh>
    <rPh sb="7" eb="9">
      <t>エンジ</t>
    </rPh>
    <rPh sb="9" eb="10">
      <t>スウ</t>
    </rPh>
    <rPh sb="13" eb="15">
      <t>シガイ</t>
    </rPh>
    <rPh sb="15" eb="17">
      <t>ザイジュウ</t>
    </rPh>
    <rPh sb="18" eb="20">
      <t>エンジ</t>
    </rPh>
    <rPh sb="21" eb="22">
      <t>フク</t>
    </rPh>
    <phoneticPr fontId="6"/>
  </si>
  <si>
    <t>　資料：こども部保育幼稚園課</t>
    <rPh sb="1" eb="3">
      <t>シリョウ</t>
    </rPh>
    <rPh sb="7" eb="8">
      <t>ライブ</t>
    </rPh>
    <rPh sb="8" eb="10">
      <t>ホイク</t>
    </rPh>
    <rPh sb="10" eb="13">
      <t>ヨウチエン</t>
    </rPh>
    <rPh sb="13" eb="14">
      <t>カ</t>
    </rPh>
    <phoneticPr fontId="4"/>
  </si>
  <si>
    <t>　　　　認定こども園の園児数は、保育認定（2号・3号認定）のみの人数である。</t>
    <rPh sb="4" eb="6">
      <t>ニンテイ</t>
    </rPh>
    <rPh sb="9" eb="10">
      <t>エン</t>
    </rPh>
    <rPh sb="11" eb="13">
      <t>エンジ</t>
    </rPh>
    <rPh sb="13" eb="14">
      <t>スウ</t>
    </rPh>
    <rPh sb="16" eb="18">
      <t>ホイク</t>
    </rPh>
    <rPh sb="18" eb="20">
      <t>ニンテイ</t>
    </rPh>
    <rPh sb="22" eb="23">
      <t>ゴウ</t>
    </rPh>
    <rPh sb="25" eb="26">
      <t>ゴウ</t>
    </rPh>
    <rPh sb="26" eb="28">
      <t>ニンテイ</t>
    </rPh>
    <rPh sb="32" eb="34">
      <t>ニンズウ</t>
    </rPh>
    <phoneticPr fontId="4"/>
  </si>
  <si>
    <t>の　概　況</t>
    <phoneticPr fontId="6"/>
  </si>
  <si>
    <t>10-7.飼犬登録数</t>
    <rPh sb="9" eb="10">
      <t>カズ</t>
    </rPh>
    <phoneticPr fontId="4"/>
  </si>
  <si>
    <t>令和3年4月</t>
    <rPh sb="0" eb="2">
      <t>レイワ</t>
    </rPh>
    <rPh sb="3" eb="4">
      <t>ネン</t>
    </rPh>
    <rPh sb="5" eb="6">
      <t>ガツ</t>
    </rPh>
    <phoneticPr fontId="4"/>
  </si>
  <si>
    <t xml:space="preserve">　5月 </t>
    <rPh sb="2" eb="3">
      <t>ガツ</t>
    </rPh>
    <phoneticPr fontId="4"/>
  </si>
  <si>
    <t xml:space="preserve">  6月 </t>
    <rPh sb="3" eb="4">
      <t>ガツ</t>
    </rPh>
    <phoneticPr fontId="4"/>
  </si>
  <si>
    <t xml:space="preserve">  7月 </t>
    <rPh sb="3" eb="4">
      <t>ガツ</t>
    </rPh>
    <phoneticPr fontId="4"/>
  </si>
  <si>
    <t xml:space="preserve">  8月 </t>
    <rPh sb="3" eb="4">
      <t>ガツ</t>
    </rPh>
    <phoneticPr fontId="4"/>
  </si>
  <si>
    <t xml:space="preserve">  9月 </t>
    <rPh sb="3" eb="4">
      <t>ガツ</t>
    </rPh>
    <phoneticPr fontId="4"/>
  </si>
  <si>
    <t xml:space="preserve"> 10月 </t>
    <rPh sb="3" eb="4">
      <t>ガツ</t>
    </rPh>
    <phoneticPr fontId="4"/>
  </si>
  <si>
    <t xml:space="preserve"> 11月 </t>
    <rPh sb="3" eb="4">
      <t>ガツ</t>
    </rPh>
    <phoneticPr fontId="4"/>
  </si>
  <si>
    <t xml:space="preserve"> 12月 </t>
    <rPh sb="3" eb="4">
      <t>ガツ</t>
    </rPh>
    <phoneticPr fontId="4"/>
  </si>
  <si>
    <t>令和4年1月</t>
    <rPh sb="0" eb="2">
      <t>レイワ</t>
    </rPh>
    <rPh sb="3" eb="4">
      <t>ネン</t>
    </rPh>
    <rPh sb="5" eb="6">
      <t>ガツ</t>
    </rPh>
    <phoneticPr fontId="4"/>
  </si>
  <si>
    <t xml:space="preserve">  2月 </t>
    <rPh sb="3" eb="4">
      <t>ガツ</t>
    </rPh>
    <phoneticPr fontId="4"/>
  </si>
  <si>
    <t xml:space="preserve">  3月 </t>
    <rPh sb="3" eb="4">
      <t>ガツ</t>
    </rPh>
    <phoneticPr fontId="4"/>
  </si>
  <si>
    <t>　　 10-9.年齢別　 死亡数　　　　　　</t>
    <rPh sb="8" eb="10">
      <t>ネンレイ</t>
    </rPh>
    <phoneticPr fontId="2"/>
  </si>
  <si>
    <t>　　資料：人口動態調査</t>
    <rPh sb="2" eb="4">
      <t>シリョウ</t>
    </rPh>
    <rPh sb="5" eb="7">
      <t>ジンコウ</t>
    </rPh>
    <rPh sb="7" eb="9">
      <t>ドウタイ</t>
    </rPh>
    <rPh sb="9" eb="11">
      <t>チョウサ</t>
    </rPh>
    <phoneticPr fontId="2"/>
  </si>
  <si>
    <t>　　　　　第２号被保険者は民間会社員や公務員等厚生年金、共済加入者をいう。</t>
    <rPh sb="5" eb="6">
      <t>ダイ</t>
    </rPh>
    <rPh sb="7" eb="8">
      <t>ゴウ</t>
    </rPh>
    <rPh sb="8" eb="12">
      <t>ヒホケンシャ</t>
    </rPh>
    <rPh sb="13" eb="15">
      <t>ミンカン</t>
    </rPh>
    <rPh sb="15" eb="18">
      <t>カイシャイン</t>
    </rPh>
    <rPh sb="19" eb="22">
      <t>コウムイン</t>
    </rPh>
    <rPh sb="22" eb="23">
      <t>ナド</t>
    </rPh>
    <rPh sb="23" eb="25">
      <t>コウセイ</t>
    </rPh>
    <rPh sb="25" eb="27">
      <t>ネンキン</t>
    </rPh>
    <rPh sb="28" eb="30">
      <t>キョウサイ</t>
    </rPh>
    <rPh sb="30" eb="33">
      <t>カニュウシャ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</si>
</sst>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1" formatCode="_ * #,##0_ ;_ * \-#,##0_ ;_ * &quot;-&quot;_ ;_ @_ "/>
    <numFmt numFmtId="176" formatCode="&quot;平&quot;&quot;成&quot;#,###&quot;年&quot;&quot;度&quot;"/>
    <numFmt numFmtId="177" formatCode="#"/>
    <numFmt numFmtId="178" formatCode="#,##0;[Red]#,##0"/>
    <numFmt numFmtId="179" formatCode="&quot;平&quot;&quot;成&quot;#,###&quot;年&quot;"/>
    <numFmt numFmtId="180" formatCode="\ \ ##"/>
    <numFmt numFmtId="181" formatCode="\-"/>
    <numFmt numFmtId="182" formatCode="#,##0;[Red]\-#,##0;\-"/>
    <numFmt numFmtId="183" formatCode="0.000"/>
    <numFmt numFmtId="184" formatCode="0.00_ "/>
    <numFmt numFmtId="185" formatCode="##"/>
    <numFmt numFmtId="186" formatCode="\(#\)"/>
    <numFmt numFmtId="187" formatCode="\(\-\)"/>
    <numFmt numFmtId="188" formatCode="#,###"/>
    <numFmt numFmtId="189" formatCode="#,##0.0_);[Red]\(#,##0.0\)"/>
    <numFmt numFmtId="190" formatCode="0_);[Red]\(0\)"/>
    <numFmt numFmtId="191" formatCode="&quot;平&quot;&quot;成&quot;##&quot;年&quot;"/>
    <numFmt numFmtId="192" formatCode="&quot;平&quot;&quot;成&quot;##&quot;年&quot;&quot;度&quot;"/>
    <numFmt numFmtId="193" formatCode="0.0%"/>
    <numFmt numFmtId="194" formatCode="&quot;平&quot;&quot;成&quot;##&quot;&quot;&quot;年&quot;&quot;度&quot;"/>
    <numFmt numFmtId="195" formatCode="#,##0.0;[Red]\-#,##0.0"/>
    <numFmt numFmtId="196" formatCode="0;[Red]0"/>
    <numFmt numFmtId="197" formatCode="0.0_);[Red]\(0.0\)"/>
    <numFmt numFmtId="198" formatCode="\(#,#00\)"/>
    <numFmt numFmtId="199" formatCode="\(#,##0\)"/>
  </numFmts>
  <fonts count="44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MS明朝"/>
      <family val="2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0"/>
      <color rgb="FFFF0000"/>
      <name val="ＭＳ 明朝"/>
      <family val="1"/>
      <charset val="128"/>
    </font>
    <font>
      <sz val="4"/>
      <name val="ＭＳ 明朝"/>
      <family val="1"/>
      <charset val="128"/>
    </font>
    <font>
      <sz val="5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8"/>
      <name val="ＭＳ 明朝"/>
      <family val="1"/>
      <charset val="128"/>
    </font>
    <font>
      <b/>
      <sz val="7"/>
      <name val="ＭＳ 明朝"/>
      <family val="1"/>
      <charset val="128"/>
    </font>
    <font>
      <sz val="9.5"/>
      <name val="ＭＳ 明朝"/>
      <family val="1"/>
      <charset val="128"/>
    </font>
    <font>
      <b/>
      <sz val="9.5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b/>
      <sz val="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7">
    <xf numFmtId="0" fontId="0" fillId="0" borderId="0"/>
    <xf numFmtId="38" fontId="15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34" fillId="0" borderId="0"/>
    <xf numFmtId="9" fontId="15" fillId="0" borderId="0" applyFont="0" applyFill="0" applyBorder="0" applyAlignment="0" applyProtection="0">
      <alignment vertical="center"/>
    </xf>
  </cellStyleXfs>
  <cellXfs count="869">
    <xf numFmtId="0" fontId="0" fillId="0" borderId="0" xfId="0"/>
    <xf numFmtId="0" fontId="5" fillId="0" borderId="0" xfId="2" applyFont="1" applyFill="1" applyAlignment="1">
      <alignment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distributed" vertical="center"/>
    </xf>
    <xf numFmtId="0" fontId="5" fillId="0" borderId="7" xfId="2" applyFont="1" applyFill="1" applyBorder="1" applyAlignment="1">
      <alignment horizontal="distributed" vertical="center"/>
    </xf>
    <xf numFmtId="0" fontId="5" fillId="0" borderId="8" xfId="2" applyFont="1" applyFill="1" applyBorder="1" applyAlignment="1">
      <alignment horizontal="distributed" vertical="center"/>
    </xf>
    <xf numFmtId="0" fontId="5" fillId="0" borderId="9" xfId="2" applyFont="1" applyFill="1" applyBorder="1" applyAlignment="1">
      <alignment horizontal="distributed" vertical="center"/>
    </xf>
    <xf numFmtId="0" fontId="5" fillId="0" borderId="11" xfId="2" applyFont="1" applyFill="1" applyBorder="1" applyAlignment="1">
      <alignment horizontal="distributed" vertical="center"/>
    </xf>
    <xf numFmtId="0" fontId="5" fillId="0" borderId="12" xfId="2" applyFont="1" applyFill="1" applyBorder="1" applyAlignment="1">
      <alignment horizontal="distributed" vertical="center"/>
    </xf>
    <xf numFmtId="0" fontId="5" fillId="0" borderId="5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176" fontId="5" fillId="0" borderId="5" xfId="2" applyNumberFormat="1" applyFont="1" applyFill="1" applyBorder="1" applyAlignment="1">
      <alignment horizontal="center" vertical="center"/>
    </xf>
    <xf numFmtId="41" fontId="5" fillId="0" borderId="9" xfId="3" applyNumberFormat="1" applyFont="1" applyFill="1" applyBorder="1" applyAlignment="1">
      <alignment horizontal="right" vertical="center"/>
    </xf>
    <xf numFmtId="41" fontId="5" fillId="0" borderId="0" xfId="2" applyNumberFormat="1" applyFont="1" applyFill="1" applyBorder="1" applyAlignment="1">
      <alignment vertical="center"/>
    </xf>
    <xf numFmtId="177" fontId="5" fillId="0" borderId="5" xfId="2" applyNumberFormat="1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41" fontId="7" fillId="0" borderId="9" xfId="3" applyNumberFormat="1" applyFont="1" applyFill="1" applyBorder="1" applyAlignment="1">
      <alignment horizontal="right" vertical="center"/>
    </xf>
    <xf numFmtId="41" fontId="7" fillId="0" borderId="0" xfId="3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41" fontId="5" fillId="0" borderId="0" xfId="3" applyNumberFormat="1" applyFont="1" applyFill="1" applyBorder="1" applyAlignment="1">
      <alignment horizontal="right" vertical="center"/>
    </xf>
    <xf numFmtId="49" fontId="5" fillId="0" borderId="0" xfId="2" applyNumberFormat="1" applyFont="1" applyFill="1" applyBorder="1" applyAlignment="1">
      <alignment horizontal="center" vertical="center" shrinkToFit="1"/>
    </xf>
    <xf numFmtId="41" fontId="5" fillId="0" borderId="0" xfId="2" applyNumberFormat="1" applyFont="1" applyFill="1" applyBorder="1" applyAlignment="1">
      <alignment horizontal="right" vertical="center"/>
    </xf>
    <xf numFmtId="49" fontId="5" fillId="0" borderId="0" xfId="2" applyNumberFormat="1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178" fontId="5" fillId="0" borderId="14" xfId="3" applyNumberFormat="1" applyFont="1" applyFill="1" applyBorder="1" applyAlignment="1">
      <alignment horizontal="right" vertical="center"/>
    </xf>
    <xf numFmtId="49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right" vertical="center"/>
    </xf>
    <xf numFmtId="38" fontId="5" fillId="0" borderId="0" xfId="3" applyFont="1" applyFill="1" applyBorder="1" applyAlignment="1">
      <alignment vertical="center"/>
    </xf>
    <xf numFmtId="0" fontId="5" fillId="0" borderId="0" xfId="2" applyFont="1" applyFill="1" applyAlignment="1">
      <alignment horizontal="left" vertical="center"/>
    </xf>
    <xf numFmtId="0" fontId="5" fillId="0" borderId="17" xfId="2" applyFont="1" applyFill="1" applyBorder="1" applyAlignment="1">
      <alignment vertical="center"/>
    </xf>
    <xf numFmtId="179" fontId="5" fillId="0" borderId="5" xfId="2" applyNumberFormat="1" applyFont="1" applyFill="1" applyBorder="1" applyAlignment="1">
      <alignment horizontal="center" vertical="center" shrinkToFit="1"/>
    </xf>
    <xf numFmtId="0" fontId="10" fillId="0" borderId="0" xfId="2" applyFont="1" applyFill="1" applyAlignment="1">
      <alignment vertical="center"/>
    </xf>
    <xf numFmtId="0" fontId="10" fillId="0" borderId="18" xfId="2" applyFont="1" applyFill="1" applyBorder="1" applyAlignment="1">
      <alignment horizontal="right" vertical="center"/>
    </xf>
    <xf numFmtId="3" fontId="5" fillId="0" borderId="0" xfId="2" applyNumberFormat="1" applyFont="1" applyFill="1" applyBorder="1" applyAlignment="1">
      <alignment horizontal="right" vertical="center"/>
    </xf>
    <xf numFmtId="180" fontId="5" fillId="0" borderId="5" xfId="2" applyNumberFormat="1" applyFont="1" applyFill="1" applyBorder="1" applyAlignment="1">
      <alignment horizontal="center" vertical="center" shrinkToFit="1"/>
    </xf>
    <xf numFmtId="181" fontId="10" fillId="0" borderId="18" xfId="2" applyNumberFormat="1" applyFont="1" applyFill="1" applyBorder="1" applyAlignment="1">
      <alignment horizontal="right" vertical="center"/>
    </xf>
    <xf numFmtId="3" fontId="5" fillId="0" borderId="19" xfId="2" applyNumberFormat="1" applyFont="1" applyFill="1" applyBorder="1" applyAlignment="1">
      <alignment horizontal="right" vertical="center"/>
    </xf>
    <xf numFmtId="180" fontId="7" fillId="0" borderId="5" xfId="2" applyNumberFormat="1" applyFont="1" applyFill="1" applyBorder="1" applyAlignment="1">
      <alignment horizontal="center" vertical="center" shrinkToFit="1"/>
    </xf>
    <xf numFmtId="181" fontId="11" fillId="0" borderId="18" xfId="2" applyNumberFormat="1" applyFont="1" applyFill="1" applyBorder="1" applyAlignment="1">
      <alignment horizontal="right" vertical="center"/>
    </xf>
    <xf numFmtId="3" fontId="7" fillId="0" borderId="0" xfId="2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right" vertical="center"/>
    </xf>
    <xf numFmtId="0" fontId="5" fillId="0" borderId="13" xfId="2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14" xfId="2" applyFont="1" applyFill="1" applyBorder="1" applyAlignment="1">
      <alignment vertical="center"/>
    </xf>
    <xf numFmtId="0" fontId="5" fillId="0" borderId="21" xfId="2" applyFont="1" applyFill="1" applyBorder="1" applyAlignment="1">
      <alignment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22" xfId="2" applyFont="1" applyFill="1" applyBorder="1" applyAlignment="1">
      <alignment horizontal="center" vertical="center"/>
    </xf>
    <xf numFmtId="0" fontId="14" fillId="0" borderId="12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vertical="center"/>
    </xf>
    <xf numFmtId="0" fontId="5" fillId="0" borderId="24" xfId="2" applyFont="1" applyFill="1" applyBorder="1" applyAlignment="1">
      <alignment vertical="center"/>
    </xf>
    <xf numFmtId="38" fontId="5" fillId="0" borderId="9" xfId="3" applyFont="1" applyFill="1" applyBorder="1" applyAlignment="1">
      <alignment vertical="center"/>
    </xf>
    <xf numFmtId="0" fontId="7" fillId="0" borderId="0" xfId="2" applyFont="1" applyFill="1" applyBorder="1" applyAlignment="1">
      <alignment horizontal="center" vertical="center"/>
    </xf>
    <xf numFmtId="38" fontId="7" fillId="0" borderId="9" xfId="3" applyFont="1" applyFill="1" applyBorder="1" applyAlignment="1">
      <alignment vertical="center"/>
    </xf>
    <xf numFmtId="38" fontId="7" fillId="0" borderId="0" xfId="3" applyFont="1" applyFill="1" applyBorder="1" applyAlignment="1">
      <alignment vertical="center"/>
    </xf>
    <xf numFmtId="38" fontId="5" fillId="0" borderId="14" xfId="3" applyFont="1" applyFill="1" applyBorder="1" applyAlignment="1">
      <alignment vertical="center"/>
    </xf>
    <xf numFmtId="0" fontId="5" fillId="0" borderId="0" xfId="2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16" fillId="0" borderId="0" xfId="2" applyFont="1" applyFill="1" applyBorder="1" applyAlignment="1">
      <alignment vertical="center"/>
    </xf>
    <xf numFmtId="38" fontId="5" fillId="0" borderId="0" xfId="3" applyFont="1" applyFill="1" applyBorder="1" applyAlignment="1">
      <alignment horizontal="right" vertical="center"/>
    </xf>
    <xf numFmtId="0" fontId="16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9" fillId="0" borderId="22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distributed" vertical="center"/>
    </xf>
    <xf numFmtId="0" fontId="9" fillId="0" borderId="0" xfId="2" applyFont="1" applyFill="1" applyBorder="1" applyAlignment="1">
      <alignment horizontal="distributed" vertical="center"/>
    </xf>
    <xf numFmtId="0" fontId="9" fillId="0" borderId="0" xfId="2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0" fontId="9" fillId="0" borderId="8" xfId="2" applyFont="1" applyFill="1" applyBorder="1" applyAlignment="1">
      <alignment horizontal="distributed" vertical="center"/>
    </xf>
    <xf numFmtId="0" fontId="9" fillId="0" borderId="9" xfId="2" applyFont="1" applyFill="1" applyBorder="1" applyAlignment="1">
      <alignment horizontal="distributed" vertical="center"/>
    </xf>
    <xf numFmtId="0" fontId="17" fillId="0" borderId="11" xfId="2" applyFont="1" applyFill="1" applyBorder="1" applyAlignment="1">
      <alignment horizontal="center" vertical="center"/>
    </xf>
    <xf numFmtId="0" fontId="18" fillId="0" borderId="11" xfId="2" applyFont="1" applyFill="1" applyBorder="1" applyAlignment="1">
      <alignment vertical="center"/>
    </xf>
    <xf numFmtId="0" fontId="9" fillId="0" borderId="12" xfId="2" applyFont="1" applyFill="1" applyBorder="1" applyAlignment="1">
      <alignment horizontal="distributed" vertical="center"/>
    </xf>
    <xf numFmtId="0" fontId="5" fillId="0" borderId="6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left" vertical="center"/>
    </xf>
    <xf numFmtId="38" fontId="5" fillId="0" borderId="8" xfId="3" applyFont="1" applyFill="1" applyBorder="1" applyAlignment="1">
      <alignment vertical="center"/>
    </xf>
    <xf numFmtId="38" fontId="7" fillId="0" borderId="8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38" fontId="5" fillId="0" borderId="25" xfId="3" applyFont="1" applyFill="1" applyBorder="1" applyAlignment="1">
      <alignment vertical="center"/>
    </xf>
    <xf numFmtId="0" fontId="9" fillId="0" borderId="22" xfId="2" applyFont="1" applyFill="1" applyBorder="1" applyAlignment="1">
      <alignment horizontal="distributed" vertical="center"/>
    </xf>
    <xf numFmtId="0" fontId="9" fillId="0" borderId="22" xfId="2" applyFont="1" applyFill="1" applyBorder="1" applyAlignment="1">
      <alignment vertical="center"/>
    </xf>
    <xf numFmtId="0" fontId="9" fillId="0" borderId="15" xfId="2" applyFont="1" applyFill="1" applyBorder="1" applyAlignment="1">
      <alignment vertical="center"/>
    </xf>
    <xf numFmtId="0" fontId="19" fillId="0" borderId="9" xfId="2" applyFont="1" applyFill="1" applyBorder="1" applyAlignment="1">
      <alignment horizontal="distributed" vertical="center"/>
    </xf>
    <xf numFmtId="0" fontId="9" fillId="0" borderId="11" xfId="2" applyFont="1" applyFill="1" applyBorder="1" applyAlignment="1">
      <alignment horizontal="distributed" vertical="center"/>
    </xf>
    <xf numFmtId="0" fontId="9" fillId="0" borderId="11" xfId="2" applyFont="1" applyFill="1" applyBorder="1" applyAlignment="1">
      <alignment vertical="center"/>
    </xf>
    <xf numFmtId="0" fontId="17" fillId="0" borderId="12" xfId="2" applyFont="1" applyFill="1" applyBorder="1" applyAlignment="1">
      <alignment horizontal="center" vertical="center"/>
    </xf>
    <xf numFmtId="38" fontId="7" fillId="0" borderId="0" xfId="3" applyFont="1" applyFill="1" applyBorder="1" applyAlignment="1">
      <alignment horizontal="right" vertical="center"/>
    </xf>
    <xf numFmtId="38" fontId="5" fillId="0" borderId="14" xfId="3" applyFont="1" applyFill="1" applyBorder="1" applyAlignment="1">
      <alignment horizontal="right" vertical="center"/>
    </xf>
    <xf numFmtId="0" fontId="5" fillId="0" borderId="4" xfId="2" applyFont="1" applyFill="1" applyBorder="1" applyAlignment="1">
      <alignment horizontal="center" vertical="center"/>
    </xf>
    <xf numFmtId="176" fontId="5" fillId="0" borderId="26" xfId="2" applyNumberFormat="1" applyFont="1" applyFill="1" applyBorder="1" applyAlignment="1">
      <alignment horizontal="center" vertical="center"/>
    </xf>
    <xf numFmtId="176" fontId="5" fillId="0" borderId="4" xfId="2" applyNumberFormat="1" applyFont="1" applyFill="1" applyBorder="1" applyAlignment="1">
      <alignment horizontal="center" vertical="center"/>
    </xf>
    <xf numFmtId="176" fontId="7" fillId="0" borderId="16" xfId="2" applyNumberFormat="1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distributed" vertical="center"/>
    </xf>
    <xf numFmtId="0" fontId="5" fillId="0" borderId="28" xfId="2" applyFont="1" applyFill="1" applyBorder="1" applyAlignment="1">
      <alignment horizontal="center" vertical="center"/>
    </xf>
    <xf numFmtId="181" fontId="7" fillId="0" borderId="28" xfId="2" applyNumberFormat="1" applyFont="1" applyFill="1" applyBorder="1" applyAlignment="1">
      <alignment horizontal="center" vertical="center"/>
    </xf>
    <xf numFmtId="179" fontId="5" fillId="0" borderId="2" xfId="2" applyNumberFormat="1" applyFont="1" applyFill="1" applyBorder="1" applyAlignment="1">
      <alignment horizontal="center" vertical="center"/>
    </xf>
    <xf numFmtId="179" fontId="5" fillId="0" borderId="26" xfId="2" applyNumberFormat="1" applyFont="1" applyFill="1" applyBorder="1" applyAlignment="1">
      <alignment horizontal="center" vertical="center"/>
    </xf>
    <xf numFmtId="179" fontId="7" fillId="0" borderId="2" xfId="2" applyNumberFormat="1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vertical="center" wrapText="1"/>
    </xf>
    <xf numFmtId="0" fontId="20" fillId="0" borderId="0" xfId="2" applyFont="1" applyFill="1" applyBorder="1" applyAlignment="1">
      <alignment vertical="center"/>
    </xf>
    <xf numFmtId="0" fontId="9" fillId="0" borderId="24" xfId="2" applyFont="1" applyFill="1" applyBorder="1" applyAlignment="1">
      <alignment horizontal="center" vertical="center" wrapText="1"/>
    </xf>
    <xf numFmtId="38" fontId="5" fillId="0" borderId="7" xfId="1" applyFont="1" applyFill="1" applyBorder="1" applyAlignment="1">
      <alignment horizontal="right" vertical="center" indent="2"/>
    </xf>
    <xf numFmtId="38" fontId="5" fillId="0" borderId="24" xfId="1" applyFont="1" applyFill="1" applyBorder="1" applyAlignment="1">
      <alignment horizontal="right" vertical="center" indent="2"/>
    </xf>
    <xf numFmtId="38" fontId="7" fillId="0" borderId="24" xfId="1" applyFont="1" applyFill="1" applyBorder="1" applyAlignment="1">
      <alignment horizontal="right" vertical="center" indent="2"/>
    </xf>
    <xf numFmtId="0" fontId="5" fillId="0" borderId="0" xfId="2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right" vertical="center" indent="2"/>
    </xf>
    <xf numFmtId="38" fontId="5" fillId="0" borderId="0" xfId="1" applyFont="1" applyFill="1" applyBorder="1" applyAlignment="1">
      <alignment horizontal="right" vertical="center" indent="2"/>
    </xf>
    <xf numFmtId="38" fontId="7" fillId="0" borderId="0" xfId="1" applyFont="1" applyFill="1" applyBorder="1" applyAlignment="1">
      <alignment horizontal="right" vertical="center" indent="2"/>
    </xf>
    <xf numFmtId="0" fontId="13" fillId="0" borderId="13" xfId="2" applyFont="1" applyFill="1" applyBorder="1" applyAlignment="1">
      <alignment horizontal="distributed" vertical="center"/>
    </xf>
    <xf numFmtId="0" fontId="20" fillId="0" borderId="20" xfId="2" applyFont="1" applyFill="1" applyBorder="1" applyAlignment="1">
      <alignment horizontal="right" vertical="center" indent="2"/>
    </xf>
    <xf numFmtId="0" fontId="20" fillId="0" borderId="14" xfId="2" applyFont="1" applyFill="1" applyBorder="1" applyAlignment="1">
      <alignment horizontal="right" vertical="center" indent="2"/>
    </xf>
    <xf numFmtId="2" fontId="20" fillId="0" borderId="14" xfId="2" applyNumberFormat="1" applyFont="1" applyFill="1" applyBorder="1" applyAlignment="1">
      <alignment horizontal="right" vertical="center" indent="2"/>
    </xf>
    <xf numFmtId="2" fontId="21" fillId="0" borderId="14" xfId="2" applyNumberFormat="1" applyFont="1" applyFill="1" applyBorder="1" applyAlignment="1">
      <alignment horizontal="right" vertical="center" indent="2"/>
    </xf>
    <xf numFmtId="0" fontId="13" fillId="0" borderId="0" xfId="2" applyFont="1" applyFill="1" applyBorder="1" applyAlignment="1">
      <alignment horizontal="distributed" vertical="center"/>
    </xf>
    <xf numFmtId="0" fontId="21" fillId="0" borderId="0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5" fillId="0" borderId="4" xfId="2" applyFont="1" applyFill="1" applyBorder="1" applyAlignment="1">
      <alignment vertical="center"/>
    </xf>
    <xf numFmtId="0" fontId="5" fillId="0" borderId="7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 vertical="center" wrapText="1"/>
    </xf>
    <xf numFmtId="0" fontId="5" fillId="0" borderId="12" xfId="4" applyFont="1" applyFill="1" applyBorder="1" applyAlignment="1">
      <alignment horizontal="center" vertical="center" shrinkToFit="1"/>
    </xf>
    <xf numFmtId="0" fontId="5" fillId="0" borderId="11" xfId="4" applyFont="1" applyFill="1" applyBorder="1" applyAlignment="1">
      <alignment horizontal="center" vertical="center" shrinkToFit="1"/>
    </xf>
    <xf numFmtId="0" fontId="5" fillId="0" borderId="11" xfId="4" applyFont="1" applyFill="1" applyBorder="1" applyAlignment="1">
      <alignment horizontal="center" vertical="center" wrapText="1"/>
    </xf>
    <xf numFmtId="0" fontId="5" fillId="0" borderId="12" xfId="4" applyFont="1" applyFill="1" applyBorder="1" applyAlignment="1">
      <alignment horizontal="center" vertical="center" wrapText="1"/>
    </xf>
    <xf numFmtId="0" fontId="9" fillId="0" borderId="11" xfId="4" applyFont="1" applyFill="1" applyBorder="1" applyAlignment="1">
      <alignment horizontal="center" vertical="center" wrapText="1"/>
    </xf>
    <xf numFmtId="0" fontId="14" fillId="0" borderId="11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vertical="center"/>
    </xf>
    <xf numFmtId="0" fontId="20" fillId="0" borderId="0" xfId="4" applyFont="1" applyFill="1" applyBorder="1" applyAlignment="1">
      <alignment vertical="center"/>
    </xf>
    <xf numFmtId="0" fontId="5" fillId="0" borderId="0" xfId="4" applyFont="1" applyFill="1" applyBorder="1" applyAlignment="1">
      <alignment vertical="center"/>
    </xf>
    <xf numFmtId="0" fontId="13" fillId="0" borderId="9" xfId="4" applyFont="1" applyFill="1" applyBorder="1" applyAlignment="1">
      <alignment horizontal="center" vertical="center"/>
    </xf>
    <xf numFmtId="0" fontId="5" fillId="0" borderId="0" xfId="4" applyFont="1" applyFill="1" applyAlignment="1">
      <alignment vertical="center"/>
    </xf>
    <xf numFmtId="178" fontId="22" fillId="0" borderId="0" xfId="2" applyNumberFormat="1" applyFont="1" applyFill="1" applyBorder="1" applyAlignment="1">
      <alignment vertical="center"/>
    </xf>
    <xf numFmtId="178" fontId="20" fillId="0" borderId="0" xfId="2" applyNumberFormat="1" applyFont="1" applyFill="1" applyBorder="1" applyAlignment="1">
      <alignment vertical="center"/>
    </xf>
    <xf numFmtId="178" fontId="20" fillId="0" borderId="9" xfId="2" applyNumberFormat="1" applyFont="1" applyFill="1" applyBorder="1" applyAlignment="1">
      <alignment horizontal="center" vertical="center"/>
    </xf>
    <xf numFmtId="178" fontId="10" fillId="0" borderId="0" xfId="2" applyNumberFormat="1" applyFont="1" applyFill="1" applyBorder="1" applyAlignment="1">
      <alignment vertical="center"/>
    </xf>
    <xf numFmtId="177" fontId="20" fillId="0" borderId="5" xfId="2" applyNumberFormat="1" applyFont="1" applyFill="1" applyBorder="1" applyAlignment="1">
      <alignment horizontal="center" vertical="center"/>
    </xf>
    <xf numFmtId="0" fontId="20" fillId="0" borderId="5" xfId="2" applyFont="1" applyFill="1" applyBorder="1" applyAlignment="1">
      <alignment horizontal="center" vertical="center"/>
    </xf>
    <xf numFmtId="178" fontId="22" fillId="0" borderId="0" xfId="2" applyNumberFormat="1" applyFont="1" applyFill="1" applyBorder="1" applyAlignment="1">
      <alignment horizontal="right" vertical="center"/>
    </xf>
    <xf numFmtId="38" fontId="21" fillId="0" borderId="5" xfId="1" applyFont="1" applyFill="1" applyBorder="1" applyAlignment="1">
      <alignment horizontal="center" vertical="center" shrinkToFit="1"/>
    </xf>
    <xf numFmtId="38" fontId="21" fillId="0" borderId="0" xfId="1" applyFont="1" applyFill="1" applyAlignment="1">
      <alignment vertical="center"/>
    </xf>
    <xf numFmtId="38" fontId="21" fillId="0" borderId="0" xfId="1" applyFont="1" applyFill="1" applyAlignment="1">
      <alignment horizontal="right" vertical="center"/>
    </xf>
    <xf numFmtId="38" fontId="21" fillId="0" borderId="5" xfId="1" applyFont="1" applyFill="1" applyBorder="1" applyAlignment="1">
      <alignment horizontal="right" vertical="center"/>
    </xf>
    <xf numFmtId="38" fontId="21" fillId="0" borderId="0" xfId="1" applyFont="1" applyFill="1" applyAlignment="1">
      <alignment horizontal="center" vertical="center"/>
    </xf>
    <xf numFmtId="38" fontId="21" fillId="2" borderId="0" xfId="1" applyFont="1" applyFill="1" applyAlignment="1">
      <alignment vertical="center"/>
    </xf>
    <xf numFmtId="0" fontId="20" fillId="0" borderId="0" xfId="4" applyFont="1" applyFill="1">
      <alignment vertical="center"/>
    </xf>
    <xf numFmtId="3" fontId="20" fillId="0" borderId="0" xfId="4" applyNumberFormat="1" applyFont="1" applyFill="1">
      <alignment vertical="center"/>
    </xf>
    <xf numFmtId="57" fontId="20" fillId="0" borderId="0" xfId="4" applyNumberFormat="1" applyFont="1" applyFill="1">
      <alignment vertical="center"/>
    </xf>
    <xf numFmtId="0" fontId="23" fillId="0" borderId="0" xfId="0" applyFont="1" applyAlignment="1">
      <alignment vertical="center"/>
    </xf>
    <xf numFmtId="0" fontId="23" fillId="0" borderId="14" xfId="0" applyFont="1" applyBorder="1" applyAlignment="1">
      <alignment vertical="center"/>
    </xf>
    <xf numFmtId="0" fontId="13" fillId="0" borderId="3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9" fillId="0" borderId="9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38" fontId="13" fillId="0" borderId="9" xfId="1" applyFont="1" applyBorder="1" applyAlignment="1">
      <alignment vertical="center"/>
    </xf>
    <xf numFmtId="38" fontId="13" fillId="0" borderId="0" xfId="1" applyFont="1" applyBorder="1" applyAlignment="1">
      <alignment vertical="center"/>
    </xf>
    <xf numFmtId="0" fontId="13" fillId="0" borderId="0" xfId="1" applyNumberFormat="1" applyFont="1" applyBorder="1" applyAlignment="1">
      <alignment vertical="center"/>
    </xf>
    <xf numFmtId="181" fontId="13" fillId="0" borderId="0" xfId="1" applyNumberFormat="1" applyFont="1" applyBorder="1" applyAlignment="1">
      <alignment vertical="center"/>
    </xf>
    <xf numFmtId="0" fontId="26" fillId="0" borderId="0" xfId="0" applyFont="1" applyFill="1" applyAlignment="1">
      <alignment horizontal="center" vertical="center"/>
    </xf>
    <xf numFmtId="38" fontId="27" fillId="0" borderId="9" xfId="1" applyFont="1" applyFill="1" applyBorder="1" applyAlignment="1">
      <alignment vertical="center"/>
    </xf>
    <xf numFmtId="38" fontId="27" fillId="0" borderId="0" xfId="1" applyFont="1" applyFill="1" applyBorder="1" applyAlignment="1">
      <alignment vertical="center"/>
    </xf>
    <xf numFmtId="182" fontId="27" fillId="0" borderId="0" xfId="1" applyNumberFormat="1" applyFont="1" applyFill="1" applyBorder="1" applyAlignment="1">
      <alignment vertical="center"/>
    </xf>
    <xf numFmtId="0" fontId="28" fillId="0" borderId="9" xfId="0" applyFont="1" applyFill="1" applyBorder="1" applyAlignment="1">
      <alignment horizontal="center" vertical="center"/>
    </xf>
    <xf numFmtId="0" fontId="29" fillId="2" borderId="0" xfId="0" applyFont="1" applyFill="1" applyAlignment="1">
      <alignment vertical="center"/>
    </xf>
    <xf numFmtId="0" fontId="23" fillId="0" borderId="20" xfId="0" applyFont="1" applyBorder="1" applyAlignment="1">
      <alignment vertical="center"/>
    </xf>
    <xf numFmtId="0" fontId="25" fillId="0" borderId="20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" fillId="0" borderId="0" xfId="2" applyFont="1" applyFill="1" applyBorder="1" applyAlignment="1">
      <alignment vertical="center"/>
    </xf>
    <xf numFmtId="0" fontId="9" fillId="0" borderId="14" xfId="2" applyFont="1" applyFill="1" applyBorder="1" applyAlignment="1">
      <alignment vertical="center"/>
    </xf>
    <xf numFmtId="49" fontId="9" fillId="0" borderId="2" xfId="2" applyNumberFormat="1" applyFont="1" applyFill="1" applyBorder="1" applyAlignment="1">
      <alignment horizontal="right" vertical="center"/>
    </xf>
    <xf numFmtId="49" fontId="9" fillId="0" borderId="4" xfId="2" applyNumberFormat="1" applyFont="1" applyFill="1" applyBorder="1" applyAlignment="1">
      <alignment vertical="center"/>
    </xf>
    <xf numFmtId="49" fontId="9" fillId="0" borderId="3" xfId="2" applyNumberFormat="1" applyFont="1" applyFill="1" applyBorder="1" applyAlignment="1">
      <alignment vertical="center"/>
    </xf>
    <xf numFmtId="0" fontId="9" fillId="0" borderId="0" xfId="2" applyFont="1" applyFill="1" applyAlignment="1">
      <alignment horizontal="center" vertical="center"/>
    </xf>
    <xf numFmtId="0" fontId="14" fillId="0" borderId="7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/>
    </xf>
    <xf numFmtId="176" fontId="9" fillId="0" borderId="23" xfId="2" applyNumberFormat="1" applyFont="1" applyFill="1" applyBorder="1" applyAlignment="1">
      <alignment horizontal="center" vertical="center"/>
    </xf>
    <xf numFmtId="183" fontId="9" fillId="0" borderId="7" xfId="2" applyNumberFormat="1" applyFont="1" applyFill="1" applyBorder="1" applyAlignment="1">
      <alignment horizontal="right" vertical="center"/>
    </xf>
    <xf numFmtId="183" fontId="9" fillId="0" borderId="24" xfId="2" applyNumberFormat="1" applyFont="1" applyFill="1" applyBorder="1" applyAlignment="1">
      <alignment horizontal="right" vertical="center"/>
    </xf>
    <xf numFmtId="0" fontId="9" fillId="0" borderId="24" xfId="2" applyFont="1" applyFill="1" applyBorder="1" applyAlignment="1">
      <alignment horizontal="right" vertical="center"/>
    </xf>
    <xf numFmtId="0" fontId="9" fillId="0" borderId="24" xfId="2" applyNumberFormat="1" applyFont="1" applyFill="1" applyBorder="1" applyAlignment="1">
      <alignment horizontal="right" vertical="center"/>
    </xf>
    <xf numFmtId="0" fontId="9" fillId="0" borderId="0" xfId="2" applyFont="1" applyFill="1" applyAlignment="1">
      <alignment horizontal="right" vertical="center"/>
    </xf>
    <xf numFmtId="0" fontId="14" fillId="0" borderId="9" xfId="2" applyFont="1" applyFill="1" applyBorder="1" applyAlignment="1">
      <alignment horizontal="center" vertical="center"/>
    </xf>
    <xf numFmtId="177" fontId="9" fillId="0" borderId="5" xfId="2" applyNumberFormat="1" applyFont="1" applyFill="1" applyBorder="1" applyAlignment="1">
      <alignment horizontal="center" vertical="center"/>
    </xf>
    <xf numFmtId="183" fontId="9" fillId="0" borderId="9" xfId="2" applyNumberFormat="1" applyFont="1" applyFill="1" applyBorder="1" applyAlignment="1">
      <alignment horizontal="right" vertical="center"/>
    </xf>
    <xf numFmtId="183" fontId="9" fillId="0" borderId="0" xfId="2" applyNumberFormat="1" applyFont="1" applyFill="1" applyBorder="1" applyAlignment="1">
      <alignment horizontal="right" vertical="center"/>
    </xf>
    <xf numFmtId="0" fontId="9" fillId="0" borderId="0" xfId="2" applyFont="1" applyFill="1" applyBorder="1" applyAlignment="1">
      <alignment horizontal="right" vertical="center"/>
    </xf>
    <xf numFmtId="0" fontId="9" fillId="0" borderId="0" xfId="2" applyNumberFormat="1" applyFont="1" applyFill="1" applyBorder="1" applyAlignment="1">
      <alignment horizontal="right" vertical="center"/>
    </xf>
    <xf numFmtId="49" fontId="9" fillId="0" borderId="0" xfId="2" applyNumberFormat="1" applyFont="1" applyFill="1" applyBorder="1" applyAlignment="1">
      <alignment horizontal="right" vertical="center"/>
    </xf>
    <xf numFmtId="0" fontId="9" fillId="0" borderId="5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30" fillId="0" borderId="13" xfId="2" applyFont="1" applyFill="1" applyBorder="1" applyAlignment="1">
      <alignment horizontal="center" vertical="center"/>
    </xf>
    <xf numFmtId="183" fontId="30" fillId="0" borderId="20" xfId="2" applyNumberFormat="1" applyFont="1" applyFill="1" applyBorder="1" applyAlignment="1">
      <alignment horizontal="right" vertical="center"/>
    </xf>
    <xf numFmtId="183" fontId="30" fillId="0" borderId="14" xfId="2" applyNumberFormat="1" applyFont="1" applyFill="1" applyBorder="1" applyAlignment="1">
      <alignment horizontal="right" vertical="center"/>
    </xf>
    <xf numFmtId="0" fontId="30" fillId="0" borderId="14" xfId="2" applyFont="1" applyFill="1" applyBorder="1" applyAlignment="1">
      <alignment horizontal="right" vertical="center"/>
    </xf>
    <xf numFmtId="0" fontId="30" fillId="0" borderId="14" xfId="2" applyNumberFormat="1" applyFont="1" applyFill="1" applyBorder="1" applyAlignment="1">
      <alignment horizontal="right" vertical="center"/>
    </xf>
    <xf numFmtId="49" fontId="30" fillId="0" borderId="14" xfId="2" applyNumberFormat="1" applyFont="1" applyFill="1" applyBorder="1" applyAlignment="1">
      <alignment horizontal="right" vertical="center"/>
    </xf>
    <xf numFmtId="0" fontId="31" fillId="0" borderId="20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49" fontId="5" fillId="0" borderId="0" xfId="2" applyNumberFormat="1" applyFont="1" applyFill="1" applyAlignment="1">
      <alignment vertical="center"/>
    </xf>
    <xf numFmtId="0" fontId="14" fillId="0" borderId="14" xfId="2" applyFont="1" applyFill="1" applyBorder="1" applyAlignment="1">
      <alignment horizontal="center" vertical="center"/>
    </xf>
    <xf numFmtId="49" fontId="9" fillId="0" borderId="24" xfId="2" applyNumberFormat="1" applyFont="1" applyFill="1" applyBorder="1" applyAlignment="1">
      <alignment horizontal="right" vertical="center"/>
    </xf>
    <xf numFmtId="57" fontId="9" fillId="0" borderId="0" xfId="2" applyNumberFormat="1" applyFont="1" applyFill="1" applyBorder="1" applyAlignment="1">
      <alignment horizontal="right" vertical="center"/>
    </xf>
    <xf numFmtId="0" fontId="30" fillId="0" borderId="0" xfId="2" applyFont="1" applyFill="1" applyAlignment="1">
      <alignment vertical="center"/>
    </xf>
    <xf numFmtId="0" fontId="30" fillId="0" borderId="0" xfId="2" applyFont="1" applyFill="1" applyBorder="1" applyAlignment="1">
      <alignment vertical="center"/>
    </xf>
    <xf numFmtId="0" fontId="5" fillId="0" borderId="33" xfId="2" applyFont="1" applyFill="1" applyBorder="1" applyAlignment="1">
      <alignment horizontal="center" vertical="center"/>
    </xf>
    <xf numFmtId="0" fontId="5" fillId="0" borderId="29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right" vertical="center"/>
    </xf>
    <xf numFmtId="0" fontId="5" fillId="0" borderId="24" xfId="2" applyFont="1" applyFill="1" applyBorder="1" applyAlignment="1">
      <alignment horizontal="right" vertical="center"/>
    </xf>
    <xf numFmtId="0" fontId="5" fillId="0" borderId="23" xfId="2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center" vertical="center"/>
    </xf>
    <xf numFmtId="38" fontId="5" fillId="0" borderId="8" xfId="3" applyFont="1" applyFill="1" applyBorder="1" applyAlignment="1">
      <alignment horizontal="right" vertical="center"/>
    </xf>
    <xf numFmtId="38" fontId="5" fillId="0" borderId="5" xfId="3" applyFont="1" applyFill="1" applyBorder="1" applyAlignment="1">
      <alignment horizontal="right" vertical="center"/>
    </xf>
    <xf numFmtId="38" fontId="5" fillId="0" borderId="8" xfId="2" applyNumberFormat="1" applyFont="1" applyFill="1" applyBorder="1" applyAlignment="1">
      <alignment vertical="center"/>
    </xf>
    <xf numFmtId="177" fontId="5" fillId="0" borderId="0" xfId="2" applyNumberFormat="1" applyFont="1" applyFill="1" applyBorder="1" applyAlignment="1">
      <alignment horizontal="center" vertical="center"/>
    </xf>
    <xf numFmtId="38" fontId="5" fillId="0" borderId="0" xfId="2" applyNumberFormat="1" applyFont="1" applyFill="1" applyAlignment="1">
      <alignment vertical="center"/>
    </xf>
    <xf numFmtId="38" fontId="5" fillId="0" borderId="8" xfId="3" applyNumberFormat="1" applyFont="1" applyFill="1" applyBorder="1" applyAlignment="1">
      <alignment horizontal="right" vertical="center"/>
    </xf>
    <xf numFmtId="38" fontId="5" fillId="0" borderId="0" xfId="3" applyNumberFormat="1" applyFont="1" applyFill="1" applyBorder="1" applyAlignment="1">
      <alignment horizontal="right" vertical="center"/>
    </xf>
    <xf numFmtId="38" fontId="5" fillId="0" borderId="5" xfId="3" applyNumberFormat="1" applyFont="1" applyFill="1" applyBorder="1" applyAlignment="1">
      <alignment horizontal="right" vertical="center"/>
    </xf>
    <xf numFmtId="184" fontId="5" fillId="0" borderId="0" xfId="2" applyNumberFormat="1" applyFont="1" applyFill="1" applyAlignment="1">
      <alignment vertical="center"/>
    </xf>
    <xf numFmtId="38" fontId="7" fillId="0" borderId="8" xfId="3" applyNumberFormat="1" applyFont="1" applyFill="1" applyBorder="1" applyAlignment="1">
      <alignment horizontal="right" vertical="center"/>
    </xf>
    <xf numFmtId="38" fontId="7" fillId="0" borderId="8" xfId="3" applyFont="1" applyFill="1" applyBorder="1" applyAlignment="1">
      <alignment horizontal="right" vertical="center"/>
    </xf>
    <xf numFmtId="38" fontId="7" fillId="0" borderId="0" xfId="3" applyNumberFormat="1" applyFont="1" applyFill="1" applyBorder="1" applyAlignment="1">
      <alignment horizontal="right" vertical="center"/>
    </xf>
    <xf numFmtId="38" fontId="7" fillId="0" borderId="5" xfId="3" applyNumberFormat="1" applyFont="1" applyFill="1" applyBorder="1" applyAlignment="1">
      <alignment horizontal="right" vertical="center"/>
    </xf>
    <xf numFmtId="38" fontId="7" fillId="0" borderId="8" xfId="2" applyNumberFormat="1" applyFont="1" applyFill="1" applyBorder="1" applyAlignment="1">
      <alignment vertical="center"/>
    </xf>
    <xf numFmtId="0" fontId="5" fillId="0" borderId="25" xfId="2" applyFont="1" applyFill="1" applyBorder="1" applyAlignment="1">
      <alignment vertical="center"/>
    </xf>
    <xf numFmtId="3" fontId="5" fillId="0" borderId="0" xfId="2" applyNumberFormat="1" applyFont="1" applyFill="1" applyAlignment="1">
      <alignment vertical="center"/>
    </xf>
    <xf numFmtId="3" fontId="32" fillId="0" borderId="6" xfId="2" applyNumberFormat="1" applyFont="1" applyFill="1" applyBorder="1" applyAlignment="1">
      <alignment horizontal="center" vertical="center"/>
    </xf>
    <xf numFmtId="3" fontId="32" fillId="0" borderId="30" xfId="2" applyNumberFormat="1" applyFont="1" applyFill="1" applyBorder="1" applyAlignment="1">
      <alignment horizontal="center" vertical="center"/>
    </xf>
    <xf numFmtId="3" fontId="32" fillId="0" borderId="31" xfId="2" applyNumberFormat="1" applyFont="1" applyFill="1" applyBorder="1" applyAlignment="1">
      <alignment horizontal="center" vertical="center"/>
    </xf>
    <xf numFmtId="3" fontId="32" fillId="0" borderId="29" xfId="2" applyNumberFormat="1" applyFont="1" applyFill="1" applyBorder="1" applyAlignment="1">
      <alignment horizontal="center" vertical="center"/>
    </xf>
    <xf numFmtId="3" fontId="32" fillId="0" borderId="5" xfId="2" applyNumberFormat="1" applyFont="1" applyFill="1" applyBorder="1" applyAlignment="1">
      <alignment vertical="center"/>
    </xf>
    <xf numFmtId="3" fontId="32" fillId="0" borderId="8" xfId="2" applyNumberFormat="1" applyFont="1" applyFill="1" applyBorder="1" applyAlignment="1">
      <alignment horizontal="right" vertical="center"/>
    </xf>
    <xf numFmtId="3" fontId="32" fillId="0" borderId="9" xfId="2" applyNumberFormat="1" applyFont="1" applyFill="1" applyBorder="1" applyAlignment="1">
      <alignment horizontal="right" vertical="center"/>
    </xf>
    <xf numFmtId="3" fontId="32" fillId="0" borderId="0" xfId="2" applyNumberFormat="1" applyFont="1" applyFill="1" applyBorder="1" applyAlignment="1">
      <alignment horizontal="right" vertical="center"/>
    </xf>
    <xf numFmtId="176" fontId="32" fillId="0" borderId="5" xfId="2" applyNumberFormat="1" applyFont="1" applyFill="1" applyBorder="1" applyAlignment="1">
      <alignment horizontal="center" vertical="center"/>
    </xf>
    <xf numFmtId="3" fontId="32" fillId="0" borderId="8" xfId="3" applyNumberFormat="1" applyFont="1" applyFill="1" applyBorder="1" applyAlignment="1">
      <alignment horizontal="right" vertical="center"/>
    </xf>
    <xf numFmtId="3" fontId="32" fillId="0" borderId="9" xfId="3" applyNumberFormat="1" applyFont="1" applyFill="1" applyBorder="1" applyAlignment="1">
      <alignment horizontal="right" vertical="center"/>
    </xf>
    <xf numFmtId="3" fontId="32" fillId="0" borderId="0" xfId="3" applyNumberFormat="1" applyFont="1" applyFill="1" applyBorder="1" applyAlignment="1">
      <alignment horizontal="right" vertical="center"/>
    </xf>
    <xf numFmtId="3" fontId="32" fillId="0" borderId="5" xfId="2" applyNumberFormat="1" applyFont="1" applyFill="1" applyBorder="1" applyAlignment="1">
      <alignment horizontal="center" vertical="center"/>
    </xf>
    <xf numFmtId="1" fontId="32" fillId="0" borderId="0" xfId="3" applyNumberFormat="1" applyFont="1" applyFill="1" applyBorder="1" applyAlignment="1">
      <alignment horizontal="right" vertical="center"/>
    </xf>
    <xf numFmtId="4" fontId="5" fillId="0" borderId="0" xfId="2" applyNumberFormat="1" applyFont="1" applyFill="1" applyAlignment="1">
      <alignment vertical="center"/>
    </xf>
    <xf numFmtId="3" fontId="33" fillId="0" borderId="0" xfId="2" applyNumberFormat="1" applyFont="1" applyFill="1" applyBorder="1" applyAlignment="1">
      <alignment horizontal="center" vertical="center"/>
    </xf>
    <xf numFmtId="3" fontId="33" fillId="0" borderId="8" xfId="3" applyNumberFormat="1" applyFont="1" applyFill="1" applyBorder="1" applyAlignment="1">
      <alignment horizontal="right" vertical="center"/>
    </xf>
    <xf numFmtId="3" fontId="33" fillId="0" borderId="9" xfId="3" applyNumberFormat="1" applyFont="1" applyFill="1" applyBorder="1" applyAlignment="1">
      <alignment horizontal="right" vertical="center"/>
    </xf>
    <xf numFmtId="3" fontId="33" fillId="0" borderId="0" xfId="3" applyNumberFormat="1" applyFont="1" applyFill="1" applyBorder="1" applyAlignment="1">
      <alignment horizontal="right" vertical="center"/>
    </xf>
    <xf numFmtId="3" fontId="7" fillId="0" borderId="0" xfId="2" applyNumberFormat="1" applyFont="1" applyFill="1" applyAlignment="1">
      <alignment vertical="center"/>
    </xf>
    <xf numFmtId="3" fontId="32" fillId="0" borderId="13" xfId="2" applyNumberFormat="1" applyFont="1" applyFill="1" applyBorder="1" applyAlignment="1">
      <alignment vertical="center"/>
    </xf>
    <xf numFmtId="3" fontId="32" fillId="0" borderId="25" xfId="2" applyNumberFormat="1" applyFont="1" applyFill="1" applyBorder="1" applyAlignment="1">
      <alignment vertical="center"/>
    </xf>
    <xf numFmtId="3" fontId="32" fillId="0" borderId="20" xfId="2" applyNumberFormat="1" applyFont="1" applyFill="1" applyBorder="1" applyAlignment="1">
      <alignment vertical="center"/>
    </xf>
    <xf numFmtId="3" fontId="32" fillId="0" borderId="14" xfId="2" applyNumberFormat="1" applyFont="1" applyFill="1" applyBorder="1" applyAlignment="1">
      <alignment vertical="center"/>
    </xf>
    <xf numFmtId="3" fontId="32" fillId="0" borderId="0" xfId="2" applyNumberFormat="1" applyFont="1" applyFill="1" applyBorder="1" applyAlignment="1">
      <alignment vertical="center"/>
    </xf>
    <xf numFmtId="3" fontId="32" fillId="0" borderId="0" xfId="2" applyNumberFormat="1" applyFont="1" applyFill="1" applyAlignment="1">
      <alignment vertical="center"/>
    </xf>
    <xf numFmtId="3" fontId="5" fillId="0" borderId="0" xfId="2" applyNumberFormat="1" applyFont="1" applyFill="1" applyBorder="1" applyAlignment="1">
      <alignment vertical="center"/>
    </xf>
    <xf numFmtId="0" fontId="5" fillId="0" borderId="31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49" fontId="5" fillId="0" borderId="9" xfId="2" applyNumberFormat="1" applyFont="1" applyFill="1" applyBorder="1" applyAlignment="1">
      <alignment horizontal="center" vertical="center"/>
    </xf>
    <xf numFmtId="32" fontId="5" fillId="0" borderId="0" xfId="2" applyNumberFormat="1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horizontal="center" vertical="center"/>
    </xf>
    <xf numFmtId="32" fontId="7" fillId="0" borderId="0" xfId="2" applyNumberFormat="1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32" xfId="2" applyFont="1" applyFill="1" applyBorder="1" applyAlignment="1">
      <alignment vertical="center"/>
    </xf>
    <xf numFmtId="0" fontId="5" fillId="0" borderId="9" xfId="2" applyFont="1" applyFill="1" applyBorder="1" applyAlignment="1">
      <alignment horizontal="left" vertical="center"/>
    </xf>
    <xf numFmtId="0" fontId="5" fillId="0" borderId="9" xfId="2" applyFont="1" applyFill="1" applyBorder="1" applyAlignment="1">
      <alignment vertical="center"/>
    </xf>
    <xf numFmtId="1" fontId="5" fillId="0" borderId="0" xfId="2" applyNumberFormat="1" applyFont="1" applyFill="1" applyBorder="1" applyAlignment="1">
      <alignment vertical="center"/>
    </xf>
    <xf numFmtId="185" fontId="5" fillId="0" borderId="0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Border="1" applyAlignment="1">
      <alignment horizontal="right" vertical="center"/>
    </xf>
    <xf numFmtId="0" fontId="7" fillId="0" borderId="14" xfId="2" applyFont="1" applyFill="1" applyBorder="1" applyAlignment="1">
      <alignment vertical="center"/>
    </xf>
    <xf numFmtId="0" fontId="7" fillId="0" borderId="14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/>
    </xf>
    <xf numFmtId="0" fontId="7" fillId="0" borderId="14" xfId="2" applyFont="1" applyFill="1" applyBorder="1" applyAlignment="1">
      <alignment horizontal="right" vertical="center"/>
    </xf>
    <xf numFmtId="0" fontId="7" fillId="0" borderId="14" xfId="2" applyNumberFormat="1" applyFont="1" applyFill="1" applyBorder="1" applyAlignment="1">
      <alignment horizontal="right" vertical="center"/>
    </xf>
    <xf numFmtId="1" fontId="7" fillId="0" borderId="14" xfId="2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right" vertical="center"/>
    </xf>
    <xf numFmtId="177" fontId="13" fillId="0" borderId="5" xfId="2" applyNumberFormat="1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horizontal="center" vertical="center"/>
    </xf>
    <xf numFmtId="0" fontId="27" fillId="0" borderId="5" xfId="2" applyFont="1" applyFill="1" applyBorder="1" applyAlignment="1">
      <alignment horizontal="center" vertical="center"/>
    </xf>
    <xf numFmtId="181" fontId="7" fillId="0" borderId="0" xfId="3" applyNumberFormat="1" applyFont="1" applyFill="1" applyBorder="1" applyAlignment="1">
      <alignment horizontal="right" vertical="center"/>
    </xf>
    <xf numFmtId="0" fontId="7" fillId="0" borderId="0" xfId="3" applyNumberFormat="1" applyFont="1" applyFill="1" applyBorder="1" applyAlignment="1">
      <alignment horizontal="right" vertical="center"/>
    </xf>
    <xf numFmtId="0" fontId="9" fillId="0" borderId="13" xfId="2" applyFont="1" applyFill="1" applyBorder="1" applyAlignment="1">
      <alignment horizontal="center" vertical="center"/>
    </xf>
    <xf numFmtId="38" fontId="5" fillId="0" borderId="20" xfId="3" applyFont="1" applyFill="1" applyBorder="1" applyAlignment="1">
      <alignment vertical="center"/>
    </xf>
    <xf numFmtId="186" fontId="5" fillId="0" borderId="14" xfId="3" applyNumberFormat="1" applyFont="1" applyFill="1" applyBorder="1" applyAlignment="1">
      <alignment vertical="center"/>
    </xf>
    <xf numFmtId="0" fontId="5" fillId="0" borderId="14" xfId="3" applyNumberFormat="1" applyFont="1" applyFill="1" applyBorder="1" applyAlignment="1">
      <alignment horizontal="center" vertical="center"/>
    </xf>
    <xf numFmtId="187" fontId="5" fillId="0" borderId="14" xfId="3" applyNumberFormat="1" applyFont="1" applyFill="1" applyBorder="1" applyAlignment="1">
      <alignment vertical="center"/>
    </xf>
    <xf numFmtId="186" fontId="5" fillId="0" borderId="0" xfId="3" applyNumberFormat="1" applyFont="1" applyFill="1" applyAlignment="1">
      <alignment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 shrinkToFit="1"/>
    </xf>
    <xf numFmtId="0" fontId="5" fillId="0" borderId="11" xfId="2" applyFont="1" applyFill="1" applyBorder="1" applyAlignment="1">
      <alignment vertical="center" shrinkToFit="1"/>
    </xf>
    <xf numFmtId="0" fontId="5" fillId="0" borderId="30" xfId="2" applyFont="1" applyFill="1" applyBorder="1" applyAlignment="1">
      <alignment horizontal="center" vertical="center" shrinkToFit="1"/>
    </xf>
    <xf numFmtId="0" fontId="5" fillId="0" borderId="31" xfId="2" applyFont="1" applyFill="1" applyBorder="1" applyAlignment="1">
      <alignment horizontal="center" vertical="center" shrinkToFit="1"/>
    </xf>
    <xf numFmtId="0" fontId="5" fillId="0" borderId="5" xfId="2" applyFont="1" applyFill="1" applyBorder="1" applyAlignment="1">
      <alignment vertical="center" shrinkToFit="1"/>
    </xf>
    <xf numFmtId="0" fontId="5" fillId="0" borderId="0" xfId="2" applyFont="1" applyFill="1" applyBorder="1" applyAlignment="1">
      <alignment vertical="center" shrinkToFit="1"/>
    </xf>
    <xf numFmtId="0" fontId="5" fillId="0" borderId="9" xfId="2" applyFont="1" applyFill="1" applyBorder="1" applyAlignment="1">
      <alignment vertical="center" shrinkToFit="1"/>
    </xf>
    <xf numFmtId="0" fontId="5" fillId="0" borderId="0" xfId="2" applyFont="1" applyFill="1" applyBorder="1" applyAlignment="1">
      <alignment horizontal="center" vertical="center" shrinkToFit="1"/>
    </xf>
    <xf numFmtId="176" fontId="5" fillId="0" borderId="5" xfId="2" applyNumberFormat="1" applyFont="1" applyFill="1" applyBorder="1" applyAlignment="1">
      <alignment horizontal="center" vertical="center" shrinkToFit="1"/>
    </xf>
    <xf numFmtId="38" fontId="5" fillId="0" borderId="9" xfId="1" applyFont="1" applyFill="1" applyBorder="1" applyAlignment="1">
      <alignment vertical="center" shrinkToFit="1"/>
    </xf>
    <xf numFmtId="38" fontId="5" fillId="0" borderId="0" xfId="1" applyFont="1" applyFill="1" applyBorder="1" applyAlignment="1">
      <alignment vertical="center" shrinkToFit="1"/>
    </xf>
    <xf numFmtId="188" fontId="5" fillId="0" borderId="5" xfId="2" applyNumberFormat="1" applyFont="1" applyFill="1" applyBorder="1" applyAlignment="1">
      <alignment horizontal="center" vertical="center" shrinkToFit="1"/>
    </xf>
    <xf numFmtId="0" fontId="5" fillId="0" borderId="5" xfId="2" applyFont="1" applyFill="1" applyBorder="1" applyAlignment="1">
      <alignment horizontal="center" vertical="center" shrinkToFit="1"/>
    </xf>
    <xf numFmtId="181" fontId="5" fillId="0" borderId="0" xfId="1" applyNumberFormat="1" applyFont="1" applyFill="1" applyBorder="1" applyAlignment="1">
      <alignment horizontal="right" vertical="center" shrinkToFit="1"/>
    </xf>
    <xf numFmtId="0" fontId="7" fillId="0" borderId="0" xfId="2" applyFont="1" applyFill="1" applyBorder="1" applyAlignment="1">
      <alignment horizontal="center" vertical="center" shrinkToFit="1"/>
    </xf>
    <xf numFmtId="38" fontId="7" fillId="0" borderId="9" xfId="1" applyFont="1" applyFill="1" applyBorder="1" applyAlignment="1">
      <alignment vertical="center" shrinkToFit="1"/>
    </xf>
    <xf numFmtId="38" fontId="7" fillId="0" borderId="0" xfId="1" applyFont="1" applyFill="1" applyBorder="1" applyAlignment="1">
      <alignment vertical="center" shrinkToFit="1"/>
    </xf>
    <xf numFmtId="0" fontId="7" fillId="0" borderId="0" xfId="2" applyFont="1" applyFill="1" applyAlignment="1">
      <alignment vertical="center" shrinkToFit="1"/>
    </xf>
    <xf numFmtId="0" fontId="5" fillId="0" borderId="13" xfId="2" applyFont="1" applyFill="1" applyBorder="1" applyAlignment="1">
      <alignment horizontal="center" vertical="center" shrinkToFit="1"/>
    </xf>
    <xf numFmtId="38" fontId="5" fillId="0" borderId="14" xfId="1" applyFont="1" applyFill="1" applyBorder="1" applyAlignment="1">
      <alignment horizontal="center" vertical="center" shrinkToFit="1"/>
    </xf>
    <xf numFmtId="38" fontId="5" fillId="0" borderId="20" xfId="1" applyFont="1" applyFill="1" applyBorder="1" applyAlignment="1">
      <alignment vertical="center" shrinkToFit="1"/>
    </xf>
    <xf numFmtId="38" fontId="5" fillId="0" borderId="14" xfId="1" applyFont="1" applyFill="1" applyBorder="1" applyAlignment="1">
      <alignment vertical="center" shrinkToFit="1"/>
    </xf>
    <xf numFmtId="0" fontId="20" fillId="0" borderId="0" xfId="2" applyFont="1" applyFill="1" applyAlignment="1">
      <alignment vertical="center"/>
    </xf>
    <xf numFmtId="0" fontId="5" fillId="0" borderId="14" xfId="2" applyFont="1" applyFill="1" applyBorder="1" applyAlignment="1">
      <alignment horizontal="right" vertical="center"/>
    </xf>
    <xf numFmtId="0" fontId="5" fillId="0" borderId="10" xfId="2" applyFont="1" applyFill="1" applyBorder="1" applyAlignment="1">
      <alignment horizontal="right" vertical="center" shrinkToFit="1"/>
    </xf>
    <xf numFmtId="0" fontId="5" fillId="0" borderId="7" xfId="2" applyFont="1" applyFill="1" applyBorder="1" applyAlignment="1">
      <alignment vertical="center" shrinkToFit="1"/>
    </xf>
    <xf numFmtId="189" fontId="5" fillId="0" borderId="9" xfId="2" applyNumberFormat="1" applyFont="1" applyFill="1" applyBorder="1" applyAlignment="1">
      <alignment horizontal="right" vertical="center" shrinkToFit="1"/>
    </xf>
    <xf numFmtId="38" fontId="5" fillId="0" borderId="0" xfId="1" applyFont="1" applyFill="1" applyAlignment="1">
      <alignment vertical="center" shrinkToFit="1"/>
    </xf>
    <xf numFmtId="0" fontId="7" fillId="0" borderId="5" xfId="2" applyFont="1" applyFill="1" applyBorder="1" applyAlignment="1">
      <alignment horizontal="center" vertical="center" shrinkToFit="1"/>
    </xf>
    <xf numFmtId="189" fontId="7" fillId="0" borderId="9" xfId="2" applyNumberFormat="1" applyFont="1" applyFill="1" applyBorder="1" applyAlignment="1">
      <alignment horizontal="right" vertical="center" shrinkToFit="1"/>
    </xf>
    <xf numFmtId="38" fontId="7" fillId="0" borderId="0" xfId="1" applyFont="1" applyFill="1" applyAlignment="1">
      <alignment vertical="center" shrinkToFit="1"/>
    </xf>
    <xf numFmtId="0" fontId="5" fillId="0" borderId="14" xfId="2" applyFont="1" applyFill="1" applyBorder="1" applyAlignment="1">
      <alignment vertical="center" shrinkToFit="1"/>
    </xf>
    <xf numFmtId="0" fontId="5" fillId="0" borderId="20" xfId="2" applyFont="1" applyFill="1" applyBorder="1" applyAlignment="1">
      <alignment vertical="center" shrinkToFit="1"/>
    </xf>
    <xf numFmtId="0" fontId="5" fillId="0" borderId="15" xfId="2" applyFont="1" applyFill="1" applyBorder="1" applyAlignment="1">
      <alignment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32" xfId="2" applyFont="1" applyFill="1" applyBorder="1" applyAlignment="1">
      <alignment horizontal="center" vertical="center"/>
    </xf>
    <xf numFmtId="178" fontId="5" fillId="0" borderId="0" xfId="3" applyNumberFormat="1" applyFont="1" applyFill="1" applyBorder="1" applyAlignment="1">
      <alignment vertical="center"/>
    </xf>
    <xf numFmtId="190" fontId="5" fillId="0" borderId="5" xfId="2" applyNumberFormat="1" applyFont="1" applyFill="1" applyBorder="1" applyAlignment="1">
      <alignment horizontal="center" vertical="center"/>
    </xf>
    <xf numFmtId="190" fontId="5" fillId="0" borderId="5" xfId="0" applyNumberFormat="1" applyFont="1" applyFill="1" applyBorder="1" applyAlignment="1">
      <alignment horizontal="center" vertical="center"/>
    </xf>
    <xf numFmtId="190" fontId="7" fillId="0" borderId="5" xfId="0" applyNumberFormat="1" applyFont="1" applyFill="1" applyBorder="1" applyAlignment="1">
      <alignment horizontal="center" vertical="center"/>
    </xf>
    <xf numFmtId="178" fontId="7" fillId="0" borderId="0" xfId="3" applyNumberFormat="1" applyFont="1" applyFill="1" applyBorder="1" applyAlignment="1">
      <alignment vertical="center"/>
    </xf>
    <xf numFmtId="0" fontId="7" fillId="0" borderId="11" xfId="2" applyFont="1" applyFill="1" applyBorder="1" applyAlignment="1">
      <alignment horizontal="center" vertical="center"/>
    </xf>
    <xf numFmtId="0" fontId="7" fillId="0" borderId="30" xfId="2" applyFont="1" applyFill="1" applyBorder="1" applyAlignment="1">
      <alignment horizontal="center" vertical="center"/>
    </xf>
    <xf numFmtId="0" fontId="7" fillId="0" borderId="31" xfId="2" applyFont="1" applyFill="1" applyBorder="1" applyAlignment="1">
      <alignment horizontal="center" vertical="center"/>
    </xf>
    <xf numFmtId="178" fontId="5" fillId="0" borderId="7" xfId="3" applyNumberFormat="1" applyFont="1" applyFill="1" applyBorder="1" applyAlignment="1">
      <alignment vertical="center"/>
    </xf>
    <xf numFmtId="178" fontId="5" fillId="0" borderId="24" xfId="3" applyNumberFormat="1" applyFont="1" applyFill="1" applyBorder="1" applyAlignment="1">
      <alignment vertical="center"/>
    </xf>
    <xf numFmtId="178" fontId="7" fillId="0" borderId="24" xfId="3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distributed" vertical="center"/>
    </xf>
    <xf numFmtId="178" fontId="5" fillId="0" borderId="9" xfId="3" applyNumberFormat="1" applyFont="1" applyFill="1" applyBorder="1" applyAlignment="1">
      <alignment vertical="center"/>
    </xf>
    <xf numFmtId="181" fontId="7" fillId="0" borderId="0" xfId="3" applyNumberFormat="1" applyFont="1" applyFill="1" applyBorder="1" applyAlignment="1">
      <alignment vertical="center"/>
    </xf>
    <xf numFmtId="0" fontId="5" fillId="0" borderId="34" xfId="2" applyFont="1" applyFill="1" applyBorder="1" applyAlignment="1">
      <alignment vertical="center"/>
    </xf>
    <xf numFmtId="0" fontId="5" fillId="0" borderId="34" xfId="2" applyFont="1" applyFill="1" applyBorder="1" applyAlignment="1">
      <alignment horizontal="distributed" vertical="center"/>
    </xf>
    <xf numFmtId="178" fontId="5" fillId="0" borderId="35" xfId="3" applyNumberFormat="1" applyFont="1" applyFill="1" applyBorder="1" applyAlignment="1">
      <alignment vertical="center"/>
    </xf>
    <xf numFmtId="178" fontId="5" fillId="0" borderId="34" xfId="3" applyNumberFormat="1" applyFont="1" applyFill="1" applyBorder="1" applyAlignment="1">
      <alignment vertical="center"/>
    </xf>
    <xf numFmtId="178" fontId="7" fillId="0" borderId="34" xfId="3" applyNumberFormat="1" applyFont="1" applyFill="1" applyBorder="1" applyAlignment="1">
      <alignment vertical="center"/>
    </xf>
    <xf numFmtId="178" fontId="5" fillId="0" borderId="20" xfId="2" applyNumberFormat="1" applyFont="1" applyFill="1" applyBorder="1" applyAlignment="1">
      <alignment vertical="center"/>
    </xf>
    <xf numFmtId="178" fontId="5" fillId="0" borderId="14" xfId="2" applyNumberFormat="1" applyFont="1" applyFill="1" applyBorder="1" applyAlignment="1">
      <alignment vertical="center"/>
    </xf>
    <xf numFmtId="178" fontId="5" fillId="0" borderId="14" xfId="3" applyNumberFormat="1" applyFont="1" applyFill="1" applyBorder="1" applyAlignment="1">
      <alignment vertical="center"/>
    </xf>
    <xf numFmtId="178" fontId="7" fillId="0" borderId="36" xfId="3" applyNumberFormat="1" applyFont="1" applyFill="1" applyBorder="1" applyAlignment="1">
      <alignment vertical="center"/>
    </xf>
    <xf numFmtId="178" fontId="7" fillId="0" borderId="14" xfId="3" applyNumberFormat="1" applyFont="1" applyFill="1" applyBorder="1" applyAlignment="1">
      <alignment vertical="center"/>
    </xf>
    <xf numFmtId="0" fontId="5" fillId="0" borderId="0" xfId="5" applyFont="1" applyFill="1" applyAlignment="1">
      <alignment vertical="center"/>
    </xf>
    <xf numFmtId="0" fontId="7" fillId="0" borderId="0" xfId="5" applyFont="1" applyFill="1" applyAlignment="1">
      <alignment vertical="center"/>
    </xf>
    <xf numFmtId="0" fontId="5" fillId="0" borderId="0" xfId="5" applyFont="1" applyFill="1" applyAlignment="1">
      <alignment horizontal="center" vertical="center"/>
    </xf>
    <xf numFmtId="0" fontId="5" fillId="0" borderId="3" xfId="5" applyFont="1" applyFill="1" applyBorder="1" applyAlignment="1">
      <alignment horizontal="center" vertical="center" shrinkToFit="1"/>
    </xf>
    <xf numFmtId="192" fontId="5" fillId="0" borderId="26" xfId="5" applyNumberFormat="1" applyFont="1" applyFill="1" applyBorder="1" applyAlignment="1">
      <alignment horizontal="center" vertical="center" shrinkToFit="1"/>
    </xf>
    <xf numFmtId="192" fontId="5" fillId="0" borderId="2" xfId="5" applyNumberFormat="1" applyFont="1" applyFill="1" applyBorder="1" applyAlignment="1">
      <alignment horizontal="center" vertical="center" shrinkToFit="1"/>
    </xf>
    <xf numFmtId="0" fontId="7" fillId="0" borderId="2" xfId="5" applyFont="1" applyFill="1" applyBorder="1" applyAlignment="1">
      <alignment horizontal="center" vertical="center" shrinkToFit="1"/>
    </xf>
    <xf numFmtId="193" fontId="7" fillId="0" borderId="0" xfId="0" applyNumberFormat="1" applyFont="1" applyFill="1" applyBorder="1" applyAlignment="1">
      <alignment vertical="center" shrinkToFit="1"/>
    </xf>
    <xf numFmtId="0" fontId="7" fillId="0" borderId="0" xfId="5" applyFont="1" applyFill="1" applyAlignment="1">
      <alignment vertical="center" shrinkToFit="1"/>
    </xf>
    <xf numFmtId="0" fontId="5" fillId="0" borderId="37" xfId="5" applyFont="1" applyFill="1" applyBorder="1" applyAlignment="1">
      <alignment horizontal="center" vertical="center" shrinkToFit="1"/>
    </xf>
    <xf numFmtId="38" fontId="20" fillId="0" borderId="38" xfId="1" applyFont="1" applyFill="1" applyBorder="1" applyAlignment="1">
      <alignment vertical="center" shrinkToFit="1"/>
    </xf>
    <xf numFmtId="38" fontId="21" fillId="0" borderId="38" xfId="1" applyFont="1" applyFill="1" applyBorder="1" applyAlignment="1">
      <alignment vertical="center" shrinkToFit="1"/>
    </xf>
    <xf numFmtId="0" fontId="13" fillId="0" borderId="5" xfId="5" applyFont="1" applyFill="1" applyBorder="1" applyAlignment="1">
      <alignment horizontal="center" vertical="center" shrinkToFit="1"/>
    </xf>
    <xf numFmtId="3" fontId="20" fillId="0" borderId="0" xfId="5" applyNumberFormat="1" applyFont="1" applyFill="1" applyBorder="1" applyAlignment="1">
      <alignment vertical="center" shrinkToFit="1"/>
    </xf>
    <xf numFmtId="38" fontId="20" fillId="0" borderId="0" xfId="1" applyFont="1" applyFill="1" applyAlignment="1">
      <alignment vertical="center" shrinkToFit="1"/>
    </xf>
    <xf numFmtId="38" fontId="21" fillId="0" borderId="0" xfId="1" applyFont="1" applyFill="1" applyAlignment="1">
      <alignment vertical="center" shrinkToFit="1"/>
    </xf>
    <xf numFmtId="0" fontId="36" fillId="0" borderId="39" xfId="5" applyFont="1" applyFill="1" applyBorder="1" applyAlignment="1">
      <alignment horizontal="center" vertical="center" shrinkToFit="1"/>
    </xf>
    <xf numFmtId="193" fontId="1" fillId="0" borderId="34" xfId="5" applyNumberFormat="1" applyFont="1" applyFill="1" applyBorder="1" applyAlignment="1">
      <alignment vertical="center" shrinkToFit="1"/>
    </xf>
    <xf numFmtId="193" fontId="37" fillId="0" borderId="34" xfId="0" applyNumberFormat="1" applyFont="1" applyFill="1" applyBorder="1" applyAlignment="1">
      <alignment vertical="center" shrinkToFit="1"/>
    </xf>
    <xf numFmtId="0" fontId="36" fillId="0" borderId="5" xfId="5" applyFont="1" applyFill="1" applyBorder="1" applyAlignment="1">
      <alignment horizontal="center" vertical="center" shrinkToFit="1"/>
    </xf>
    <xf numFmtId="193" fontId="1" fillId="0" borderId="0" xfId="0" applyNumberFormat="1" applyFont="1" applyFill="1" applyBorder="1" applyAlignment="1">
      <alignment vertical="center" shrinkToFit="1"/>
    </xf>
    <xf numFmtId="193" fontId="1" fillId="0" borderId="0" xfId="0" applyNumberFormat="1" applyFont="1" applyFill="1" applyBorder="1" applyAlignment="1">
      <alignment horizontal="right" vertical="center" shrinkToFit="1"/>
    </xf>
    <xf numFmtId="193" fontId="37" fillId="0" borderId="0" xfId="0" applyNumberFormat="1" applyFont="1" applyFill="1" applyBorder="1" applyAlignment="1">
      <alignment horizontal="right" vertical="center" shrinkToFit="1"/>
    </xf>
    <xf numFmtId="193" fontId="7" fillId="0" borderId="0" xfId="0" applyNumberFormat="1" applyFont="1" applyFill="1" applyBorder="1" applyAlignment="1">
      <alignment vertical="center"/>
    </xf>
    <xf numFmtId="193" fontId="1" fillId="0" borderId="34" xfId="0" applyNumberFormat="1" applyFont="1" applyFill="1" applyBorder="1" applyAlignment="1">
      <alignment vertical="center" shrinkToFit="1"/>
    </xf>
    <xf numFmtId="193" fontId="1" fillId="0" borderId="34" xfId="0" applyNumberFormat="1" applyFont="1" applyFill="1" applyBorder="1" applyAlignment="1">
      <alignment horizontal="right" vertical="center" shrinkToFit="1"/>
    </xf>
    <xf numFmtId="193" fontId="37" fillId="0" borderId="34" xfId="0" applyNumberFormat="1" applyFont="1" applyFill="1" applyBorder="1" applyAlignment="1">
      <alignment horizontal="right" vertical="center" shrinkToFit="1"/>
    </xf>
    <xf numFmtId="0" fontId="5" fillId="0" borderId="40" xfId="5" applyFont="1" applyFill="1" applyBorder="1" applyAlignment="1">
      <alignment horizontal="center" vertical="center" shrinkToFit="1"/>
    </xf>
    <xf numFmtId="0" fontId="20" fillId="0" borderId="0" xfId="5" applyFont="1" applyFill="1" applyBorder="1" applyAlignment="1">
      <alignment vertical="center" shrinkToFit="1"/>
    </xf>
    <xf numFmtId="0" fontId="21" fillId="0" borderId="0" xfId="5" applyFont="1" applyFill="1" applyBorder="1" applyAlignment="1">
      <alignment vertical="center" shrinkToFit="1"/>
    </xf>
    <xf numFmtId="193" fontId="1" fillId="0" borderId="34" xfId="6" applyNumberFormat="1" applyFont="1" applyFill="1" applyBorder="1" applyAlignment="1">
      <alignment horizontal="right" vertical="center" shrinkToFit="1"/>
    </xf>
    <xf numFmtId="0" fontId="5" fillId="0" borderId="13" xfId="5" applyFont="1" applyFill="1" applyBorder="1" applyAlignment="1">
      <alignment horizontal="center" vertical="center" shrinkToFit="1"/>
    </xf>
    <xf numFmtId="193" fontId="5" fillId="0" borderId="14" xfId="0" applyNumberFormat="1" applyFont="1" applyFill="1" applyBorder="1" applyAlignment="1">
      <alignment vertical="center" shrinkToFit="1"/>
    </xf>
    <xf numFmtId="193" fontId="7" fillId="0" borderId="14" xfId="0" applyNumberFormat="1" applyFont="1" applyFill="1" applyBorder="1" applyAlignment="1">
      <alignment vertical="center" shrinkToFit="1"/>
    </xf>
    <xf numFmtId="0" fontId="5" fillId="0" borderId="0" xfId="5" applyFont="1" applyFill="1" applyBorder="1" applyAlignment="1">
      <alignment horizontal="center" vertical="center" shrinkToFit="1"/>
    </xf>
    <xf numFmtId="0" fontId="5" fillId="0" borderId="0" xfId="5" applyFont="1" applyFill="1" applyBorder="1" applyAlignment="1">
      <alignment vertical="center"/>
    </xf>
    <xf numFmtId="183" fontId="5" fillId="0" borderId="0" xfId="5" applyNumberFormat="1" applyFont="1" applyFill="1" applyAlignment="1">
      <alignment vertical="center"/>
    </xf>
    <xf numFmtId="192" fontId="5" fillId="0" borderId="2" xfId="2" applyNumberFormat="1" applyFont="1" applyFill="1" applyBorder="1" applyAlignment="1">
      <alignment horizontal="center" vertical="center" shrinkToFit="1"/>
    </xf>
    <xf numFmtId="192" fontId="7" fillId="0" borderId="2" xfId="2" applyNumberFormat="1" applyFont="1" applyFill="1" applyBorder="1" applyAlignment="1">
      <alignment horizontal="center" vertical="center" shrinkToFit="1"/>
    </xf>
    <xf numFmtId="0" fontId="32" fillId="0" borderId="31" xfId="2" applyFont="1" applyFill="1" applyBorder="1" applyAlignment="1">
      <alignment horizontal="center" vertical="center" shrinkToFit="1"/>
    </xf>
    <xf numFmtId="0" fontId="33" fillId="0" borderId="31" xfId="2" applyFont="1" applyFill="1" applyBorder="1" applyAlignment="1">
      <alignment horizontal="center" vertical="center" shrinkToFit="1"/>
    </xf>
    <xf numFmtId="178" fontId="5" fillId="0" borderId="7" xfId="2" applyNumberFormat="1" applyFont="1" applyFill="1" applyBorder="1" applyAlignment="1">
      <alignment horizontal="right" vertical="center"/>
    </xf>
    <xf numFmtId="178" fontId="5" fillId="0" borderId="24" xfId="2" applyNumberFormat="1" applyFont="1" applyFill="1" applyBorder="1" applyAlignment="1">
      <alignment vertical="center"/>
    </xf>
    <xf numFmtId="178" fontId="7" fillId="0" borderId="24" xfId="2" applyNumberFormat="1" applyFont="1" applyFill="1" applyBorder="1" applyAlignment="1">
      <alignment vertical="center"/>
    </xf>
    <xf numFmtId="0" fontId="13" fillId="0" borderId="5" xfId="2" applyFont="1" applyFill="1" applyBorder="1" applyAlignment="1">
      <alignment horizontal="center" vertical="center" wrapText="1"/>
    </xf>
    <xf numFmtId="178" fontId="5" fillId="0" borderId="9" xfId="2" applyNumberFormat="1" applyFont="1" applyFill="1" applyBorder="1" applyAlignment="1">
      <alignment horizontal="right" vertical="center"/>
    </xf>
    <xf numFmtId="178" fontId="5" fillId="0" borderId="0" xfId="2" applyNumberFormat="1" applyFont="1" applyFill="1" applyBorder="1" applyAlignment="1">
      <alignment vertical="center"/>
    </xf>
    <xf numFmtId="178" fontId="7" fillId="0" borderId="0" xfId="2" applyNumberFormat="1" applyFont="1" applyFill="1" applyBorder="1" applyAlignment="1">
      <alignment vertical="center"/>
    </xf>
    <xf numFmtId="0" fontId="13" fillId="0" borderId="13" xfId="2" applyFont="1" applyFill="1" applyBorder="1" applyAlignment="1">
      <alignment horizontal="center" vertical="center" wrapText="1"/>
    </xf>
    <xf numFmtId="178" fontId="7" fillId="0" borderId="14" xfId="2" applyNumberFormat="1" applyFont="1" applyFill="1" applyBorder="1" applyAlignment="1">
      <alignment vertical="center"/>
    </xf>
    <xf numFmtId="0" fontId="5" fillId="0" borderId="23" xfId="2" applyFont="1" applyFill="1" applyBorder="1" applyAlignment="1">
      <alignment horizontal="center" vertical="center"/>
    </xf>
    <xf numFmtId="3" fontId="5" fillId="0" borderId="24" xfId="2" applyNumberFormat="1" applyFont="1" applyFill="1" applyBorder="1" applyAlignment="1">
      <alignment horizontal="center" vertical="center"/>
    </xf>
    <xf numFmtId="194" fontId="5" fillId="0" borderId="5" xfId="0" applyNumberFormat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/>
    </xf>
    <xf numFmtId="3" fontId="5" fillId="0" borderId="20" xfId="2" applyNumberFormat="1" applyFont="1" applyFill="1" applyBorder="1" applyAlignment="1">
      <alignment horizontal="center" vertical="center"/>
    </xf>
    <xf numFmtId="3" fontId="5" fillId="0" borderId="14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192" fontId="5" fillId="0" borderId="0" xfId="2" applyNumberFormat="1" applyFont="1" applyFill="1" applyBorder="1" applyAlignment="1">
      <alignment horizontal="center" vertical="center" shrinkToFit="1"/>
    </xf>
    <xf numFmtId="0" fontId="20" fillId="0" borderId="30" xfId="2" applyFont="1" applyFill="1" applyBorder="1" applyAlignment="1">
      <alignment horizontal="center" vertical="center"/>
    </xf>
    <xf numFmtId="0" fontId="20" fillId="0" borderId="31" xfId="2" applyFont="1" applyFill="1" applyBorder="1" applyAlignment="1">
      <alignment horizontal="center" vertical="center"/>
    </xf>
    <xf numFmtId="190" fontId="7" fillId="0" borderId="5" xfId="2" applyNumberFormat="1" applyFont="1" applyFill="1" applyBorder="1" applyAlignment="1">
      <alignment horizontal="center" vertical="center"/>
    </xf>
    <xf numFmtId="38" fontId="7" fillId="0" borderId="20" xfId="3" applyFont="1" applyFill="1" applyBorder="1" applyAlignment="1">
      <alignment vertical="center"/>
    </xf>
    <xf numFmtId="38" fontId="7" fillId="0" borderId="14" xfId="3" applyFont="1" applyFill="1" applyBorder="1" applyAlignment="1">
      <alignment vertical="center"/>
    </xf>
    <xf numFmtId="0" fontId="38" fillId="0" borderId="0" xfId="2" applyFont="1" applyFill="1" applyAlignment="1">
      <alignment vertical="center"/>
    </xf>
    <xf numFmtId="38" fontId="20" fillId="0" borderId="0" xfId="3" applyFont="1" applyFill="1" applyBorder="1" applyAlignment="1">
      <alignment vertical="center"/>
    </xf>
    <xf numFmtId="0" fontId="13" fillId="0" borderId="0" xfId="2" applyFont="1" applyFill="1" applyAlignment="1">
      <alignment vertical="center"/>
    </xf>
    <xf numFmtId="0" fontId="13" fillId="0" borderId="30" xfId="2" applyFont="1" applyFill="1" applyBorder="1" applyAlignment="1">
      <alignment horizontal="center" vertical="center"/>
    </xf>
    <xf numFmtId="0" fontId="13" fillId="0" borderId="33" xfId="2" applyFont="1" applyFill="1" applyBorder="1" applyAlignment="1">
      <alignment horizontal="center" vertical="center"/>
    </xf>
    <xf numFmtId="0" fontId="13" fillId="0" borderId="23" xfId="2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horizontal="right" vertical="center"/>
    </xf>
    <xf numFmtId="194" fontId="13" fillId="0" borderId="5" xfId="0" applyNumberFormat="1" applyFont="1" applyFill="1" applyBorder="1" applyAlignment="1">
      <alignment horizontal="center" vertical="center"/>
    </xf>
    <xf numFmtId="38" fontId="13" fillId="0" borderId="0" xfId="3" applyFont="1" applyFill="1" applyBorder="1" applyAlignment="1">
      <alignment vertical="center" shrinkToFit="1"/>
    </xf>
    <xf numFmtId="178" fontId="13" fillId="0" borderId="0" xfId="3" applyNumberFormat="1" applyFont="1" applyFill="1" applyBorder="1" applyAlignment="1">
      <alignment vertical="center" shrinkToFit="1"/>
    </xf>
    <xf numFmtId="38" fontId="13" fillId="0" borderId="0" xfId="3" applyFont="1" applyFill="1" applyBorder="1" applyAlignment="1">
      <alignment horizontal="right" vertical="center" shrinkToFit="1"/>
    </xf>
    <xf numFmtId="190" fontId="13" fillId="0" borderId="5" xfId="2" applyNumberFormat="1" applyFont="1" applyFill="1" applyBorder="1" applyAlignment="1">
      <alignment horizontal="center" vertical="center"/>
    </xf>
    <xf numFmtId="178" fontId="13" fillId="0" borderId="0" xfId="3" applyNumberFormat="1" applyFont="1" applyFill="1" applyBorder="1" applyAlignment="1">
      <alignment horizontal="right" vertical="center" shrinkToFit="1"/>
    </xf>
    <xf numFmtId="190" fontId="27" fillId="0" borderId="5" xfId="0" applyNumberFormat="1" applyFont="1" applyFill="1" applyBorder="1" applyAlignment="1">
      <alignment horizontal="center" vertical="center"/>
    </xf>
    <xf numFmtId="38" fontId="27" fillId="0" borderId="0" xfId="3" applyFont="1" applyFill="1" applyBorder="1" applyAlignment="1">
      <alignment vertical="center" shrinkToFit="1"/>
    </xf>
    <xf numFmtId="178" fontId="27" fillId="0" borderId="0" xfId="3" applyNumberFormat="1" applyFont="1" applyFill="1" applyBorder="1" applyAlignment="1">
      <alignment vertical="center" shrinkToFit="1"/>
    </xf>
    <xf numFmtId="178" fontId="27" fillId="0" borderId="0" xfId="3" applyNumberFormat="1" applyFont="1" applyFill="1" applyBorder="1" applyAlignment="1">
      <alignment horizontal="right" vertical="center" shrinkToFit="1"/>
    </xf>
    <xf numFmtId="0" fontId="13" fillId="0" borderId="13" xfId="2" applyFont="1" applyFill="1" applyBorder="1" applyAlignment="1">
      <alignment horizontal="center" vertical="center"/>
    </xf>
    <xf numFmtId="38" fontId="13" fillId="0" borderId="20" xfId="3" applyFont="1" applyFill="1" applyBorder="1" applyAlignment="1">
      <alignment vertical="center"/>
    </xf>
    <xf numFmtId="38" fontId="13" fillId="0" borderId="14" xfId="3" applyFont="1" applyFill="1" applyBorder="1" applyAlignment="1">
      <alignment vertical="center"/>
    </xf>
    <xf numFmtId="49" fontId="20" fillId="0" borderId="0" xfId="2" applyNumberFormat="1" applyFont="1" applyFill="1" applyAlignment="1">
      <alignment vertical="center"/>
    </xf>
    <xf numFmtId="0" fontId="20" fillId="0" borderId="14" xfId="2" applyFont="1" applyFill="1" applyBorder="1" applyAlignment="1">
      <alignment vertical="center"/>
    </xf>
    <xf numFmtId="0" fontId="20" fillId="0" borderId="0" xfId="2" applyFont="1" applyFill="1" applyBorder="1" applyAlignment="1">
      <alignment horizontal="right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38" fontId="20" fillId="0" borderId="0" xfId="3" applyFont="1" applyFill="1" applyBorder="1" applyAlignment="1">
      <alignment horizontal="center" vertical="center"/>
    </xf>
    <xf numFmtId="195" fontId="20" fillId="0" borderId="0" xfId="3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38" fontId="20" fillId="0" borderId="9" xfId="3" applyFont="1" applyFill="1" applyBorder="1" applyAlignment="1">
      <alignment horizontal="center" vertical="center"/>
    </xf>
    <xf numFmtId="178" fontId="20" fillId="0" borderId="0" xfId="3" applyNumberFormat="1" applyFont="1" applyFill="1" applyBorder="1" applyAlignment="1">
      <alignment horizontal="center" vertical="center"/>
    </xf>
    <xf numFmtId="38" fontId="21" fillId="0" borderId="9" xfId="1" applyFont="1" applyFill="1" applyBorder="1" applyAlignment="1">
      <alignment horizontal="center" vertical="center"/>
    </xf>
    <xf numFmtId="178" fontId="21" fillId="0" borderId="0" xfId="3" applyNumberFormat="1" applyFont="1" applyFill="1" applyBorder="1" applyAlignment="1">
      <alignment horizontal="center" vertical="center"/>
    </xf>
    <xf numFmtId="178" fontId="21" fillId="0" borderId="0" xfId="3" applyNumberFormat="1" applyFont="1" applyFill="1" applyBorder="1" applyAlignment="1">
      <alignment vertical="center"/>
    </xf>
    <xf numFmtId="0" fontId="20" fillId="0" borderId="13" xfId="2" applyFont="1" applyFill="1" applyBorder="1" applyAlignment="1">
      <alignment horizontal="center" vertical="center"/>
    </xf>
    <xf numFmtId="0" fontId="20" fillId="0" borderId="14" xfId="2" applyFont="1" applyFill="1" applyBorder="1" applyAlignment="1">
      <alignment horizontal="center" vertical="center"/>
    </xf>
    <xf numFmtId="38" fontId="20" fillId="0" borderId="14" xfId="3" applyFont="1" applyFill="1" applyBorder="1" applyAlignment="1">
      <alignment horizontal="center" vertical="center"/>
    </xf>
    <xf numFmtId="194" fontId="5" fillId="0" borderId="0" xfId="0" applyNumberFormat="1" applyFont="1" applyFill="1" applyBorder="1" applyAlignment="1">
      <alignment horizontal="center" vertical="center"/>
    </xf>
    <xf numFmtId="195" fontId="5" fillId="0" borderId="0" xfId="3" applyNumberFormat="1" applyFont="1" applyFill="1" applyBorder="1" applyAlignment="1">
      <alignment vertical="center"/>
    </xf>
    <xf numFmtId="190" fontId="5" fillId="0" borderId="0" xfId="2" applyNumberFormat="1" applyFont="1" applyFill="1" applyBorder="1" applyAlignment="1">
      <alignment horizontal="center" vertical="center"/>
    </xf>
    <xf numFmtId="190" fontId="7" fillId="0" borderId="0" xfId="0" applyNumberFormat="1" applyFont="1" applyFill="1" applyBorder="1" applyAlignment="1">
      <alignment horizontal="center" vertical="center"/>
    </xf>
    <xf numFmtId="195" fontId="7" fillId="0" borderId="0" xfId="3" applyNumberFormat="1" applyFont="1" applyFill="1" applyBorder="1" applyAlignment="1">
      <alignment vertical="center"/>
    </xf>
    <xf numFmtId="0" fontId="5" fillId="0" borderId="9" xfId="2" applyFont="1" applyFill="1" applyBorder="1" applyAlignment="1">
      <alignment horizontal="right" vertical="center"/>
    </xf>
    <xf numFmtId="38" fontId="5" fillId="0" borderId="0" xfId="3" applyFont="1" applyFill="1" applyAlignment="1">
      <alignment horizontal="right" vertical="center"/>
    </xf>
    <xf numFmtId="195" fontId="5" fillId="0" borderId="14" xfId="3" applyNumberFormat="1" applyFont="1" applyFill="1" applyBorder="1" applyAlignment="1">
      <alignment vertical="center"/>
    </xf>
    <xf numFmtId="0" fontId="5" fillId="0" borderId="7" xfId="2" applyFont="1" applyFill="1" applyBorder="1" applyAlignment="1">
      <alignment horizontal="center" vertical="center"/>
    </xf>
    <xf numFmtId="190" fontId="5" fillId="0" borderId="9" xfId="2" applyNumberFormat="1" applyFont="1" applyFill="1" applyBorder="1" applyAlignment="1">
      <alignment horizontal="center" vertical="center"/>
    </xf>
    <xf numFmtId="196" fontId="7" fillId="0" borderId="9" xfId="0" applyNumberFormat="1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right" vertical="center"/>
    </xf>
    <xf numFmtId="0" fontId="9" fillId="0" borderId="30" xfId="2" applyFont="1" applyFill="1" applyBorder="1" applyAlignment="1">
      <alignment horizontal="center" vertical="center"/>
    </xf>
    <xf numFmtId="0" fontId="39" fillId="0" borderId="30" xfId="2" applyFont="1" applyFill="1" applyBorder="1" applyAlignment="1">
      <alignment horizontal="center" vertical="center" wrapText="1"/>
    </xf>
    <xf numFmtId="0" fontId="9" fillId="0" borderId="30" xfId="2" applyFont="1" applyFill="1" applyBorder="1" applyAlignment="1">
      <alignment horizontal="center" vertical="center" wrapText="1"/>
    </xf>
    <xf numFmtId="0" fontId="9" fillId="0" borderId="29" xfId="2" applyFont="1" applyFill="1" applyBorder="1" applyAlignment="1">
      <alignment horizontal="center" vertical="center" wrapText="1"/>
    </xf>
    <xf numFmtId="0" fontId="14" fillId="0" borderId="30" xfId="2" applyFont="1" applyFill="1" applyBorder="1" applyAlignment="1">
      <alignment horizontal="center" vertical="center" wrapText="1"/>
    </xf>
    <xf numFmtId="0" fontId="39" fillId="0" borderId="31" xfId="2" applyFont="1" applyFill="1" applyBorder="1" applyAlignment="1">
      <alignment horizontal="center" vertical="center" wrapText="1"/>
    </xf>
    <xf numFmtId="0" fontId="13" fillId="0" borderId="7" xfId="2" applyFont="1" applyFill="1" applyBorder="1" applyAlignment="1">
      <alignment horizontal="right" vertical="center"/>
    </xf>
    <xf numFmtId="0" fontId="39" fillId="0" borderId="7" xfId="2" applyFont="1" applyFill="1" applyBorder="1" applyAlignment="1">
      <alignment horizontal="center" vertical="center" shrinkToFit="1"/>
    </xf>
    <xf numFmtId="194" fontId="13" fillId="0" borderId="5" xfId="0" applyNumberFormat="1" applyFont="1" applyFill="1" applyBorder="1" applyAlignment="1">
      <alignment horizontal="center" vertical="center" shrinkToFit="1"/>
    </xf>
    <xf numFmtId="38" fontId="13" fillId="0" borderId="9" xfId="1" applyFont="1" applyFill="1" applyBorder="1" applyAlignment="1">
      <alignment vertical="center" shrinkToFit="1"/>
    </xf>
    <xf numFmtId="38" fontId="13" fillId="0" borderId="0" xfId="1" applyFont="1" applyFill="1" applyBorder="1" applyAlignment="1">
      <alignment vertical="center" shrinkToFit="1"/>
    </xf>
    <xf numFmtId="197" fontId="13" fillId="0" borderId="0" xfId="3" applyNumberFormat="1" applyFont="1" applyFill="1" applyBorder="1" applyAlignment="1">
      <alignment vertical="center" shrinkToFit="1"/>
    </xf>
    <xf numFmtId="38" fontId="13" fillId="0" borderId="0" xfId="1" applyFont="1" applyFill="1" applyBorder="1" applyAlignment="1">
      <alignment horizontal="right" vertical="center" shrinkToFit="1"/>
    </xf>
    <xf numFmtId="190" fontId="39" fillId="0" borderId="9" xfId="2" applyNumberFormat="1" applyFont="1" applyFill="1" applyBorder="1" applyAlignment="1">
      <alignment horizontal="center" vertical="center" shrinkToFit="1"/>
    </xf>
    <xf numFmtId="0" fontId="13" fillId="0" borderId="0" xfId="2" applyFont="1" applyFill="1" applyAlignment="1">
      <alignment vertical="center" shrinkToFit="1"/>
    </xf>
    <xf numFmtId="190" fontId="13" fillId="0" borderId="5" xfId="2" applyNumberFormat="1" applyFont="1" applyFill="1" applyBorder="1" applyAlignment="1">
      <alignment horizontal="center" vertical="center" shrinkToFit="1"/>
    </xf>
    <xf numFmtId="190" fontId="27" fillId="0" borderId="5" xfId="0" applyNumberFormat="1" applyFont="1" applyFill="1" applyBorder="1" applyAlignment="1">
      <alignment horizontal="center" vertical="center" shrinkToFit="1"/>
    </xf>
    <xf numFmtId="38" fontId="27" fillId="0" borderId="9" xfId="1" applyFont="1" applyFill="1" applyBorder="1" applyAlignment="1">
      <alignment vertical="center" shrinkToFit="1"/>
    </xf>
    <xf numFmtId="38" fontId="27" fillId="0" borderId="0" xfId="1" applyFont="1" applyFill="1" applyBorder="1" applyAlignment="1">
      <alignment vertical="center" shrinkToFit="1"/>
    </xf>
    <xf numFmtId="197" fontId="27" fillId="0" borderId="0" xfId="3" applyNumberFormat="1" applyFont="1" applyFill="1" applyBorder="1" applyAlignment="1">
      <alignment vertical="center" shrinkToFit="1"/>
    </xf>
    <xf numFmtId="38" fontId="27" fillId="0" borderId="0" xfId="1" applyFont="1" applyFill="1" applyBorder="1" applyAlignment="1">
      <alignment horizontal="right" vertical="center" shrinkToFit="1"/>
    </xf>
    <xf numFmtId="190" fontId="40" fillId="0" borderId="9" xfId="0" applyNumberFormat="1" applyFont="1" applyFill="1" applyBorder="1" applyAlignment="1">
      <alignment horizontal="center" vertical="center" shrinkToFit="1"/>
    </xf>
    <xf numFmtId="0" fontId="13" fillId="0" borderId="13" xfId="2" applyFont="1" applyFill="1" applyBorder="1" applyAlignment="1">
      <alignment horizontal="center" vertical="center" shrinkToFit="1"/>
    </xf>
    <xf numFmtId="38" fontId="13" fillId="0" borderId="20" xfId="3" applyFont="1" applyFill="1" applyBorder="1" applyAlignment="1">
      <alignment vertical="center" shrinkToFit="1"/>
    </xf>
    <xf numFmtId="38" fontId="13" fillId="0" borderId="14" xfId="3" applyFont="1" applyFill="1" applyBorder="1" applyAlignment="1">
      <alignment vertical="center" shrinkToFit="1"/>
    </xf>
    <xf numFmtId="0" fontId="9" fillId="0" borderId="20" xfId="2" applyFont="1" applyFill="1" applyBorder="1" applyAlignment="1">
      <alignment horizontal="center" vertical="center" shrinkToFit="1"/>
    </xf>
    <xf numFmtId="0" fontId="5" fillId="0" borderId="0" xfId="2" applyFont="1" applyFill="1" applyAlignment="1"/>
    <xf numFmtId="188" fontId="5" fillId="0" borderId="0" xfId="2" applyNumberFormat="1" applyFont="1" applyFill="1" applyAlignment="1"/>
    <xf numFmtId="38" fontId="5" fillId="0" borderId="0" xfId="3" applyFont="1" applyFill="1" applyBorder="1" applyAlignment="1"/>
    <xf numFmtId="38" fontId="13" fillId="0" borderId="0" xfId="3" applyFont="1" applyFill="1" applyBorder="1" applyAlignment="1">
      <alignment horizontal="center" vertical="center"/>
    </xf>
    <xf numFmtId="188" fontId="5" fillId="0" borderId="0" xfId="2" applyNumberFormat="1" applyFont="1" applyFill="1" applyAlignment="1">
      <alignment vertical="center"/>
    </xf>
    <xf numFmtId="0" fontId="5" fillId="0" borderId="0" xfId="2" applyFont="1" applyFill="1" applyAlignment="1">
      <alignment horizontal="center"/>
    </xf>
    <xf numFmtId="0" fontId="5" fillId="0" borderId="2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distributed" vertical="center"/>
    </xf>
    <xf numFmtId="0" fontId="5" fillId="0" borderId="14" xfId="2" applyFont="1" applyFill="1" applyBorder="1" applyAlignment="1">
      <alignment horizontal="distributed" vertical="center"/>
    </xf>
    <xf numFmtId="0" fontId="5" fillId="0" borderId="13" xfId="2" applyFont="1" applyFill="1" applyBorder="1" applyAlignment="1">
      <alignment horizontal="distributed" vertical="center"/>
    </xf>
    <xf numFmtId="38" fontId="5" fillId="0" borderId="20" xfId="3" applyFont="1" applyFill="1" applyBorder="1" applyAlignment="1">
      <alignment horizontal="right" vertical="center"/>
    </xf>
    <xf numFmtId="0" fontId="2" fillId="0" borderId="14" xfId="2" applyFont="1" applyFill="1" applyBorder="1" applyAlignment="1">
      <alignment horizontal="center" vertical="center"/>
    </xf>
    <xf numFmtId="179" fontId="20" fillId="0" borderId="5" xfId="2" applyNumberFormat="1" applyFont="1" applyFill="1" applyBorder="1" applyAlignment="1">
      <alignment horizontal="center" vertical="center"/>
    </xf>
    <xf numFmtId="195" fontId="20" fillId="0" borderId="9" xfId="3" applyNumberFormat="1" applyFont="1" applyFill="1" applyBorder="1" applyAlignment="1">
      <alignment horizontal="center" vertical="center"/>
    </xf>
    <xf numFmtId="179" fontId="21" fillId="0" borderId="5" xfId="2" applyNumberFormat="1" applyFont="1" applyFill="1" applyBorder="1" applyAlignment="1">
      <alignment horizontal="center" vertical="center"/>
    </xf>
    <xf numFmtId="195" fontId="21" fillId="0" borderId="9" xfId="3" applyNumberFormat="1" applyFont="1" applyFill="1" applyBorder="1" applyAlignment="1">
      <alignment horizontal="center" vertical="center"/>
    </xf>
    <xf numFmtId="195" fontId="21" fillId="0" borderId="0" xfId="3" applyNumberFormat="1" applyFont="1" applyFill="1" applyBorder="1" applyAlignment="1">
      <alignment horizontal="center" vertical="center"/>
    </xf>
    <xf numFmtId="0" fontId="5" fillId="0" borderId="26" xfId="2" applyFont="1" applyFill="1" applyBorder="1" applyAlignment="1">
      <alignment horizontal="center" vertical="center"/>
    </xf>
    <xf numFmtId="176" fontId="5" fillId="0" borderId="5" xfId="2" applyNumberFormat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98" fontId="13" fillId="0" borderId="0" xfId="2" applyNumberFormat="1" applyFont="1" applyFill="1" applyBorder="1" applyAlignment="1">
      <alignment horizontal="right" vertical="center"/>
    </xf>
    <xf numFmtId="0" fontId="7" fillId="0" borderId="5" xfId="2" applyFont="1" applyFill="1" applyBorder="1" applyAlignment="1">
      <alignment horizontal="center" vertical="center"/>
    </xf>
    <xf numFmtId="38" fontId="7" fillId="0" borderId="0" xfId="3" applyNumberFormat="1" applyFont="1" applyFill="1" applyBorder="1" applyAlignment="1">
      <alignment vertical="center"/>
    </xf>
    <xf numFmtId="38" fontId="7" fillId="0" borderId="0" xfId="1" applyFont="1" applyFill="1" applyAlignment="1">
      <alignment vertical="center"/>
    </xf>
    <xf numFmtId="199" fontId="27" fillId="0" borderId="0" xfId="2" applyNumberFormat="1" applyFont="1" applyFill="1" applyBorder="1" applyAlignment="1">
      <alignment horizontal="right" vertical="center"/>
    </xf>
    <xf numFmtId="198" fontId="27" fillId="0" borderId="0" xfId="2" applyNumberFormat="1" applyFont="1" applyFill="1" applyBorder="1" applyAlignment="1">
      <alignment horizontal="right" vertical="center"/>
    </xf>
    <xf numFmtId="0" fontId="5" fillId="0" borderId="0" xfId="3" applyNumberFormat="1" applyFont="1" applyFill="1" applyBorder="1" applyAlignment="1">
      <alignment vertical="center"/>
    </xf>
    <xf numFmtId="186" fontId="13" fillId="0" borderId="0" xfId="2" applyNumberFormat="1" applyFont="1" applyFill="1" applyBorder="1" applyAlignment="1">
      <alignment horizontal="right" vertical="center"/>
    </xf>
    <xf numFmtId="186" fontId="27" fillId="0" borderId="0" xfId="2" applyNumberFormat="1" applyFont="1" applyFill="1" applyBorder="1" applyAlignment="1">
      <alignment horizontal="right" vertical="center"/>
    </xf>
    <xf numFmtId="0" fontId="5" fillId="0" borderId="5" xfId="2" applyNumberFormat="1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 shrinkToFit="1"/>
    </xf>
    <xf numFmtId="0" fontId="5" fillId="0" borderId="32" xfId="2" applyFont="1" applyFill="1" applyBorder="1" applyAlignment="1">
      <alignment horizontal="center" vertical="center" shrinkToFit="1"/>
    </xf>
    <xf numFmtId="0" fontId="5" fillId="0" borderId="7" xfId="2" applyFont="1" applyFill="1" applyBorder="1" applyAlignment="1">
      <alignment vertical="center"/>
    </xf>
    <xf numFmtId="38" fontId="5" fillId="0" borderId="0" xfId="3" applyNumberFormat="1" applyFont="1" applyFill="1" applyBorder="1" applyAlignment="1">
      <alignment vertical="center"/>
    </xf>
    <xf numFmtId="0" fontId="13" fillId="0" borderId="5" xfId="2" applyFont="1" applyFill="1" applyBorder="1" applyAlignment="1">
      <alignment horizontal="distributed" vertical="center"/>
    </xf>
    <xf numFmtId="0" fontId="7" fillId="0" borderId="5" xfId="2" applyFont="1" applyFill="1" applyBorder="1" applyAlignment="1">
      <alignment horizontal="distributed" vertical="center"/>
    </xf>
    <xf numFmtId="0" fontId="27" fillId="0" borderId="5" xfId="2" applyFont="1" applyFill="1" applyBorder="1" applyAlignment="1">
      <alignment horizontal="distributed" vertical="center"/>
    </xf>
    <xf numFmtId="0" fontId="25" fillId="0" borderId="0" xfId="2" applyFont="1" applyFill="1" applyAlignment="1">
      <alignment vertical="center"/>
    </xf>
    <xf numFmtId="0" fontId="24" fillId="0" borderId="0" xfId="2" applyFont="1" applyFill="1" applyAlignment="1">
      <alignment vertical="center"/>
    </xf>
    <xf numFmtId="0" fontId="23" fillId="0" borderId="0" xfId="2" applyFont="1" applyFill="1" applyAlignment="1">
      <alignment vertical="center" wrapText="1"/>
    </xf>
    <xf numFmtId="0" fontId="25" fillId="0" borderId="30" xfId="2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vertical="center"/>
    </xf>
    <xf numFmtId="0" fontId="25" fillId="0" borderId="23" xfId="2" applyFont="1" applyFill="1" applyBorder="1" applyAlignment="1">
      <alignment vertical="center"/>
    </xf>
    <xf numFmtId="0" fontId="25" fillId="0" borderId="0" xfId="2" applyFont="1" applyFill="1" applyBorder="1" applyAlignment="1">
      <alignment horizontal="center" vertical="center"/>
    </xf>
    <xf numFmtId="0" fontId="25" fillId="0" borderId="17" xfId="2" applyFont="1" applyFill="1" applyBorder="1" applyAlignment="1">
      <alignment horizontal="center" vertical="center"/>
    </xf>
    <xf numFmtId="0" fontId="25" fillId="0" borderId="24" xfId="2" applyFont="1" applyFill="1" applyBorder="1" applyAlignment="1">
      <alignment vertical="center"/>
    </xf>
    <xf numFmtId="0" fontId="23" fillId="0" borderId="23" xfId="2" applyFont="1" applyFill="1" applyBorder="1" applyAlignment="1">
      <alignment vertical="center" wrapText="1"/>
    </xf>
    <xf numFmtId="0" fontId="23" fillId="0" borderId="7" xfId="2" applyFont="1" applyFill="1" applyBorder="1" applyAlignment="1">
      <alignment vertical="center" wrapText="1"/>
    </xf>
    <xf numFmtId="0" fontId="25" fillId="0" borderId="17" xfId="2" applyFont="1" applyFill="1" applyBorder="1" applyAlignment="1">
      <alignment vertical="center"/>
    </xf>
    <xf numFmtId="38" fontId="26" fillId="0" borderId="9" xfId="1" applyFont="1" applyFill="1" applyBorder="1" applyAlignment="1">
      <alignment horizontal="right" vertical="center"/>
    </xf>
    <xf numFmtId="38" fontId="26" fillId="0" borderId="0" xfId="1" applyFont="1" applyFill="1" applyBorder="1" applyAlignment="1">
      <alignment horizontal="right" vertical="center"/>
    </xf>
    <xf numFmtId="38" fontId="26" fillId="0" borderId="18" xfId="1" applyFont="1" applyFill="1" applyBorder="1" applyAlignment="1">
      <alignment horizontal="right" vertical="center"/>
    </xf>
    <xf numFmtId="0" fontId="26" fillId="0" borderId="5" xfId="0" applyFont="1" applyFill="1" applyBorder="1" applyAlignment="1">
      <alignment vertical="center"/>
    </xf>
    <xf numFmtId="0" fontId="23" fillId="0" borderId="0" xfId="2" applyFont="1" applyFill="1" applyBorder="1" applyAlignment="1">
      <alignment vertical="center" wrapText="1"/>
    </xf>
    <xf numFmtId="0" fontId="25" fillId="0" borderId="18" xfId="2" applyFont="1" applyFill="1" applyBorder="1" applyAlignment="1">
      <alignment vertical="center"/>
    </xf>
    <xf numFmtId="38" fontId="25" fillId="0" borderId="9" xfId="1" applyFont="1" applyFill="1" applyBorder="1" applyAlignment="1">
      <alignment horizontal="right" vertical="center"/>
    </xf>
    <xf numFmtId="38" fontId="25" fillId="0" borderId="0" xfId="1" applyFont="1" applyFill="1" applyBorder="1" applyAlignment="1">
      <alignment horizontal="right" vertical="center"/>
    </xf>
    <xf numFmtId="38" fontId="25" fillId="0" borderId="18" xfId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vertical="center"/>
    </xf>
    <xf numFmtId="0" fontId="25" fillId="0" borderId="0" xfId="2" applyFont="1" applyFill="1" applyBorder="1" applyAlignment="1">
      <alignment horizontal="distributed" vertical="center"/>
    </xf>
    <xf numFmtId="0" fontId="25" fillId="0" borderId="5" xfId="2" applyFont="1" applyFill="1" applyBorder="1" applyAlignment="1">
      <alignment horizontal="distributed" vertical="center"/>
    </xf>
    <xf numFmtId="38" fontId="25" fillId="0" borderId="9" xfId="1" applyFont="1" applyFill="1" applyBorder="1" applyAlignment="1">
      <alignment vertical="center"/>
    </xf>
    <xf numFmtId="38" fontId="25" fillId="0" borderId="0" xfId="1" applyFont="1" applyFill="1" applyBorder="1" applyAlignment="1">
      <alignment vertical="center"/>
    </xf>
    <xf numFmtId="38" fontId="5" fillId="0" borderId="19" xfId="1" applyFont="1" applyFill="1" applyBorder="1" applyAlignment="1">
      <alignment vertical="center"/>
    </xf>
    <xf numFmtId="0" fontId="25" fillId="0" borderId="5" xfId="2" applyFont="1" applyFill="1" applyBorder="1" applyAlignment="1">
      <alignment horizontal="center" vertical="center"/>
    </xf>
    <xf numFmtId="38" fontId="25" fillId="0" borderId="18" xfId="1" applyFont="1" applyFill="1" applyBorder="1" applyAlignment="1">
      <alignment vertical="center"/>
    </xf>
    <xf numFmtId="38" fontId="25" fillId="0" borderId="0" xfId="1" applyFont="1" applyFill="1" applyAlignment="1">
      <alignment horizontal="right" vertical="center"/>
    </xf>
    <xf numFmtId="0" fontId="25" fillId="0" borderId="34" xfId="0" applyFont="1" applyFill="1" applyBorder="1" applyAlignment="1">
      <alignment horizontal="distributed" vertical="center"/>
    </xf>
    <xf numFmtId="0" fontId="25" fillId="0" borderId="34" xfId="2" applyFont="1" applyFill="1" applyBorder="1" applyAlignment="1">
      <alignment horizontal="center" vertical="center"/>
    </xf>
    <xf numFmtId="38" fontId="25" fillId="0" borderId="35" xfId="1" applyFont="1" applyFill="1" applyBorder="1" applyAlignment="1">
      <alignment vertical="center"/>
    </xf>
    <xf numFmtId="38" fontId="25" fillId="0" borderId="34" xfId="1" applyFont="1" applyFill="1" applyBorder="1" applyAlignment="1">
      <alignment vertical="center"/>
    </xf>
    <xf numFmtId="181" fontId="25" fillId="0" borderId="0" xfId="1" applyNumberFormat="1" applyFont="1" applyFill="1" applyBorder="1" applyAlignment="1">
      <alignment horizontal="right" vertical="center"/>
    </xf>
    <xf numFmtId="181" fontId="25" fillId="0" borderId="18" xfId="1" applyNumberFormat="1" applyFont="1" applyFill="1" applyBorder="1" applyAlignment="1">
      <alignment horizontal="right" vertical="center"/>
    </xf>
    <xf numFmtId="0" fontId="25" fillId="0" borderId="0" xfId="2" applyFont="1" applyFill="1" applyBorder="1" applyAlignment="1">
      <alignment horizontal="distributed" vertical="center" wrapText="1"/>
    </xf>
    <xf numFmtId="38" fontId="25" fillId="0" borderId="0" xfId="1" applyFont="1" applyFill="1" applyAlignment="1">
      <alignment vertical="center"/>
    </xf>
    <xf numFmtId="38" fontId="25" fillId="0" borderId="19" xfId="1" applyFont="1" applyFill="1" applyBorder="1" applyAlignment="1">
      <alignment vertical="center"/>
    </xf>
    <xf numFmtId="0" fontId="19" fillId="0" borderId="0" xfId="0" applyFont="1" applyFill="1" applyBorder="1" applyAlignment="1">
      <alignment horizontal="distributed" vertical="center" shrinkToFit="1"/>
    </xf>
    <xf numFmtId="0" fontId="19" fillId="0" borderId="5" xfId="0" applyFont="1" applyFill="1" applyBorder="1" applyAlignment="1">
      <alignment horizontal="distributed" vertical="center" shrinkToFit="1"/>
    </xf>
    <xf numFmtId="181" fontId="25" fillId="0" borderId="0" xfId="1" applyNumberFormat="1" applyFont="1" applyFill="1" applyBorder="1" applyAlignment="1">
      <alignment vertical="center"/>
    </xf>
    <xf numFmtId="0" fontId="19" fillId="0" borderId="0" xfId="2" applyFont="1" applyFill="1" applyBorder="1" applyAlignment="1">
      <alignment horizontal="distributed" vertical="center" shrinkToFit="1"/>
    </xf>
    <xf numFmtId="0" fontId="19" fillId="0" borderId="5" xfId="2" applyFont="1" applyFill="1" applyBorder="1" applyAlignment="1">
      <alignment horizontal="distributed" vertical="center" shrinkToFit="1"/>
    </xf>
    <xf numFmtId="181" fontId="25" fillId="0" borderId="18" xfId="1" applyNumberFormat="1" applyFont="1" applyFill="1" applyBorder="1" applyAlignment="1">
      <alignment vertical="center"/>
    </xf>
    <xf numFmtId="38" fontId="25" fillId="0" borderId="41" xfId="1" applyFont="1" applyFill="1" applyBorder="1" applyAlignment="1">
      <alignment vertical="center"/>
    </xf>
    <xf numFmtId="38" fontId="5" fillId="0" borderId="34" xfId="1" applyFont="1" applyFill="1" applyBorder="1" applyAlignment="1">
      <alignment vertical="center"/>
    </xf>
    <xf numFmtId="0" fontId="19" fillId="0" borderId="0" xfId="2" applyFont="1" applyFill="1" applyBorder="1" applyAlignment="1">
      <alignment horizontal="distributed" vertical="center"/>
    </xf>
    <xf numFmtId="0" fontId="41" fillId="0" borderId="5" xfId="2" applyFont="1" applyFill="1" applyBorder="1" applyAlignment="1">
      <alignment horizontal="distributed" vertical="center"/>
    </xf>
    <xf numFmtId="190" fontId="25" fillId="0" borderId="9" xfId="2" applyNumberFormat="1" applyFont="1" applyFill="1" applyBorder="1" applyAlignment="1">
      <alignment vertical="center"/>
    </xf>
    <xf numFmtId="0" fontId="25" fillId="0" borderId="0" xfId="2" applyNumberFormat="1" applyFont="1" applyFill="1" applyBorder="1" applyAlignment="1">
      <alignment vertical="center"/>
    </xf>
    <xf numFmtId="181" fontId="25" fillId="0" borderId="0" xfId="2" applyNumberFormat="1" applyFont="1" applyFill="1" applyBorder="1" applyAlignment="1">
      <alignment vertical="center"/>
    </xf>
    <xf numFmtId="0" fontId="25" fillId="0" borderId="42" xfId="2" applyNumberFormat="1" applyFont="1" applyFill="1" applyBorder="1" applyAlignment="1">
      <alignment vertical="center"/>
    </xf>
    <xf numFmtId="0" fontId="26" fillId="0" borderId="34" xfId="0" applyFont="1" applyFill="1" applyBorder="1" applyAlignment="1">
      <alignment vertical="center"/>
    </xf>
    <xf numFmtId="0" fontId="25" fillId="0" borderId="0" xfId="2" applyFont="1" applyFill="1" applyBorder="1" applyAlignment="1">
      <alignment vertical="center" shrinkToFit="1"/>
    </xf>
    <xf numFmtId="0" fontId="25" fillId="0" borderId="5" xfId="2" applyFont="1" applyFill="1" applyBorder="1" applyAlignment="1">
      <alignment vertical="center" shrinkToFit="1"/>
    </xf>
    <xf numFmtId="0" fontId="25" fillId="0" borderId="0" xfId="3" applyNumberFormat="1" applyFont="1" applyFill="1" applyBorder="1" applyAlignment="1">
      <alignment vertical="center"/>
    </xf>
    <xf numFmtId="181" fontId="25" fillId="0" borderId="18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vertical="center"/>
    </xf>
    <xf numFmtId="38" fontId="26" fillId="0" borderId="19" xfId="1" applyFont="1" applyFill="1" applyBorder="1" applyAlignment="1">
      <alignment horizontal="right" vertical="center"/>
    </xf>
    <xf numFmtId="0" fontId="26" fillId="0" borderId="39" xfId="0" applyFont="1" applyFill="1" applyBorder="1" applyAlignment="1">
      <alignment vertical="center"/>
    </xf>
    <xf numFmtId="38" fontId="26" fillId="0" borderId="35" xfId="1" applyFont="1" applyFill="1" applyBorder="1" applyAlignment="1">
      <alignment vertical="center"/>
    </xf>
    <xf numFmtId="38" fontId="26" fillId="0" borderId="34" xfId="1" applyFont="1" applyFill="1" applyBorder="1" applyAlignment="1">
      <alignment vertical="center"/>
    </xf>
    <xf numFmtId="38" fontId="26" fillId="0" borderId="43" xfId="1" applyFont="1" applyFill="1" applyBorder="1" applyAlignment="1">
      <alignment vertical="center"/>
    </xf>
    <xf numFmtId="38" fontId="25" fillId="0" borderId="42" xfId="1" applyFont="1" applyFill="1" applyBorder="1" applyAlignment="1">
      <alignment vertical="center"/>
    </xf>
    <xf numFmtId="0" fontId="25" fillId="0" borderId="34" xfId="2" applyFont="1" applyFill="1" applyBorder="1" applyAlignment="1">
      <alignment vertical="center"/>
    </xf>
    <xf numFmtId="0" fontId="25" fillId="0" borderId="34" xfId="2" applyFont="1" applyFill="1" applyBorder="1" applyAlignment="1">
      <alignment horizontal="distributed" vertical="center"/>
    </xf>
    <xf numFmtId="0" fontId="25" fillId="0" borderId="39" xfId="2" applyFont="1" applyFill="1" applyBorder="1" applyAlignment="1">
      <alignment horizontal="distributed" vertical="center"/>
    </xf>
    <xf numFmtId="38" fontId="25" fillId="0" borderId="43" xfId="1" applyFont="1" applyFill="1" applyBorder="1" applyAlignment="1">
      <alignment vertical="center"/>
    </xf>
    <xf numFmtId="41" fontId="25" fillId="0" borderId="9" xfId="2" applyNumberFormat="1" applyFont="1" applyFill="1" applyBorder="1" applyAlignment="1">
      <alignment vertical="center"/>
    </xf>
    <xf numFmtId="0" fontId="25" fillId="0" borderId="0" xfId="2" applyNumberFormat="1" applyFont="1" applyFill="1" applyBorder="1" applyAlignment="1">
      <alignment horizontal="right" vertical="center"/>
    </xf>
    <xf numFmtId="181" fontId="25" fillId="0" borderId="0" xfId="2" applyNumberFormat="1" applyFont="1" applyFill="1" applyBorder="1" applyAlignment="1">
      <alignment horizontal="right" vertical="center"/>
    </xf>
    <xf numFmtId="181" fontId="25" fillId="0" borderId="18" xfId="2" applyNumberFormat="1" applyFont="1" applyFill="1" applyBorder="1" applyAlignment="1">
      <alignment horizontal="right" vertical="center"/>
    </xf>
    <xf numFmtId="38" fontId="5" fillId="0" borderId="43" xfId="1" applyFont="1" applyFill="1" applyBorder="1" applyAlignment="1">
      <alignment vertical="center"/>
    </xf>
    <xf numFmtId="0" fontId="25" fillId="0" borderId="14" xfId="2" applyFont="1" applyFill="1" applyBorder="1" applyAlignment="1">
      <alignment vertical="center"/>
    </xf>
    <xf numFmtId="0" fontId="25" fillId="0" borderId="20" xfId="2" applyFont="1" applyFill="1" applyBorder="1" applyAlignment="1">
      <alignment vertical="center"/>
    </xf>
    <xf numFmtId="41" fontId="25" fillId="0" borderId="20" xfId="2" applyNumberFormat="1" applyFont="1" applyFill="1" applyBorder="1" applyAlignment="1">
      <alignment vertical="center"/>
    </xf>
    <xf numFmtId="0" fontId="25" fillId="0" borderId="14" xfId="2" applyNumberFormat="1" applyFont="1" applyFill="1" applyBorder="1" applyAlignment="1">
      <alignment vertical="center"/>
    </xf>
    <xf numFmtId="0" fontId="25" fillId="0" borderId="14" xfId="3" applyNumberFormat="1" applyFont="1" applyFill="1" applyBorder="1" applyAlignment="1">
      <alignment vertical="center"/>
    </xf>
    <xf numFmtId="0" fontId="25" fillId="0" borderId="14" xfId="2" applyNumberFormat="1" applyFont="1" applyFill="1" applyBorder="1" applyAlignment="1">
      <alignment horizontal="right" vertical="center"/>
    </xf>
    <xf numFmtId="181" fontId="25" fillId="0" borderId="14" xfId="2" applyNumberFormat="1" applyFont="1" applyFill="1" applyBorder="1" applyAlignment="1">
      <alignment horizontal="right" vertical="center"/>
    </xf>
    <xf numFmtId="181" fontId="25" fillId="0" borderId="21" xfId="2" applyNumberFormat="1" applyFont="1" applyFill="1" applyBorder="1" applyAlignment="1">
      <alignment horizontal="right" vertical="center"/>
    </xf>
    <xf numFmtId="0" fontId="43" fillId="0" borderId="0" xfId="2" applyFont="1" applyFill="1" applyAlignment="1">
      <alignment vertical="center"/>
    </xf>
    <xf numFmtId="49" fontId="5" fillId="0" borderId="0" xfId="2" applyNumberFormat="1" applyFont="1" applyFill="1" applyBorder="1" applyAlignment="1">
      <alignment horizontal="right" vertical="center"/>
    </xf>
    <xf numFmtId="0" fontId="13" fillId="0" borderId="23" xfId="0" applyFont="1" applyBorder="1" applyAlignment="1">
      <alignment vertical="center"/>
    </xf>
    <xf numFmtId="181" fontId="13" fillId="0" borderId="5" xfId="1" applyNumberFormat="1" applyFont="1" applyBorder="1" applyAlignment="1">
      <alignment vertical="center"/>
    </xf>
    <xf numFmtId="0" fontId="13" fillId="0" borderId="5" xfId="1" applyNumberFormat="1" applyFont="1" applyBorder="1" applyAlignment="1">
      <alignment vertical="center"/>
    </xf>
    <xf numFmtId="182" fontId="27" fillId="0" borderId="5" xfId="1" applyNumberFormat="1" applyFont="1" applyFill="1" applyBorder="1" applyAlignment="1">
      <alignment vertical="center"/>
    </xf>
    <xf numFmtId="0" fontId="23" fillId="0" borderId="13" xfId="0" applyFont="1" applyBorder="1" applyAlignment="1">
      <alignment vertical="center"/>
    </xf>
    <xf numFmtId="176" fontId="13" fillId="0" borderId="5" xfId="2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left" vertical="center"/>
    </xf>
    <xf numFmtId="0" fontId="5" fillId="0" borderId="2" xfId="2" applyFont="1" applyFill="1" applyBorder="1" applyAlignment="1">
      <alignment horizontal="distributed" vertical="center"/>
    </xf>
    <xf numFmtId="0" fontId="5" fillId="0" borderId="3" xfId="2" applyFont="1" applyFill="1" applyBorder="1" applyAlignment="1">
      <alignment horizontal="distributed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5" fillId="0" borderId="22" xfId="2" applyFont="1" applyFill="1" applyBorder="1" applyAlignment="1">
      <alignment horizontal="center" vertical="center"/>
    </xf>
    <xf numFmtId="0" fontId="13" fillId="0" borderId="22" xfId="2" applyFont="1" applyFill="1" applyBorder="1" applyAlignment="1">
      <alignment horizontal="center" vertical="center"/>
    </xf>
    <xf numFmtId="0" fontId="13" fillId="0" borderId="11" xfId="2" applyFont="1" applyFill="1" applyBorder="1" applyAlignment="1">
      <alignment horizontal="center" vertical="center"/>
    </xf>
    <xf numFmtId="0" fontId="13" fillId="0" borderId="15" xfId="2" applyFont="1" applyFill="1" applyBorder="1" applyAlignment="1">
      <alignment horizontal="center" vertical="center"/>
    </xf>
    <xf numFmtId="0" fontId="13" fillId="0" borderId="12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9" fillId="0" borderId="22" xfId="2" applyFont="1" applyFill="1" applyBorder="1" applyAlignment="1">
      <alignment horizontal="center" vertical="center"/>
    </xf>
    <xf numFmtId="0" fontId="7" fillId="0" borderId="9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9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Border="1" applyAlignment="1" applyProtection="1">
      <alignment horizontal="center" vertical="center"/>
      <protection locked="0"/>
    </xf>
    <xf numFmtId="0" fontId="20" fillId="0" borderId="1" xfId="4" applyFont="1" applyFill="1" applyBorder="1" applyAlignment="1">
      <alignment horizontal="center" vertical="center" wrapText="1"/>
    </xf>
    <xf numFmtId="0" fontId="20" fillId="0" borderId="5" xfId="4" applyFont="1" applyFill="1" applyBorder="1" applyAlignment="1">
      <alignment horizontal="center" vertical="center" wrapText="1"/>
    </xf>
    <xf numFmtId="0" fontId="20" fillId="0" borderId="10" xfId="4" applyFont="1" applyFill="1" applyBorder="1" applyAlignment="1">
      <alignment horizontal="center" vertical="center" wrapText="1"/>
    </xf>
    <xf numFmtId="0" fontId="20" fillId="0" borderId="22" xfId="4" applyFont="1" applyFill="1" applyBorder="1" applyAlignment="1">
      <alignment horizontal="center" vertical="center" wrapText="1"/>
    </xf>
    <xf numFmtId="0" fontId="20" fillId="0" borderId="8" xfId="4" applyFont="1" applyFill="1" applyBorder="1" applyAlignment="1">
      <alignment horizontal="center" vertical="center" wrapText="1"/>
    </xf>
    <xf numFmtId="0" fontId="20" fillId="0" borderId="11" xfId="4" applyFont="1" applyFill="1" applyBorder="1" applyAlignment="1">
      <alignment horizontal="center" vertical="center" wrapText="1"/>
    </xf>
    <xf numFmtId="0" fontId="5" fillId="0" borderId="15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5" fillId="0" borderId="12" xfId="4" applyFont="1" applyFill="1" applyBorder="1" applyAlignment="1">
      <alignment horizontal="center" vertical="center" wrapText="1"/>
    </xf>
    <xf numFmtId="0" fontId="5" fillId="0" borderId="22" xfId="4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center" vertical="center" wrapText="1"/>
    </xf>
    <xf numFmtId="0" fontId="5" fillId="0" borderId="22" xfId="4" applyFont="1" applyFill="1" applyBorder="1" applyAlignment="1">
      <alignment horizontal="center" vertical="center" shrinkToFit="1"/>
    </xf>
    <xf numFmtId="0" fontId="5" fillId="0" borderId="8" xfId="4" applyFont="1" applyFill="1" applyBorder="1" applyAlignment="1">
      <alignment horizontal="center" vertical="center" shrinkToFit="1"/>
    </xf>
    <xf numFmtId="0" fontId="5" fillId="0" borderId="11" xfId="4" applyFont="1" applyFill="1" applyBorder="1" applyAlignment="1">
      <alignment horizontal="center" vertical="center" shrinkToFit="1"/>
    </xf>
    <xf numFmtId="0" fontId="5" fillId="0" borderId="15" xfId="4" applyFont="1" applyFill="1" applyBorder="1" applyAlignment="1">
      <alignment horizontal="center" vertical="center" shrinkToFit="1"/>
    </xf>
    <xf numFmtId="0" fontId="5" fillId="0" borderId="9" xfId="4" applyFont="1" applyFill="1" applyBorder="1" applyAlignment="1">
      <alignment horizontal="center" vertical="center" shrinkToFit="1"/>
    </xf>
    <xf numFmtId="0" fontId="5" fillId="0" borderId="12" xfId="4" applyFont="1" applyFill="1" applyBorder="1" applyAlignment="1">
      <alignment horizontal="center" vertical="center" shrinkToFit="1"/>
    </xf>
    <xf numFmtId="0" fontId="13" fillId="0" borderId="15" xfId="4" applyFont="1" applyFill="1" applyBorder="1" applyAlignment="1">
      <alignment horizontal="center" vertical="center" shrinkToFit="1"/>
    </xf>
    <xf numFmtId="0" fontId="13" fillId="0" borderId="9" xfId="4" applyFont="1" applyFill="1" applyBorder="1" applyAlignment="1">
      <alignment horizontal="center" vertical="center" shrinkToFit="1"/>
    </xf>
    <xf numFmtId="0" fontId="13" fillId="0" borderId="12" xfId="4" applyFont="1" applyFill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textRotation="255"/>
    </xf>
    <xf numFmtId="0" fontId="19" fillId="0" borderId="31" xfId="0" applyFont="1" applyBorder="1" applyAlignment="1">
      <alignment horizontal="center" vertical="center" textRotation="255"/>
    </xf>
    <xf numFmtId="0" fontId="24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9" fontId="9" fillId="0" borderId="2" xfId="2" applyNumberFormat="1" applyFont="1" applyFill="1" applyBorder="1" applyAlignment="1">
      <alignment horizontal="center" vertical="center"/>
    </xf>
    <xf numFmtId="49" fontId="9" fillId="0" borderId="4" xfId="2" applyNumberFormat="1" applyFont="1" applyFill="1" applyBorder="1" applyAlignment="1">
      <alignment horizontal="center" vertical="center"/>
    </xf>
    <xf numFmtId="0" fontId="14" fillId="0" borderId="15" xfId="2" applyFont="1" applyFill="1" applyBorder="1" applyAlignment="1">
      <alignment horizontal="center" vertical="center"/>
    </xf>
    <xf numFmtId="0" fontId="14" fillId="0" borderId="9" xfId="2" applyFont="1" applyFill="1" applyBorder="1" applyAlignment="1">
      <alignment horizontal="center" vertical="center"/>
    </xf>
    <xf numFmtId="0" fontId="14" fillId="0" borderId="12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/>
    </xf>
    <xf numFmtId="0" fontId="9" fillId="0" borderId="23" xfId="2" applyFont="1" applyFill="1" applyBorder="1" applyAlignment="1">
      <alignment horizontal="center" vertical="center"/>
    </xf>
    <xf numFmtId="0" fontId="14" fillId="0" borderId="6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14" fillId="0" borderId="11" xfId="2" applyFont="1" applyFill="1" applyBorder="1" applyAlignment="1">
      <alignment horizontal="center" vertical="center" wrapText="1"/>
    </xf>
    <xf numFmtId="0" fontId="14" fillId="0" borderId="7" xfId="2" applyFont="1" applyFill="1" applyBorder="1" applyAlignment="1">
      <alignment horizontal="center" vertical="center"/>
    </xf>
    <xf numFmtId="0" fontId="14" fillId="0" borderId="23" xfId="2" applyFont="1" applyFill="1" applyBorder="1" applyAlignment="1">
      <alignment horizontal="center" vertical="center"/>
    </xf>
    <xf numFmtId="49" fontId="9" fillId="0" borderId="3" xfId="2" applyNumberFormat="1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14" fillId="0" borderId="5" xfId="2" applyFont="1" applyFill="1" applyBorder="1" applyAlignment="1">
      <alignment horizontal="center" vertical="center"/>
    </xf>
    <xf numFmtId="0" fontId="14" fillId="0" borderId="32" xfId="2" applyFont="1" applyFill="1" applyBorder="1" applyAlignment="1">
      <alignment horizontal="center" vertical="center"/>
    </xf>
    <xf numFmtId="0" fontId="14" fillId="0" borderId="24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 wrapText="1"/>
    </xf>
    <xf numFmtId="0" fontId="9" fillId="0" borderId="23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9" fillId="0" borderId="24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32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14" fillId="0" borderId="10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33" xfId="2" applyFont="1" applyFill="1" applyBorder="1" applyAlignment="1">
      <alignment horizontal="center" vertical="center"/>
    </xf>
    <xf numFmtId="0" fontId="5" fillId="0" borderId="26" xfId="2" applyFont="1" applyFill="1" applyBorder="1" applyAlignment="1">
      <alignment horizontal="center" vertical="center" wrapText="1"/>
    </xf>
    <xf numFmtId="0" fontId="5" fillId="0" borderId="26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5" fillId="0" borderId="29" xfId="2" applyFont="1" applyFill="1" applyBorder="1" applyAlignment="1">
      <alignment horizontal="center" vertical="center"/>
    </xf>
    <xf numFmtId="3" fontId="32" fillId="0" borderId="33" xfId="2" applyNumberFormat="1" applyFont="1" applyFill="1" applyBorder="1" applyAlignment="1">
      <alignment horizontal="center" vertical="center"/>
    </xf>
    <xf numFmtId="3" fontId="2" fillId="0" borderId="0" xfId="2" applyNumberFormat="1" applyFont="1" applyFill="1" applyAlignment="1">
      <alignment horizontal="center" vertical="center"/>
    </xf>
    <xf numFmtId="3" fontId="32" fillId="0" borderId="1" xfId="2" applyNumberFormat="1" applyFont="1" applyFill="1" applyBorder="1" applyAlignment="1">
      <alignment horizontal="center" vertical="center"/>
    </xf>
    <xf numFmtId="3" fontId="32" fillId="0" borderId="5" xfId="2" applyNumberFormat="1" applyFont="1" applyFill="1" applyBorder="1" applyAlignment="1">
      <alignment horizontal="center" vertical="center"/>
    </xf>
    <xf numFmtId="3" fontId="32" fillId="0" borderId="10" xfId="2" applyNumberFormat="1" applyFont="1" applyFill="1" applyBorder="1" applyAlignment="1">
      <alignment horizontal="center" vertical="center"/>
    </xf>
    <xf numFmtId="3" fontId="32" fillId="0" borderId="15" xfId="2" applyNumberFormat="1" applyFont="1" applyFill="1" applyBorder="1" applyAlignment="1">
      <alignment horizontal="center" vertical="center"/>
    </xf>
    <xf numFmtId="3" fontId="32" fillId="0" borderId="16" xfId="2" applyNumberFormat="1" applyFont="1" applyFill="1" applyBorder="1" applyAlignment="1">
      <alignment horizontal="center" vertical="center"/>
    </xf>
    <xf numFmtId="3" fontId="32" fillId="0" borderId="0" xfId="2" applyNumberFormat="1" applyFont="1" applyFill="1" applyBorder="1" applyAlignment="1">
      <alignment horizontal="center" vertical="center"/>
    </xf>
    <xf numFmtId="3" fontId="32" fillId="0" borderId="7" xfId="2" applyNumberFormat="1" applyFont="1" applyFill="1" applyBorder="1" applyAlignment="1">
      <alignment horizontal="center" vertical="center"/>
    </xf>
    <xf numFmtId="3" fontId="32" fillId="0" borderId="24" xfId="2" applyNumberFormat="1" applyFont="1" applyFill="1" applyBorder="1" applyAlignment="1">
      <alignment horizontal="center" vertical="center"/>
    </xf>
    <xf numFmtId="3" fontId="32" fillId="0" borderId="8" xfId="2" applyNumberFormat="1" applyFont="1" applyFill="1" applyBorder="1" applyAlignment="1">
      <alignment horizontal="center" vertical="center"/>
    </xf>
    <xf numFmtId="3" fontId="32" fillId="0" borderId="11" xfId="2" applyNumberFormat="1" applyFont="1" applyFill="1" applyBorder="1" applyAlignment="1">
      <alignment horizontal="center" vertical="center"/>
    </xf>
    <xf numFmtId="3" fontId="32" fillId="0" borderId="31" xfId="2" applyNumberFormat="1" applyFont="1" applyFill="1" applyBorder="1" applyAlignment="1">
      <alignment horizontal="center" vertical="center"/>
    </xf>
    <xf numFmtId="3" fontId="32" fillId="0" borderId="6" xfId="2" applyNumberFormat="1" applyFont="1" applyFill="1" applyBorder="1" applyAlignment="1">
      <alignment horizontal="center" vertical="center"/>
    </xf>
    <xf numFmtId="0" fontId="5" fillId="0" borderId="32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shrinkToFit="1"/>
    </xf>
    <xf numFmtId="0" fontId="5" fillId="0" borderId="10" xfId="2" applyFont="1" applyFill="1" applyBorder="1" applyAlignment="1">
      <alignment horizontal="center" vertical="center" shrinkToFit="1"/>
    </xf>
    <xf numFmtId="0" fontId="5" fillId="0" borderId="15" xfId="2" applyFont="1" applyFill="1" applyBorder="1" applyAlignment="1">
      <alignment horizontal="center" vertical="center" shrinkToFit="1"/>
    </xf>
    <xf numFmtId="0" fontId="5" fillId="0" borderId="16" xfId="2" applyFont="1" applyFill="1" applyBorder="1" applyAlignment="1">
      <alignment horizontal="center" vertical="center" shrinkToFit="1"/>
    </xf>
    <xf numFmtId="0" fontId="5" fillId="0" borderId="5" xfId="2" applyFont="1" applyFill="1" applyBorder="1" applyAlignment="1">
      <alignment horizontal="center" vertical="center" shrinkToFit="1"/>
    </xf>
    <xf numFmtId="0" fontId="5" fillId="0" borderId="2" xfId="2" applyFont="1" applyFill="1" applyBorder="1" applyAlignment="1">
      <alignment horizontal="center" vertical="center" shrinkToFit="1"/>
    </xf>
    <xf numFmtId="0" fontId="5" fillId="0" borderId="3" xfId="2" applyFont="1" applyFill="1" applyBorder="1" applyAlignment="1">
      <alignment horizontal="center" vertical="center" shrinkToFit="1"/>
    </xf>
    <xf numFmtId="0" fontId="5" fillId="0" borderId="4" xfId="2" applyFont="1" applyFill="1" applyBorder="1" applyAlignment="1">
      <alignment horizontal="center" vertical="center" shrinkToFit="1"/>
    </xf>
    <xf numFmtId="0" fontId="5" fillId="0" borderId="24" xfId="2" applyFont="1" applyFill="1" applyBorder="1" applyAlignment="1">
      <alignment horizontal="distributed" vertical="center"/>
    </xf>
    <xf numFmtId="0" fontId="5" fillId="0" borderId="0" xfId="2" applyFont="1" applyFill="1" applyBorder="1" applyAlignment="1">
      <alignment horizontal="distributed" vertical="center"/>
    </xf>
    <xf numFmtId="0" fontId="5" fillId="0" borderId="14" xfId="2" applyFont="1" applyFill="1" applyBorder="1" applyAlignment="1">
      <alignment horizontal="distributed" vertical="center"/>
    </xf>
    <xf numFmtId="49" fontId="2" fillId="0" borderId="0" xfId="2" applyNumberFormat="1" applyFont="1" applyFill="1" applyAlignment="1">
      <alignment horizontal="center" vertical="top"/>
    </xf>
    <xf numFmtId="191" fontId="5" fillId="0" borderId="22" xfId="2" applyNumberFormat="1" applyFont="1" applyFill="1" applyBorder="1" applyAlignment="1">
      <alignment horizontal="center" vertical="center"/>
    </xf>
    <xf numFmtId="191" fontId="5" fillId="0" borderId="11" xfId="2" applyNumberFormat="1" applyFont="1" applyFill="1" applyBorder="1" applyAlignment="1">
      <alignment horizontal="center" vertical="center"/>
    </xf>
    <xf numFmtId="191" fontId="7" fillId="0" borderId="15" xfId="2" applyNumberFormat="1" applyFont="1" applyFill="1" applyBorder="1" applyAlignment="1">
      <alignment horizontal="center" vertical="center"/>
    </xf>
    <xf numFmtId="191" fontId="7" fillId="0" borderId="4" xfId="2" applyNumberFormat="1" applyFont="1" applyFill="1" applyBorder="1" applyAlignment="1">
      <alignment horizontal="center" vertical="center"/>
    </xf>
    <xf numFmtId="0" fontId="2" fillId="0" borderId="0" xfId="5" applyFont="1" applyFill="1" applyAlignment="1">
      <alignment horizontal="center" vertical="center"/>
    </xf>
    <xf numFmtId="0" fontId="20" fillId="0" borderId="0" xfId="2" applyFont="1" applyFill="1" applyAlignment="1">
      <alignment horizontal="center" vertical="center"/>
    </xf>
    <xf numFmtId="0" fontId="5" fillId="0" borderId="22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/>
    </xf>
    <xf numFmtId="0" fontId="20" fillId="0" borderId="10" xfId="2" applyFont="1" applyFill="1" applyBorder="1" applyAlignment="1">
      <alignment horizontal="center" vertical="center"/>
    </xf>
    <xf numFmtId="0" fontId="20" fillId="0" borderId="2" xfId="2" applyFont="1" applyFill="1" applyBorder="1" applyAlignment="1">
      <alignment horizontal="center" vertical="center"/>
    </xf>
    <xf numFmtId="0" fontId="20" fillId="0" borderId="3" xfId="2" applyFont="1" applyFill="1" applyBorder="1" applyAlignment="1">
      <alignment horizontal="center" vertical="center"/>
    </xf>
    <xf numFmtId="0" fontId="20" fillId="0" borderId="4" xfId="2" applyFont="1" applyFill="1" applyBorder="1" applyAlignment="1">
      <alignment horizontal="center" vertical="center"/>
    </xf>
    <xf numFmtId="192" fontId="7" fillId="0" borderId="0" xfId="2" applyNumberFormat="1" applyFont="1" applyFill="1" applyBorder="1" applyAlignment="1">
      <alignment horizontal="center" vertical="center" shrinkToFit="1"/>
    </xf>
    <xf numFmtId="0" fontId="7" fillId="0" borderId="0" xfId="2" applyFont="1" applyFill="1" applyBorder="1" applyAlignment="1">
      <alignment horizontal="center" vertical="center" shrinkToFit="1"/>
    </xf>
    <xf numFmtId="192" fontId="5" fillId="0" borderId="0" xfId="2" applyNumberFormat="1" applyFont="1" applyFill="1" applyBorder="1" applyAlignment="1">
      <alignment horizontal="center" vertical="center" shrinkToFit="1"/>
    </xf>
    <xf numFmtId="0" fontId="5" fillId="0" borderId="0" xfId="2" applyFont="1" applyFill="1" applyBorder="1" applyAlignment="1">
      <alignment horizontal="center" vertical="center" shrinkToFit="1"/>
    </xf>
    <xf numFmtId="0" fontId="13" fillId="0" borderId="14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3" fillId="0" borderId="10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20" fillId="0" borderId="22" xfId="2" applyFont="1" applyFill="1" applyBorder="1" applyAlignment="1">
      <alignment horizontal="center" vertical="center"/>
    </xf>
    <xf numFmtId="0" fontId="20" fillId="0" borderId="11" xfId="2" applyFont="1" applyFill="1" applyBorder="1" applyAlignment="1">
      <alignment horizontal="center" vertical="center"/>
    </xf>
    <xf numFmtId="0" fontId="20" fillId="0" borderId="15" xfId="2" applyFont="1" applyFill="1" applyBorder="1" applyAlignment="1">
      <alignment horizontal="center" vertical="center"/>
    </xf>
    <xf numFmtId="0" fontId="20" fillId="0" borderId="12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9" fillId="0" borderId="15" xfId="2" applyFont="1" applyFill="1" applyBorder="1" applyAlignment="1">
      <alignment horizontal="center" vertical="center" textRotation="255"/>
    </xf>
    <xf numFmtId="0" fontId="39" fillId="0" borderId="9" xfId="2" applyFont="1" applyFill="1" applyBorder="1" applyAlignment="1">
      <alignment horizontal="center" vertical="center" textRotation="255"/>
    </xf>
    <xf numFmtId="0" fontId="39" fillId="0" borderId="12" xfId="2" applyFont="1" applyFill="1" applyBorder="1" applyAlignment="1">
      <alignment horizontal="center" vertical="center" textRotation="255"/>
    </xf>
    <xf numFmtId="0" fontId="9" fillId="0" borderId="31" xfId="2" applyFont="1" applyFill="1" applyBorder="1" applyAlignment="1">
      <alignment horizontal="center" vertical="center"/>
    </xf>
    <xf numFmtId="0" fontId="9" fillId="0" borderId="33" xfId="2" applyFont="1" applyFill="1" applyBorder="1" applyAlignment="1">
      <alignment horizontal="center" vertical="center"/>
    </xf>
    <xf numFmtId="0" fontId="9" fillId="0" borderId="29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distributed" vertical="center"/>
    </xf>
    <xf numFmtId="38" fontId="5" fillId="0" borderId="9" xfId="3" applyFont="1" applyFill="1" applyBorder="1" applyAlignment="1">
      <alignment horizontal="center" vertical="center"/>
    </xf>
    <xf numFmtId="38" fontId="5" fillId="0" borderId="0" xfId="3" applyFont="1" applyFill="1" applyBorder="1" applyAlignment="1">
      <alignment horizontal="center" vertical="center"/>
    </xf>
    <xf numFmtId="38" fontId="5" fillId="0" borderId="5" xfId="3" applyFont="1" applyFill="1" applyBorder="1" applyAlignment="1">
      <alignment horizontal="center" vertical="center"/>
    </xf>
    <xf numFmtId="38" fontId="7" fillId="0" borderId="9" xfId="3" applyFont="1" applyFill="1" applyBorder="1" applyAlignment="1">
      <alignment horizontal="center" vertical="center"/>
    </xf>
    <xf numFmtId="38" fontId="7" fillId="0" borderId="0" xfId="3" applyFont="1" applyFill="1" applyBorder="1" applyAlignment="1">
      <alignment horizontal="center" vertical="center"/>
    </xf>
    <xf numFmtId="176" fontId="5" fillId="0" borderId="5" xfId="2" applyNumberFormat="1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5" fillId="0" borderId="5" xfId="2" applyNumberFormat="1" applyFont="1" applyFill="1" applyBorder="1" applyAlignment="1">
      <alignment horizontal="center" vertical="center"/>
    </xf>
    <xf numFmtId="194" fontId="7" fillId="0" borderId="0" xfId="2" applyNumberFormat="1" applyFont="1" applyFill="1" applyBorder="1" applyAlignment="1">
      <alignment horizontal="center" vertical="center"/>
    </xf>
    <xf numFmtId="194" fontId="7" fillId="0" borderId="5" xfId="2" applyNumberFormat="1" applyFont="1" applyFill="1" applyBorder="1" applyAlignment="1">
      <alignment horizontal="center" vertical="center"/>
    </xf>
    <xf numFmtId="194" fontId="5" fillId="0" borderId="24" xfId="2" applyNumberFormat="1" applyFont="1" applyFill="1" applyBorder="1" applyAlignment="1">
      <alignment horizontal="center" vertical="center"/>
    </xf>
    <xf numFmtId="194" fontId="5" fillId="0" borderId="23" xfId="2" applyNumberFormat="1" applyFont="1" applyFill="1" applyBorder="1" applyAlignment="1">
      <alignment horizontal="center" vertical="center"/>
    </xf>
    <xf numFmtId="194" fontId="5" fillId="0" borderId="0" xfId="2" applyNumberFormat="1" applyFont="1" applyFill="1" applyBorder="1" applyAlignment="1">
      <alignment horizontal="center" vertical="center"/>
    </xf>
    <xf numFmtId="194" fontId="5" fillId="0" borderId="5" xfId="2" applyNumberFormat="1" applyFont="1" applyFill="1" applyBorder="1" applyAlignment="1">
      <alignment horizontal="center" vertical="center"/>
    </xf>
    <xf numFmtId="0" fontId="24" fillId="0" borderId="0" xfId="2" applyFont="1" applyFill="1" applyAlignment="1">
      <alignment horizontal="right" vertical="center"/>
    </xf>
    <xf numFmtId="0" fontId="25" fillId="0" borderId="14" xfId="2" applyFont="1" applyFill="1" applyBorder="1" applyAlignment="1">
      <alignment vertical="center"/>
    </xf>
    <xf numFmtId="0" fontId="25" fillId="0" borderId="16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center" vertical="center"/>
    </xf>
    <xf numFmtId="0" fontId="25" fillId="0" borderId="5" xfId="2" applyFont="1" applyFill="1" applyBorder="1" applyAlignment="1">
      <alignment horizontal="center" vertical="center"/>
    </xf>
    <xf numFmtId="0" fontId="25" fillId="0" borderId="32" xfId="2" applyFont="1" applyFill="1" applyBorder="1" applyAlignment="1">
      <alignment horizontal="center" vertical="center"/>
    </xf>
    <xf numFmtId="0" fontId="25" fillId="0" borderId="10" xfId="2" applyFont="1" applyFill="1" applyBorder="1" applyAlignment="1">
      <alignment horizontal="center" vertical="center"/>
    </xf>
    <xf numFmtId="0" fontId="25" fillId="0" borderId="22" xfId="2" applyFont="1" applyFill="1" applyBorder="1" applyAlignment="1">
      <alignment horizontal="distributed" vertical="center" wrapText="1"/>
    </xf>
    <xf numFmtId="0" fontId="25" fillId="0" borderId="8" xfId="2" applyFont="1" applyFill="1" applyBorder="1" applyAlignment="1">
      <alignment horizontal="distributed" vertical="center" wrapText="1"/>
    </xf>
    <xf numFmtId="0" fontId="25" fillId="0" borderId="11" xfId="2" applyFont="1" applyFill="1" applyBorder="1" applyAlignment="1">
      <alignment horizontal="distributed" vertical="center" wrapText="1"/>
    </xf>
    <xf numFmtId="0" fontId="25" fillId="0" borderId="2" xfId="2" applyFont="1" applyFill="1" applyBorder="1" applyAlignment="1">
      <alignment horizontal="center" vertical="center"/>
    </xf>
    <xf numFmtId="0" fontId="25" fillId="0" borderId="4" xfId="2" applyFont="1" applyFill="1" applyBorder="1" applyAlignment="1">
      <alignment horizontal="center" vertical="center"/>
    </xf>
    <xf numFmtId="0" fontId="25" fillId="0" borderId="3" xfId="2" applyFont="1" applyFill="1" applyBorder="1" applyAlignment="1">
      <alignment horizontal="center" vertical="center"/>
    </xf>
    <xf numFmtId="0" fontId="25" fillId="0" borderId="22" xfId="2" applyFont="1" applyFill="1" applyBorder="1" applyAlignment="1">
      <alignment horizontal="center" vertical="center"/>
    </xf>
    <xf numFmtId="0" fontId="25" fillId="0" borderId="8" xfId="2" applyFont="1" applyFill="1" applyBorder="1" applyAlignment="1">
      <alignment horizontal="center" vertical="center"/>
    </xf>
    <xf numFmtId="0" fontId="25" fillId="0" borderId="11" xfId="2" applyFont="1" applyFill="1" applyBorder="1" applyAlignment="1">
      <alignment horizontal="center" vertical="center"/>
    </xf>
    <xf numFmtId="0" fontId="25" fillId="0" borderId="15" xfId="2" applyFont="1" applyFill="1" applyBorder="1" applyAlignment="1">
      <alignment horizontal="center" vertical="center"/>
    </xf>
    <xf numFmtId="0" fontId="25" fillId="0" borderId="9" xfId="2" applyFont="1" applyFill="1" applyBorder="1" applyAlignment="1">
      <alignment horizontal="center" vertical="center"/>
    </xf>
    <xf numFmtId="0" fontId="25" fillId="0" borderId="12" xfId="2" applyFont="1" applyFill="1" applyBorder="1" applyAlignment="1">
      <alignment horizontal="center" vertical="center"/>
    </xf>
    <xf numFmtId="0" fontId="25" fillId="0" borderId="6" xfId="2" applyFont="1" applyFill="1" applyBorder="1" applyAlignment="1">
      <alignment horizontal="center" vertical="center"/>
    </xf>
    <xf numFmtId="0" fontId="25" fillId="0" borderId="31" xfId="2" applyFont="1" applyFill="1" applyBorder="1" applyAlignment="1">
      <alignment horizontal="center" vertical="center"/>
    </xf>
    <xf numFmtId="0" fontId="25" fillId="0" borderId="33" xfId="2" applyFont="1" applyFill="1" applyBorder="1" applyAlignment="1">
      <alignment horizontal="center" vertical="center"/>
    </xf>
    <xf numFmtId="0" fontId="25" fillId="0" borderId="29" xfId="2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distributed" vertical="center" shrinkToFit="1"/>
    </xf>
    <xf numFmtId="0" fontId="25" fillId="0" borderId="5" xfId="2" applyFont="1" applyFill="1" applyBorder="1" applyAlignment="1">
      <alignment horizontal="distributed" vertical="center" shrinkToFit="1"/>
    </xf>
    <xf numFmtId="0" fontId="26" fillId="0" borderId="0" xfId="0" applyFont="1" applyFill="1" applyBorder="1" applyAlignment="1">
      <alignment vertical="center"/>
    </xf>
    <xf numFmtId="0" fontId="26" fillId="0" borderId="5" xfId="0" applyFont="1" applyFill="1" applyBorder="1" applyAlignment="1">
      <alignment vertical="center"/>
    </xf>
    <xf numFmtId="0" fontId="25" fillId="0" borderId="0" xfId="2" applyFont="1" applyFill="1" applyBorder="1" applyAlignment="1">
      <alignment horizontal="distributed" vertical="center"/>
    </xf>
    <xf numFmtId="0" fontId="25" fillId="0" borderId="5" xfId="2" applyFont="1" applyFill="1" applyBorder="1" applyAlignment="1">
      <alignment horizontal="distributed" vertical="center"/>
    </xf>
    <xf numFmtId="0" fontId="19" fillId="0" borderId="0" xfId="2" applyFont="1" applyFill="1" applyBorder="1" applyAlignment="1">
      <alignment horizontal="distributed" vertical="center" shrinkToFit="1"/>
    </xf>
    <xf numFmtId="0" fontId="19" fillId="0" borderId="5" xfId="2" applyFont="1" applyFill="1" applyBorder="1" applyAlignment="1">
      <alignment horizontal="distributed" vertical="center" shrinkToFit="1"/>
    </xf>
    <xf numFmtId="0" fontId="25" fillId="0" borderId="0" xfId="2" applyFont="1" applyFill="1" applyBorder="1" applyAlignment="1">
      <alignment horizontal="distributed" vertical="center" wrapText="1"/>
    </xf>
    <xf numFmtId="0" fontId="25" fillId="0" borderId="5" xfId="2" applyFont="1" applyFill="1" applyBorder="1" applyAlignment="1">
      <alignment horizontal="distributed" vertical="center" wrapText="1"/>
    </xf>
    <xf numFmtId="0" fontId="19" fillId="0" borderId="0" xfId="2" applyFont="1" applyFill="1" applyBorder="1" applyAlignment="1">
      <alignment horizontal="distributed" vertical="center" wrapText="1"/>
    </xf>
    <xf numFmtId="0" fontId="19" fillId="0" borderId="5" xfId="2" applyFont="1" applyFill="1" applyBorder="1" applyAlignment="1">
      <alignment horizontal="distributed" vertical="center" wrapText="1"/>
    </xf>
    <xf numFmtId="0" fontId="41" fillId="0" borderId="0" xfId="2" applyFont="1" applyFill="1" applyBorder="1" applyAlignment="1">
      <alignment horizontal="distributed" vertical="center" wrapText="1"/>
    </xf>
    <xf numFmtId="0" fontId="25" fillId="0" borderId="0" xfId="0" applyFont="1" applyFill="1" applyBorder="1" applyAlignment="1">
      <alignment horizontal="distributed" vertical="center"/>
    </xf>
    <xf numFmtId="0" fontId="25" fillId="0" borderId="5" xfId="0" applyFont="1" applyFill="1" applyBorder="1" applyAlignment="1">
      <alignment horizontal="distributed" vertical="center"/>
    </xf>
    <xf numFmtId="0" fontId="41" fillId="0" borderId="34" xfId="2" applyFont="1" applyFill="1" applyBorder="1" applyAlignment="1">
      <alignment horizontal="distributed" vertical="center" wrapText="1"/>
    </xf>
    <xf numFmtId="0" fontId="19" fillId="0" borderId="39" xfId="2" applyFont="1" applyFill="1" applyBorder="1" applyAlignment="1">
      <alignment horizontal="distributed" vertical="center" wrapText="1"/>
    </xf>
    <xf numFmtId="0" fontId="25" fillId="0" borderId="0" xfId="0" applyFont="1" applyBorder="1" applyAlignment="1">
      <alignment horizontal="distributed" vertical="center"/>
    </xf>
    <xf numFmtId="0" fontId="25" fillId="0" borderId="5" xfId="0" applyFont="1" applyBorder="1" applyAlignment="1">
      <alignment horizontal="distributed" vertical="center"/>
    </xf>
    <xf numFmtId="0" fontId="41" fillId="0" borderId="5" xfId="2" applyFont="1" applyFill="1" applyBorder="1" applyAlignment="1">
      <alignment horizontal="distributed" vertical="center" wrapText="1"/>
    </xf>
    <xf numFmtId="0" fontId="25" fillId="0" borderId="44" xfId="2" applyFont="1" applyFill="1" applyBorder="1" applyAlignment="1">
      <alignment horizontal="distributed" vertical="center"/>
    </xf>
    <xf numFmtId="0" fontId="25" fillId="0" borderId="14" xfId="0" applyFont="1" applyBorder="1" applyAlignment="1">
      <alignment horizontal="distributed" vertical="center"/>
    </xf>
    <xf numFmtId="0" fontId="25" fillId="0" borderId="13" xfId="0" applyFont="1" applyBorder="1" applyAlignment="1">
      <alignment horizontal="distributed" vertical="center"/>
    </xf>
    <xf numFmtId="0" fontId="25" fillId="0" borderId="34" xfId="2" applyFont="1" applyFill="1" applyBorder="1" applyAlignment="1">
      <alignment horizontal="distributed" vertical="center"/>
    </xf>
    <xf numFmtId="0" fontId="25" fillId="0" borderId="39" xfId="2" applyFont="1" applyFill="1" applyBorder="1" applyAlignment="1">
      <alignment horizontal="distributed" vertical="center"/>
    </xf>
    <xf numFmtId="0" fontId="0" fillId="0" borderId="44" xfId="0" applyBorder="1" applyAlignment="1">
      <alignment horizontal="distributed" vertical="center"/>
    </xf>
  </cellXfs>
  <cellStyles count="7">
    <cellStyle name="パーセント 2" xfId="6"/>
    <cellStyle name="桁区切り" xfId="1" builtinId="6"/>
    <cellStyle name="桁区切り 2" xfId="3"/>
    <cellStyle name="標準" xfId="0" builtinId="0"/>
    <cellStyle name="標準 2" xfId="2"/>
    <cellStyle name="標準 3" xfId="4"/>
    <cellStyle name="標準 3 2" xfId="5"/>
  </cellStyles>
  <dxfs count="0"/>
  <tableStyles count="0" defaultTableStyle="TableStyleMedium2" defaultPivotStyle="PivotStyleLight16"/>
  <colors>
    <mruColors>
      <color rgb="FF7663BD"/>
      <color rgb="FF56C7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56C7CA"/>
  </sheetPr>
  <dimension ref="A1:J53"/>
  <sheetViews>
    <sheetView tabSelected="1" view="pageBreakPreview" zoomScale="90" zoomScaleNormal="130" zoomScaleSheetLayoutView="90" workbookViewId="0">
      <selection activeCell="E38" sqref="E38"/>
    </sheetView>
  </sheetViews>
  <sheetFormatPr defaultRowHeight="12"/>
  <cols>
    <col min="1" max="1" width="10.375" style="1" customWidth="1"/>
    <col min="2" max="10" width="8.5" style="1" customWidth="1"/>
    <col min="11" max="16384" width="9" style="1"/>
  </cols>
  <sheetData>
    <row r="1" spans="1:10" ht="24.75" customHeight="1">
      <c r="A1" s="640" t="s">
        <v>0</v>
      </c>
      <c r="B1" s="640"/>
      <c r="C1" s="640"/>
      <c r="D1" s="640"/>
      <c r="E1" s="640"/>
      <c r="F1" s="640"/>
      <c r="G1" s="640"/>
      <c r="H1" s="640"/>
      <c r="I1" s="640"/>
      <c r="J1" s="640"/>
    </row>
    <row r="2" spans="1:10" ht="7.5" customHeight="1" thickBot="1"/>
    <row r="3" spans="1:10" ht="21" customHeight="1">
      <c r="A3" s="641" t="s">
        <v>1</v>
      </c>
      <c r="B3" s="644" t="s">
        <v>2</v>
      </c>
      <c r="C3" s="645"/>
      <c r="D3" s="644" t="s">
        <v>3</v>
      </c>
      <c r="E3" s="645"/>
      <c r="F3" s="644" t="s">
        <v>4</v>
      </c>
      <c r="G3" s="645"/>
      <c r="H3" s="2" t="s">
        <v>5</v>
      </c>
      <c r="I3" s="644" t="s">
        <v>6</v>
      </c>
      <c r="J3" s="646"/>
    </row>
    <row r="4" spans="1:10" ht="21" customHeight="1">
      <c r="A4" s="642"/>
      <c r="B4" s="637" t="s">
        <v>7</v>
      </c>
      <c r="C4" s="3" t="s">
        <v>8</v>
      </c>
      <c r="D4" s="637" t="s">
        <v>7</v>
      </c>
      <c r="E4" s="3" t="s">
        <v>8</v>
      </c>
      <c r="F4" s="637" t="s">
        <v>7</v>
      </c>
      <c r="G4" s="3" t="s">
        <v>8</v>
      </c>
      <c r="H4" s="637" t="s">
        <v>7</v>
      </c>
      <c r="I4" s="637" t="s">
        <v>7</v>
      </c>
      <c r="J4" s="4" t="s">
        <v>8</v>
      </c>
    </row>
    <row r="5" spans="1:10" ht="21" customHeight="1">
      <c r="A5" s="642"/>
      <c r="B5" s="638"/>
      <c r="C5" s="5" t="s">
        <v>9</v>
      </c>
      <c r="D5" s="638"/>
      <c r="E5" s="5" t="s">
        <v>9</v>
      </c>
      <c r="F5" s="638"/>
      <c r="G5" s="5" t="s">
        <v>9</v>
      </c>
      <c r="H5" s="638"/>
      <c r="I5" s="638"/>
      <c r="J5" s="6" t="s">
        <v>9</v>
      </c>
    </row>
    <row r="6" spans="1:10" ht="21" customHeight="1">
      <c r="A6" s="643"/>
      <c r="B6" s="639"/>
      <c r="C6" s="7" t="s">
        <v>10</v>
      </c>
      <c r="D6" s="639"/>
      <c r="E6" s="7" t="s">
        <v>10</v>
      </c>
      <c r="F6" s="639"/>
      <c r="G6" s="7" t="s">
        <v>10</v>
      </c>
      <c r="H6" s="639"/>
      <c r="I6" s="639"/>
      <c r="J6" s="8" t="s">
        <v>10</v>
      </c>
    </row>
    <row r="7" spans="1:10" ht="10.15" customHeight="1">
      <c r="A7" s="9"/>
      <c r="B7" s="10"/>
      <c r="C7" s="10"/>
      <c r="D7" s="10"/>
      <c r="E7" s="10"/>
      <c r="F7" s="10"/>
      <c r="G7" s="10"/>
      <c r="H7" s="10"/>
      <c r="I7" s="10"/>
      <c r="J7" s="10"/>
    </row>
    <row r="8" spans="1:10" ht="20.25" customHeight="1">
      <c r="A8" s="526">
        <v>29</v>
      </c>
      <c r="B8" s="12">
        <v>2032</v>
      </c>
      <c r="C8" s="13">
        <v>478</v>
      </c>
      <c r="D8" s="13">
        <v>888</v>
      </c>
      <c r="E8" s="13">
        <v>201</v>
      </c>
      <c r="F8" s="13">
        <v>947</v>
      </c>
      <c r="G8" s="13">
        <v>262</v>
      </c>
      <c r="H8" s="13">
        <v>111</v>
      </c>
      <c r="I8" s="13">
        <v>86</v>
      </c>
      <c r="J8" s="13">
        <v>15</v>
      </c>
    </row>
    <row r="9" spans="1:10" ht="20.25" customHeight="1">
      <c r="A9" s="14" t="s">
        <v>11</v>
      </c>
      <c r="B9" s="12">
        <v>1862</v>
      </c>
      <c r="C9" s="13">
        <v>383</v>
      </c>
      <c r="D9" s="13">
        <v>923</v>
      </c>
      <c r="E9" s="13">
        <v>186</v>
      </c>
      <c r="F9" s="13">
        <v>776</v>
      </c>
      <c r="G9" s="13">
        <v>187</v>
      </c>
      <c r="H9" s="13">
        <v>101</v>
      </c>
      <c r="I9" s="13">
        <v>62</v>
      </c>
      <c r="J9" s="13">
        <v>10</v>
      </c>
    </row>
    <row r="10" spans="1:10" ht="20.25" customHeight="1">
      <c r="A10" s="15" t="s">
        <v>12</v>
      </c>
      <c r="B10" s="12">
        <v>1372</v>
      </c>
      <c r="C10" s="13">
        <v>286</v>
      </c>
      <c r="D10" s="13">
        <v>663</v>
      </c>
      <c r="E10" s="13">
        <v>148</v>
      </c>
      <c r="F10" s="13">
        <v>536</v>
      </c>
      <c r="G10" s="13">
        <v>130</v>
      </c>
      <c r="H10" s="13">
        <v>95</v>
      </c>
      <c r="I10" s="13">
        <v>78</v>
      </c>
      <c r="J10" s="13">
        <v>8</v>
      </c>
    </row>
    <row r="11" spans="1:10" ht="20.25" customHeight="1">
      <c r="A11" s="15" t="s">
        <v>13</v>
      </c>
      <c r="B11" s="12">
        <v>372</v>
      </c>
      <c r="C11" s="13">
        <v>60</v>
      </c>
      <c r="D11" s="13">
        <v>171</v>
      </c>
      <c r="E11" s="13">
        <v>26</v>
      </c>
      <c r="F11" s="13">
        <v>115</v>
      </c>
      <c r="G11" s="13">
        <v>26</v>
      </c>
      <c r="H11" s="13">
        <v>65</v>
      </c>
      <c r="I11" s="13">
        <v>21</v>
      </c>
      <c r="J11" s="13">
        <v>8</v>
      </c>
    </row>
    <row r="12" spans="1:10" s="19" customFormat="1" ht="20.25" customHeight="1">
      <c r="A12" s="530" t="s">
        <v>14</v>
      </c>
      <c r="B12" s="17">
        <f t="shared" ref="B12:H12" si="0">SUM(B14:B25)</f>
        <v>321</v>
      </c>
      <c r="C12" s="18">
        <f t="shared" si="0"/>
        <v>55</v>
      </c>
      <c r="D12" s="18">
        <f t="shared" si="0"/>
        <v>140</v>
      </c>
      <c r="E12" s="18">
        <f t="shared" si="0"/>
        <v>18</v>
      </c>
      <c r="F12" s="18">
        <f t="shared" si="0"/>
        <v>110</v>
      </c>
      <c r="G12" s="18">
        <f t="shared" si="0"/>
        <v>32</v>
      </c>
      <c r="H12" s="18">
        <f t="shared" si="0"/>
        <v>47</v>
      </c>
      <c r="I12" s="18">
        <f>SUM(I14:I25)</f>
        <v>24</v>
      </c>
      <c r="J12" s="18">
        <f>SUM(J14:J25)</f>
        <v>5</v>
      </c>
    </row>
    <row r="13" spans="1:10" ht="15" customHeight="1">
      <c r="A13" s="9"/>
      <c r="B13" s="12"/>
      <c r="C13" s="20"/>
      <c r="D13" s="20"/>
      <c r="E13" s="20"/>
      <c r="F13" s="20"/>
      <c r="G13" s="20"/>
      <c r="H13" s="20"/>
      <c r="I13" s="20"/>
      <c r="J13" s="20"/>
    </row>
    <row r="14" spans="1:10" ht="20.25" customHeight="1">
      <c r="A14" s="21" t="s">
        <v>641</v>
      </c>
      <c r="B14" s="12">
        <f>+D14+F14+H14+I14</f>
        <v>22</v>
      </c>
      <c r="C14" s="20">
        <f>+E14+G14+J14</f>
        <v>3</v>
      </c>
      <c r="D14" s="20">
        <v>10</v>
      </c>
      <c r="E14" s="20">
        <v>1</v>
      </c>
      <c r="F14" s="20">
        <v>8</v>
      </c>
      <c r="G14" s="20">
        <v>2</v>
      </c>
      <c r="H14" s="13">
        <v>4</v>
      </c>
      <c r="I14" s="20">
        <v>0</v>
      </c>
      <c r="J14" s="22">
        <v>0</v>
      </c>
    </row>
    <row r="15" spans="1:10" ht="20.25" customHeight="1">
      <c r="A15" s="630" t="s">
        <v>642</v>
      </c>
      <c r="B15" s="12">
        <f t="shared" ref="B15:B24" si="1">+D15+F15+H15+I15</f>
        <v>49</v>
      </c>
      <c r="C15" s="20">
        <f t="shared" ref="C15:C25" si="2">+E15+G15+J15</f>
        <v>6</v>
      </c>
      <c r="D15" s="20">
        <v>19</v>
      </c>
      <c r="E15" s="20">
        <v>2</v>
      </c>
      <c r="F15" s="20">
        <v>20</v>
      </c>
      <c r="G15" s="20">
        <v>4</v>
      </c>
      <c r="H15" s="13">
        <v>5</v>
      </c>
      <c r="I15" s="20">
        <v>5</v>
      </c>
      <c r="J15" s="20">
        <v>0</v>
      </c>
    </row>
    <row r="16" spans="1:10" ht="20.25" customHeight="1">
      <c r="A16" s="630" t="s">
        <v>643</v>
      </c>
      <c r="B16" s="12">
        <f t="shared" si="1"/>
        <v>15</v>
      </c>
      <c r="C16" s="20">
        <f t="shared" si="2"/>
        <v>9</v>
      </c>
      <c r="D16" s="20">
        <v>7</v>
      </c>
      <c r="E16" s="20">
        <v>3</v>
      </c>
      <c r="F16" s="20">
        <v>6</v>
      </c>
      <c r="G16" s="20">
        <v>5</v>
      </c>
      <c r="H16" s="13">
        <v>0</v>
      </c>
      <c r="I16" s="20">
        <v>2</v>
      </c>
      <c r="J16" s="20">
        <v>1</v>
      </c>
    </row>
    <row r="17" spans="1:10" ht="20.25" customHeight="1">
      <c r="A17" s="630" t="s">
        <v>644</v>
      </c>
      <c r="B17" s="12">
        <f t="shared" si="1"/>
        <v>35</v>
      </c>
      <c r="C17" s="20">
        <f t="shared" si="2"/>
        <v>7</v>
      </c>
      <c r="D17" s="20">
        <v>16</v>
      </c>
      <c r="E17" s="20">
        <v>1</v>
      </c>
      <c r="F17" s="20">
        <v>10</v>
      </c>
      <c r="G17" s="20">
        <v>5</v>
      </c>
      <c r="H17" s="13">
        <v>4</v>
      </c>
      <c r="I17" s="20">
        <v>5</v>
      </c>
      <c r="J17" s="20">
        <v>1</v>
      </c>
    </row>
    <row r="18" spans="1:10" ht="20.25" customHeight="1">
      <c r="A18" s="630" t="s">
        <v>645</v>
      </c>
      <c r="B18" s="12">
        <f t="shared" si="1"/>
        <v>20</v>
      </c>
      <c r="C18" s="20">
        <f t="shared" si="2"/>
        <v>6</v>
      </c>
      <c r="D18" s="20">
        <v>6</v>
      </c>
      <c r="E18" s="20">
        <v>0</v>
      </c>
      <c r="F18" s="20">
        <v>10</v>
      </c>
      <c r="G18" s="20">
        <v>5</v>
      </c>
      <c r="H18" s="13">
        <v>2</v>
      </c>
      <c r="I18" s="20">
        <v>2</v>
      </c>
      <c r="J18" s="20">
        <v>1</v>
      </c>
    </row>
    <row r="19" spans="1:10" ht="20.25" customHeight="1">
      <c r="A19" s="630" t="s">
        <v>646</v>
      </c>
      <c r="B19" s="12">
        <f t="shared" si="1"/>
        <v>33</v>
      </c>
      <c r="C19" s="20">
        <f t="shared" si="2"/>
        <v>3</v>
      </c>
      <c r="D19" s="20">
        <v>15</v>
      </c>
      <c r="E19" s="20">
        <v>1</v>
      </c>
      <c r="F19" s="20">
        <v>14</v>
      </c>
      <c r="G19" s="20">
        <v>2</v>
      </c>
      <c r="H19" s="13">
        <v>1</v>
      </c>
      <c r="I19" s="22">
        <v>3</v>
      </c>
      <c r="J19" s="22">
        <v>0</v>
      </c>
    </row>
    <row r="20" spans="1:10" ht="20.25" customHeight="1">
      <c r="A20" s="630" t="s">
        <v>647</v>
      </c>
      <c r="B20" s="12">
        <f t="shared" si="1"/>
        <v>26</v>
      </c>
      <c r="C20" s="20">
        <f t="shared" si="2"/>
        <v>3</v>
      </c>
      <c r="D20" s="20">
        <v>12</v>
      </c>
      <c r="E20" s="20">
        <v>2</v>
      </c>
      <c r="F20" s="20">
        <v>11</v>
      </c>
      <c r="G20" s="20">
        <v>1</v>
      </c>
      <c r="H20" s="13">
        <v>3</v>
      </c>
      <c r="I20" s="22">
        <v>0</v>
      </c>
      <c r="J20" s="20">
        <v>0</v>
      </c>
    </row>
    <row r="21" spans="1:10" ht="20.25" customHeight="1">
      <c r="A21" s="630" t="s">
        <v>648</v>
      </c>
      <c r="B21" s="12">
        <f t="shared" si="1"/>
        <v>27</v>
      </c>
      <c r="C21" s="20">
        <f t="shared" si="2"/>
        <v>5</v>
      </c>
      <c r="D21" s="20">
        <v>11</v>
      </c>
      <c r="E21" s="20">
        <v>1</v>
      </c>
      <c r="F21" s="20">
        <v>12</v>
      </c>
      <c r="G21" s="20">
        <v>4</v>
      </c>
      <c r="H21" s="13">
        <v>2</v>
      </c>
      <c r="I21" s="20">
        <v>2</v>
      </c>
      <c r="J21" s="22">
        <v>0</v>
      </c>
    </row>
    <row r="22" spans="1:10" ht="20.25" customHeight="1">
      <c r="A22" s="630" t="s">
        <v>649</v>
      </c>
      <c r="B22" s="12">
        <f t="shared" si="1"/>
        <v>35</v>
      </c>
      <c r="C22" s="20">
        <f t="shared" si="2"/>
        <v>2</v>
      </c>
      <c r="D22" s="20">
        <v>16</v>
      </c>
      <c r="E22" s="20">
        <v>1</v>
      </c>
      <c r="F22" s="20">
        <v>7</v>
      </c>
      <c r="G22" s="20">
        <v>1</v>
      </c>
      <c r="H22" s="13">
        <v>9</v>
      </c>
      <c r="I22" s="20">
        <v>3</v>
      </c>
      <c r="J22" s="20">
        <v>0</v>
      </c>
    </row>
    <row r="23" spans="1:10" ht="20.25" customHeight="1">
      <c r="A23" s="23" t="s">
        <v>650</v>
      </c>
      <c r="B23" s="12">
        <f t="shared" si="1"/>
        <v>46</v>
      </c>
      <c r="C23" s="20">
        <f t="shared" si="2"/>
        <v>3</v>
      </c>
      <c r="D23" s="20">
        <v>22</v>
      </c>
      <c r="E23" s="20">
        <v>3</v>
      </c>
      <c r="F23" s="20">
        <v>9</v>
      </c>
      <c r="G23" s="20">
        <v>0</v>
      </c>
      <c r="H23" s="13">
        <v>13</v>
      </c>
      <c r="I23" s="20">
        <v>2</v>
      </c>
      <c r="J23" s="20">
        <v>0</v>
      </c>
    </row>
    <row r="24" spans="1:10" ht="20.25" customHeight="1">
      <c r="A24" s="630" t="s">
        <v>651</v>
      </c>
      <c r="B24" s="12">
        <f t="shared" si="1"/>
        <v>9</v>
      </c>
      <c r="C24" s="20">
        <f t="shared" si="2"/>
        <v>6</v>
      </c>
      <c r="D24" s="20">
        <v>4</v>
      </c>
      <c r="E24" s="20">
        <v>2</v>
      </c>
      <c r="F24" s="20">
        <v>1</v>
      </c>
      <c r="G24" s="20">
        <v>3</v>
      </c>
      <c r="H24" s="13">
        <v>4</v>
      </c>
      <c r="I24" s="20">
        <v>0</v>
      </c>
      <c r="J24" s="22">
        <v>1</v>
      </c>
    </row>
    <row r="25" spans="1:10" ht="20.25" customHeight="1">
      <c r="A25" s="630" t="s">
        <v>652</v>
      </c>
      <c r="B25" s="12">
        <f>+D25+F25+H25+I25</f>
        <v>4</v>
      </c>
      <c r="C25" s="20">
        <f t="shared" si="2"/>
        <v>2</v>
      </c>
      <c r="D25" s="20">
        <v>2</v>
      </c>
      <c r="E25" s="20">
        <v>1</v>
      </c>
      <c r="F25" s="20">
        <v>2</v>
      </c>
      <c r="G25" s="20">
        <v>0</v>
      </c>
      <c r="H25" s="22">
        <v>0</v>
      </c>
      <c r="I25" s="20">
        <v>0</v>
      </c>
      <c r="J25" s="22">
        <v>1</v>
      </c>
    </row>
    <row r="26" spans="1:10" ht="8.25" customHeight="1" thickBot="1">
      <c r="A26" s="24"/>
      <c r="B26" s="25"/>
      <c r="C26" s="25"/>
      <c r="D26" s="25"/>
      <c r="E26" s="25"/>
      <c r="F26" s="25"/>
      <c r="G26" s="25"/>
      <c r="H26" s="25"/>
      <c r="I26" s="25"/>
      <c r="J26" s="25"/>
    </row>
    <row r="27" spans="1:10" ht="8.25" customHeight="1"/>
    <row r="28" spans="1:10" ht="12" customHeight="1">
      <c r="A28" s="1" t="s">
        <v>15</v>
      </c>
    </row>
    <row r="29" spans="1:10" ht="12" customHeight="1">
      <c r="A29" s="1" t="s">
        <v>16</v>
      </c>
    </row>
    <row r="30" spans="1:10" ht="12" customHeight="1">
      <c r="A30" s="1" t="s">
        <v>17</v>
      </c>
    </row>
    <row r="31" spans="1:10">
      <c r="A31" s="1" t="s">
        <v>18</v>
      </c>
    </row>
    <row r="32" spans="1:10" ht="18" customHeight="1"/>
    <row r="33" spans="1:10">
      <c r="A33" s="10"/>
      <c r="B33" s="10"/>
      <c r="C33" s="26"/>
      <c r="D33" s="10"/>
      <c r="E33" s="10"/>
      <c r="F33" s="10"/>
      <c r="G33" s="10"/>
      <c r="H33" s="10"/>
      <c r="I33" s="10"/>
      <c r="J33" s="10"/>
    </row>
    <row r="34" spans="1:10">
      <c r="B34" s="10"/>
      <c r="C34" s="10"/>
      <c r="D34" s="10"/>
      <c r="E34" s="10"/>
      <c r="F34" s="10"/>
      <c r="G34" s="10"/>
      <c r="H34" s="10"/>
      <c r="I34" s="10"/>
      <c r="J34" s="10"/>
    </row>
    <row r="35" spans="1:10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>
      <c r="A36" s="10"/>
      <c r="B36" s="27"/>
      <c r="C36" s="10"/>
      <c r="D36" s="10"/>
      <c r="E36" s="10"/>
      <c r="F36" s="10"/>
      <c r="G36" s="10"/>
      <c r="H36" s="10"/>
      <c r="I36" s="10"/>
      <c r="J36" s="10"/>
    </row>
    <row r="37" spans="1:10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>
      <c r="A41" s="10"/>
      <c r="B41" s="10"/>
      <c r="C41" s="10"/>
      <c r="D41" s="10"/>
      <c r="E41" s="10"/>
      <c r="F41" s="10"/>
      <c r="G41" s="10"/>
      <c r="H41" s="10"/>
      <c r="I41" s="10"/>
      <c r="J41" s="10"/>
    </row>
    <row r="42" spans="1:10">
      <c r="A42" s="10"/>
      <c r="B42" s="28"/>
      <c r="C42" s="28"/>
      <c r="D42" s="28"/>
      <c r="E42" s="28"/>
      <c r="F42" s="28"/>
      <c r="G42" s="28"/>
      <c r="H42" s="28"/>
      <c r="I42" s="28"/>
      <c r="J42" s="28"/>
    </row>
    <row r="43" spans="1:10">
      <c r="A43" s="10"/>
      <c r="B43" s="27"/>
      <c r="C43" s="27"/>
      <c r="D43" s="27"/>
      <c r="E43" s="27"/>
      <c r="F43" s="27"/>
      <c r="G43" s="27"/>
      <c r="H43" s="27"/>
      <c r="I43" s="10"/>
      <c r="J43" s="10"/>
    </row>
    <row r="44" spans="1:10">
      <c r="A44" s="10"/>
      <c r="B44" s="27"/>
      <c r="C44" s="27"/>
      <c r="D44" s="27"/>
      <c r="E44" s="27"/>
      <c r="F44" s="27"/>
      <c r="G44" s="27"/>
      <c r="H44" s="27"/>
      <c r="I44" s="10"/>
      <c r="J44" s="10"/>
    </row>
    <row r="45" spans="1:10">
      <c r="A45" s="10"/>
      <c r="B45" s="27"/>
      <c r="C45" s="27"/>
      <c r="D45" s="27"/>
      <c r="E45" s="27"/>
      <c r="F45" s="27"/>
      <c r="G45" s="27"/>
      <c r="H45" s="27"/>
      <c r="I45" s="10"/>
      <c r="J45" s="10"/>
    </row>
    <row r="46" spans="1:10">
      <c r="A46" s="10"/>
      <c r="B46" s="27"/>
      <c r="C46" s="27"/>
      <c r="D46" s="27"/>
      <c r="E46" s="27"/>
      <c r="F46" s="27"/>
      <c r="G46" s="27"/>
      <c r="H46" s="27"/>
      <c r="I46" s="10"/>
      <c r="J46" s="10"/>
    </row>
    <row r="47" spans="1:10">
      <c r="A47" s="10"/>
      <c r="B47" s="27"/>
      <c r="C47" s="27"/>
      <c r="D47" s="27"/>
      <c r="E47" s="27"/>
      <c r="F47" s="27"/>
      <c r="G47" s="27"/>
      <c r="H47" s="27"/>
      <c r="I47" s="10"/>
      <c r="J47" s="10"/>
    </row>
    <row r="48" spans="1:10">
      <c r="A48" s="10"/>
      <c r="B48" s="27"/>
      <c r="C48" s="27"/>
      <c r="D48" s="27"/>
      <c r="E48" s="27"/>
      <c r="F48" s="27"/>
      <c r="G48" s="27"/>
      <c r="H48" s="27"/>
      <c r="I48" s="10"/>
      <c r="J48" s="10"/>
    </row>
    <row r="49" spans="1:10">
      <c r="A49" s="10"/>
      <c r="B49" s="27"/>
      <c r="C49" s="27"/>
      <c r="D49" s="27"/>
      <c r="E49" s="27"/>
      <c r="F49" s="27"/>
      <c r="G49" s="27"/>
      <c r="H49" s="27"/>
      <c r="I49" s="10"/>
      <c r="J49" s="10"/>
    </row>
    <row r="50" spans="1:10">
      <c r="A50" s="10"/>
      <c r="B50" s="27"/>
      <c r="C50" s="27"/>
      <c r="D50" s="27"/>
      <c r="E50" s="27"/>
      <c r="F50" s="27"/>
      <c r="G50" s="27"/>
      <c r="H50" s="27"/>
      <c r="I50" s="10"/>
      <c r="J50" s="10"/>
    </row>
    <row r="51" spans="1:10">
      <c r="A51" s="10"/>
      <c r="B51" s="27"/>
      <c r="C51" s="27"/>
      <c r="D51" s="27"/>
      <c r="E51" s="27"/>
      <c r="F51" s="27"/>
      <c r="G51" s="27"/>
      <c r="H51" s="27"/>
      <c r="I51" s="10"/>
      <c r="J51" s="10"/>
    </row>
    <row r="52" spans="1:10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>
      <c r="A53" s="10"/>
      <c r="B53" s="10"/>
      <c r="C53" s="10"/>
      <c r="D53" s="10"/>
      <c r="E53" s="10"/>
      <c r="F53" s="10"/>
      <c r="G53" s="10"/>
      <c r="H53" s="10"/>
      <c r="I53" s="10"/>
      <c r="J53" s="10"/>
    </row>
  </sheetData>
  <mergeCells count="11">
    <mergeCell ref="I4:I6"/>
    <mergeCell ref="A1:J1"/>
    <mergeCell ref="A3:A6"/>
    <mergeCell ref="B3:C3"/>
    <mergeCell ref="D3:E3"/>
    <mergeCell ref="F3:G3"/>
    <mergeCell ref="I3:J3"/>
    <mergeCell ref="B4:B6"/>
    <mergeCell ref="D4:D6"/>
    <mergeCell ref="F4:F6"/>
    <mergeCell ref="H4:H6"/>
  </mergeCells>
  <phoneticPr fontId="6"/>
  <printOptions horizontalCentered="1"/>
  <pageMargins left="0.78740157480314965" right="0.78740157480314965" top="0.78740157480314965" bottom="0.78740157480314965" header="0.51181102362204722" footer="0.59055118110236227"/>
  <pageSetup paperSize="9" scale="90" firstPageNumber="131" orientation="portrait" useFirstPageNumber="1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6C7CA"/>
  </sheetPr>
  <dimension ref="A1:Y31"/>
  <sheetViews>
    <sheetView view="pageBreakPreview" zoomScale="110" zoomScaleNormal="110" zoomScaleSheetLayoutView="110" workbookViewId="0">
      <selection activeCell="G27" sqref="G27"/>
    </sheetView>
  </sheetViews>
  <sheetFormatPr defaultColWidth="9" defaultRowHeight="10.5"/>
  <cols>
    <col min="1" max="1" width="9.125" style="67" customWidth="1"/>
    <col min="2" max="2" width="7.125" style="67" customWidth="1"/>
    <col min="3" max="3" width="9.125" style="67" customWidth="1"/>
    <col min="4" max="5" width="8" style="67" customWidth="1"/>
    <col min="6" max="6" width="9.375" style="67" customWidth="1"/>
    <col min="7" max="7" width="6.625" style="67" customWidth="1"/>
    <col min="8" max="8" width="7.875" style="67" customWidth="1"/>
    <col min="9" max="9" width="9.875" style="67" customWidth="1"/>
    <col min="10" max="10" width="8.25" style="67" customWidth="1"/>
    <col min="11" max="11" width="6.125" style="67" customWidth="1"/>
    <col min="12" max="12" width="6" style="67" customWidth="1"/>
    <col min="13" max="13" width="6.125" style="67" customWidth="1"/>
    <col min="14" max="14" width="6" style="67" customWidth="1"/>
    <col min="15" max="15" width="6.625" style="67" customWidth="1"/>
    <col min="16" max="19" width="5.875" style="67" customWidth="1"/>
    <col min="20" max="24" width="6.125" style="67" customWidth="1"/>
    <col min="25" max="25" width="4" style="67" bestFit="1" customWidth="1"/>
    <col min="26" max="26" width="9" style="67"/>
    <col min="27" max="27" width="6.625" style="67" customWidth="1"/>
    <col min="28" max="16384" width="9" style="67"/>
  </cols>
  <sheetData>
    <row r="1" spans="1:25" ht="18.75">
      <c r="A1" s="179" t="s">
        <v>186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</row>
    <row r="2" spans="1:25" ht="9" customHeight="1" thickBot="1">
      <c r="Y2" s="180"/>
    </row>
    <row r="3" spans="1:25" s="184" customFormat="1">
      <c r="A3" s="661" t="s">
        <v>70</v>
      </c>
      <c r="B3" s="699" t="s">
        <v>187</v>
      </c>
      <c r="C3" s="700"/>
      <c r="D3" s="700"/>
      <c r="E3" s="700"/>
      <c r="F3" s="714"/>
      <c r="G3" s="715" t="s">
        <v>188</v>
      </c>
      <c r="H3" s="716"/>
      <c r="I3" s="717"/>
      <c r="J3" s="181" t="s">
        <v>189</v>
      </c>
      <c r="K3" s="182" t="s">
        <v>190</v>
      </c>
      <c r="L3" s="182"/>
      <c r="M3" s="182"/>
      <c r="N3" s="183"/>
      <c r="O3" s="715" t="s">
        <v>191</v>
      </c>
      <c r="P3" s="716"/>
      <c r="Q3" s="716"/>
      <c r="R3" s="716"/>
      <c r="S3" s="716"/>
      <c r="T3" s="699" t="s">
        <v>192</v>
      </c>
      <c r="U3" s="700"/>
      <c r="V3" s="700"/>
      <c r="W3" s="700"/>
      <c r="X3" s="700"/>
      <c r="Y3" s="701" t="s">
        <v>193</v>
      </c>
    </row>
    <row r="4" spans="1:25" s="184" customFormat="1">
      <c r="A4" s="662"/>
      <c r="B4" s="654" t="s">
        <v>194</v>
      </c>
      <c r="C4" s="704" t="s">
        <v>195</v>
      </c>
      <c r="D4" s="707" t="s">
        <v>196</v>
      </c>
      <c r="E4" s="708"/>
      <c r="F4" s="709" t="s">
        <v>197</v>
      </c>
      <c r="G4" s="707" t="s">
        <v>198</v>
      </c>
      <c r="H4" s="708"/>
      <c r="I4" s="185" t="s">
        <v>199</v>
      </c>
      <c r="J4" s="654" t="s">
        <v>194</v>
      </c>
      <c r="K4" s="707" t="s">
        <v>200</v>
      </c>
      <c r="L4" s="708"/>
      <c r="M4" s="707" t="s">
        <v>201</v>
      </c>
      <c r="N4" s="708"/>
      <c r="O4" s="654" t="s">
        <v>194</v>
      </c>
      <c r="P4" s="712" t="s">
        <v>202</v>
      </c>
      <c r="Q4" s="713"/>
      <c r="R4" s="712" t="s">
        <v>203</v>
      </c>
      <c r="S4" s="721"/>
      <c r="T4" s="654" t="s">
        <v>204</v>
      </c>
      <c r="U4" s="722" t="s">
        <v>205</v>
      </c>
      <c r="V4" s="723"/>
      <c r="W4" s="722" t="s">
        <v>206</v>
      </c>
      <c r="X4" s="728"/>
      <c r="Y4" s="702"/>
    </row>
    <row r="5" spans="1:25" s="184" customFormat="1">
      <c r="A5" s="662"/>
      <c r="B5" s="664"/>
      <c r="C5" s="705"/>
      <c r="D5" s="718" t="s">
        <v>207</v>
      </c>
      <c r="E5" s="662"/>
      <c r="F5" s="710"/>
      <c r="G5" s="718" t="s">
        <v>208</v>
      </c>
      <c r="H5" s="662"/>
      <c r="I5" s="186" t="s">
        <v>209</v>
      </c>
      <c r="J5" s="664"/>
      <c r="K5" s="718" t="s">
        <v>210</v>
      </c>
      <c r="L5" s="662"/>
      <c r="M5" s="718" t="s">
        <v>211</v>
      </c>
      <c r="N5" s="662"/>
      <c r="O5" s="664"/>
      <c r="P5" s="702" t="s">
        <v>212</v>
      </c>
      <c r="Q5" s="719"/>
      <c r="R5" s="702" t="s">
        <v>212</v>
      </c>
      <c r="S5" s="731"/>
      <c r="T5" s="664"/>
      <c r="U5" s="724"/>
      <c r="V5" s="725"/>
      <c r="W5" s="724"/>
      <c r="X5" s="729"/>
      <c r="Y5" s="702"/>
    </row>
    <row r="6" spans="1:25" s="184" customFormat="1">
      <c r="A6" s="662"/>
      <c r="B6" s="655"/>
      <c r="C6" s="706"/>
      <c r="D6" s="732" t="s">
        <v>213</v>
      </c>
      <c r="E6" s="663"/>
      <c r="F6" s="711"/>
      <c r="G6" s="732" t="s">
        <v>214</v>
      </c>
      <c r="H6" s="663"/>
      <c r="I6" s="187" t="s">
        <v>194</v>
      </c>
      <c r="J6" s="655"/>
      <c r="K6" s="732" t="s">
        <v>215</v>
      </c>
      <c r="L6" s="663"/>
      <c r="M6" s="732" t="s">
        <v>216</v>
      </c>
      <c r="N6" s="663"/>
      <c r="O6" s="655"/>
      <c r="P6" s="703" t="s">
        <v>217</v>
      </c>
      <c r="Q6" s="733"/>
      <c r="R6" s="703" t="s">
        <v>213</v>
      </c>
      <c r="S6" s="720"/>
      <c r="T6" s="655"/>
      <c r="U6" s="726"/>
      <c r="V6" s="727"/>
      <c r="W6" s="726"/>
      <c r="X6" s="730"/>
      <c r="Y6" s="702"/>
    </row>
    <row r="7" spans="1:25" s="184" customFormat="1">
      <c r="A7" s="663"/>
      <c r="B7" s="188" t="s">
        <v>218</v>
      </c>
      <c r="C7" s="188" t="s">
        <v>218</v>
      </c>
      <c r="D7" s="188" t="s">
        <v>219</v>
      </c>
      <c r="E7" s="188" t="s">
        <v>220</v>
      </c>
      <c r="F7" s="188" t="s">
        <v>221</v>
      </c>
      <c r="G7" s="188" t="s">
        <v>219</v>
      </c>
      <c r="H7" s="188" t="s">
        <v>222</v>
      </c>
      <c r="I7" s="188" t="s">
        <v>223</v>
      </c>
      <c r="J7" s="188" t="s">
        <v>218</v>
      </c>
      <c r="K7" s="188" t="s">
        <v>224</v>
      </c>
      <c r="L7" s="188" t="s">
        <v>225</v>
      </c>
      <c r="M7" s="188" t="s">
        <v>219</v>
      </c>
      <c r="N7" s="188" t="s">
        <v>220</v>
      </c>
      <c r="O7" s="188" t="s">
        <v>226</v>
      </c>
      <c r="P7" s="188" t="s">
        <v>222</v>
      </c>
      <c r="Q7" s="188" t="s">
        <v>220</v>
      </c>
      <c r="R7" s="188" t="s">
        <v>219</v>
      </c>
      <c r="S7" s="188" t="s">
        <v>220</v>
      </c>
      <c r="T7" s="188" t="s">
        <v>223</v>
      </c>
      <c r="U7" s="188" t="s">
        <v>227</v>
      </c>
      <c r="V7" s="188" t="s">
        <v>220</v>
      </c>
      <c r="W7" s="188" t="s">
        <v>219</v>
      </c>
      <c r="X7" s="188" t="s">
        <v>220</v>
      </c>
      <c r="Y7" s="703"/>
    </row>
    <row r="8" spans="1:25" ht="14.25" customHeight="1">
      <c r="A8" s="189">
        <v>29</v>
      </c>
      <c r="B8" s="190">
        <v>1.6E-2</v>
      </c>
      <c r="C8" s="191">
        <v>7.2999999999999995E-2</v>
      </c>
      <c r="D8" s="192">
        <v>2</v>
      </c>
      <c r="E8" s="192">
        <v>0.5</v>
      </c>
      <c r="F8" s="193">
        <v>3.6999999999999998E-2</v>
      </c>
      <c r="G8" s="192">
        <v>26</v>
      </c>
      <c r="H8" s="192">
        <v>83</v>
      </c>
      <c r="I8" s="191">
        <v>3.4000000000000002E-2</v>
      </c>
      <c r="J8" s="191">
        <v>4.0000000000000001E-3</v>
      </c>
      <c r="K8" s="192" t="s">
        <v>37</v>
      </c>
      <c r="L8" s="192" t="s">
        <v>37</v>
      </c>
      <c r="M8" s="192" t="s">
        <v>37</v>
      </c>
      <c r="N8" s="192" t="s">
        <v>37</v>
      </c>
      <c r="O8" s="191">
        <v>2.1000000000000001E-2</v>
      </c>
      <c r="P8" s="192" t="s">
        <v>37</v>
      </c>
      <c r="Q8" s="192" t="s">
        <v>37</v>
      </c>
      <c r="R8" s="192" t="s">
        <v>37</v>
      </c>
      <c r="S8" s="192" t="s">
        <v>37</v>
      </c>
      <c r="T8" s="194" t="s">
        <v>37</v>
      </c>
      <c r="U8" s="192" t="s">
        <v>37</v>
      </c>
      <c r="V8" s="194" t="s">
        <v>37</v>
      </c>
      <c r="W8" s="192" t="s">
        <v>37</v>
      </c>
      <c r="X8" s="194" t="s">
        <v>37</v>
      </c>
      <c r="Y8" s="195">
        <v>29</v>
      </c>
    </row>
    <row r="9" spans="1:25" ht="14.25" customHeight="1">
      <c r="A9" s="196" t="s">
        <v>11</v>
      </c>
      <c r="B9" s="197">
        <v>1.4E-2</v>
      </c>
      <c r="C9" s="198">
        <v>6.4000000000000001E-2</v>
      </c>
      <c r="D9" s="199">
        <v>2</v>
      </c>
      <c r="E9" s="199">
        <v>0.6</v>
      </c>
      <c r="F9" s="200">
        <v>3.2000000000000001E-2</v>
      </c>
      <c r="G9" s="199">
        <v>43</v>
      </c>
      <c r="H9" s="199">
        <v>182</v>
      </c>
      <c r="I9" s="198">
        <v>3.3000000000000002E-2</v>
      </c>
      <c r="J9" s="198">
        <v>1E-3</v>
      </c>
      <c r="K9" s="201" t="s">
        <v>37</v>
      </c>
      <c r="L9" s="201" t="s">
        <v>37</v>
      </c>
      <c r="M9" s="201" t="s">
        <v>37</v>
      </c>
      <c r="N9" s="201" t="s">
        <v>37</v>
      </c>
      <c r="O9" s="198">
        <v>1.7000000000000001E-2</v>
      </c>
      <c r="P9" s="199" t="s">
        <v>37</v>
      </c>
      <c r="Q9" s="199" t="s">
        <v>37</v>
      </c>
      <c r="R9" s="199" t="s">
        <v>37</v>
      </c>
      <c r="S9" s="199" t="s">
        <v>37</v>
      </c>
      <c r="T9" s="194" t="s">
        <v>37</v>
      </c>
      <c r="U9" s="199" t="s">
        <v>37</v>
      </c>
      <c r="V9" s="194" t="s">
        <v>37</v>
      </c>
      <c r="W9" s="199" t="s">
        <v>37</v>
      </c>
      <c r="X9" s="194" t="s">
        <v>37</v>
      </c>
      <c r="Y9" s="195">
        <v>30</v>
      </c>
    </row>
    <row r="10" spans="1:25" ht="14.25" customHeight="1">
      <c r="A10" s="202" t="s">
        <v>12</v>
      </c>
      <c r="B10" s="197">
        <v>1.2999999999999999E-2</v>
      </c>
      <c r="C10" s="198">
        <v>6.5000000000000002E-2</v>
      </c>
      <c r="D10" s="199">
        <v>1</v>
      </c>
      <c r="E10" s="199">
        <v>0.3</v>
      </c>
      <c r="F10" s="200">
        <v>2.9000000000000001E-2</v>
      </c>
      <c r="G10" s="199">
        <v>43</v>
      </c>
      <c r="H10" s="199">
        <v>209</v>
      </c>
      <c r="I10" s="198">
        <v>0.04</v>
      </c>
      <c r="J10" s="198">
        <v>1E-3</v>
      </c>
      <c r="K10" s="201" t="s">
        <v>37</v>
      </c>
      <c r="L10" s="201" t="s">
        <v>37</v>
      </c>
      <c r="M10" s="201" t="s">
        <v>37</v>
      </c>
      <c r="N10" s="201" t="s">
        <v>37</v>
      </c>
      <c r="O10" s="198">
        <v>1.4999999999999999E-2</v>
      </c>
      <c r="P10" s="199" t="s">
        <v>37</v>
      </c>
      <c r="Q10" s="199" t="s">
        <v>37</v>
      </c>
      <c r="R10" s="199" t="s">
        <v>37</v>
      </c>
      <c r="S10" s="199" t="s">
        <v>37</v>
      </c>
      <c r="T10" s="194" t="s">
        <v>37</v>
      </c>
      <c r="U10" s="199" t="s">
        <v>37</v>
      </c>
      <c r="V10" s="194" t="s">
        <v>37</v>
      </c>
      <c r="W10" s="199" t="s">
        <v>37</v>
      </c>
      <c r="X10" s="194" t="s">
        <v>37</v>
      </c>
      <c r="Y10" s="195" t="s">
        <v>228</v>
      </c>
    </row>
    <row r="11" spans="1:25" ht="14.25" customHeight="1">
      <c r="A11" s="203" t="s">
        <v>13</v>
      </c>
      <c r="B11" s="197">
        <v>1.2999999999999999E-2</v>
      </c>
      <c r="C11" s="198">
        <v>7.0999999999999994E-2</v>
      </c>
      <c r="D11" s="199" t="s">
        <v>37</v>
      </c>
      <c r="E11" s="199" t="s">
        <v>37</v>
      </c>
      <c r="F11" s="200">
        <v>3.4000000000000002E-2</v>
      </c>
      <c r="G11" s="199">
        <v>35</v>
      </c>
      <c r="H11" s="199">
        <v>104</v>
      </c>
      <c r="I11" s="198">
        <v>3.7999999999999999E-2</v>
      </c>
      <c r="J11" s="198">
        <v>1E-3</v>
      </c>
      <c r="K11" s="201" t="s">
        <v>37</v>
      </c>
      <c r="L11" s="201" t="s">
        <v>37</v>
      </c>
      <c r="M11" s="201" t="s">
        <v>37</v>
      </c>
      <c r="N11" s="201" t="s">
        <v>37</v>
      </c>
      <c r="O11" s="198">
        <v>1.4999999999999999E-2</v>
      </c>
      <c r="P11" s="199" t="s">
        <v>37</v>
      </c>
      <c r="Q11" s="199" t="s">
        <v>37</v>
      </c>
      <c r="R11" s="199" t="s">
        <v>37</v>
      </c>
      <c r="S11" s="199" t="s">
        <v>37</v>
      </c>
      <c r="T11" s="194" t="s">
        <v>37</v>
      </c>
      <c r="U11" s="199" t="s">
        <v>37</v>
      </c>
      <c r="V11" s="194" t="s">
        <v>37</v>
      </c>
      <c r="W11" s="199" t="s">
        <v>37</v>
      </c>
      <c r="X11" s="194" t="s">
        <v>37</v>
      </c>
      <c r="Y11" s="195">
        <v>2</v>
      </c>
    </row>
    <row r="12" spans="1:25" ht="14.25" customHeight="1" thickBot="1">
      <c r="A12" s="204" t="s">
        <v>14</v>
      </c>
      <c r="B12" s="205">
        <v>1.2E-2</v>
      </c>
      <c r="C12" s="206">
        <v>6.0999999999999999E-2</v>
      </c>
      <c r="D12" s="207" t="s">
        <v>37</v>
      </c>
      <c r="E12" s="207" t="s">
        <v>37</v>
      </c>
      <c r="F12" s="208">
        <v>2.9000000000000001E-2</v>
      </c>
      <c r="G12" s="207">
        <v>33</v>
      </c>
      <c r="H12" s="207">
        <v>126</v>
      </c>
      <c r="I12" s="206">
        <v>3.9E-2</v>
      </c>
      <c r="J12" s="206">
        <v>1E-3</v>
      </c>
      <c r="K12" s="209" t="s">
        <v>37</v>
      </c>
      <c r="L12" s="209" t="s">
        <v>37</v>
      </c>
      <c r="M12" s="209" t="s">
        <v>37</v>
      </c>
      <c r="N12" s="209" t="s">
        <v>37</v>
      </c>
      <c r="O12" s="206">
        <v>1.4E-2</v>
      </c>
      <c r="P12" s="209" t="s">
        <v>37</v>
      </c>
      <c r="Q12" s="209" t="s">
        <v>37</v>
      </c>
      <c r="R12" s="209" t="s">
        <v>37</v>
      </c>
      <c r="S12" s="209" t="s">
        <v>37</v>
      </c>
      <c r="T12" s="209" t="s">
        <v>37</v>
      </c>
      <c r="U12" s="209" t="s">
        <v>37</v>
      </c>
      <c r="V12" s="209" t="s">
        <v>37</v>
      </c>
      <c r="W12" s="209" t="s">
        <v>37</v>
      </c>
      <c r="X12" s="209" t="s">
        <v>37</v>
      </c>
      <c r="Y12" s="210">
        <v>3</v>
      </c>
    </row>
    <row r="13" spans="1:25" ht="6" customHeight="1">
      <c r="A13" s="211"/>
      <c r="Y13" s="212"/>
    </row>
    <row r="14" spans="1:25" ht="12.75" customHeight="1">
      <c r="A14" s="213" t="s">
        <v>229</v>
      </c>
      <c r="Y14" s="212"/>
    </row>
    <row r="15" spans="1:25" ht="9" customHeight="1">
      <c r="Y15" s="212"/>
    </row>
    <row r="16" spans="1:25" ht="18.75">
      <c r="A16" s="179" t="s">
        <v>230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212"/>
    </row>
    <row r="17" spans="1:25" ht="9" customHeight="1" thickBot="1">
      <c r="Y17" s="214"/>
    </row>
    <row r="18" spans="1:25" s="184" customFormat="1">
      <c r="A18" s="661" t="s">
        <v>70</v>
      </c>
      <c r="B18" s="699" t="s">
        <v>187</v>
      </c>
      <c r="C18" s="700"/>
      <c r="D18" s="700"/>
      <c r="E18" s="700"/>
      <c r="F18" s="714"/>
      <c r="G18" s="715" t="s">
        <v>188</v>
      </c>
      <c r="H18" s="716"/>
      <c r="I18" s="717"/>
      <c r="J18" s="181" t="s">
        <v>189</v>
      </c>
      <c r="K18" s="182" t="s">
        <v>190</v>
      </c>
      <c r="L18" s="182"/>
      <c r="M18" s="182"/>
      <c r="N18" s="183"/>
      <c r="O18" s="715" t="s">
        <v>191</v>
      </c>
      <c r="P18" s="716"/>
      <c r="Q18" s="716"/>
      <c r="R18" s="716"/>
      <c r="S18" s="716"/>
      <c r="T18" s="699" t="s">
        <v>192</v>
      </c>
      <c r="U18" s="700"/>
      <c r="V18" s="700"/>
      <c r="W18" s="700"/>
      <c r="X18" s="700"/>
      <c r="Y18" s="701" t="s">
        <v>193</v>
      </c>
    </row>
    <row r="19" spans="1:25" s="184" customFormat="1">
      <c r="A19" s="662"/>
      <c r="B19" s="654" t="s">
        <v>194</v>
      </c>
      <c r="C19" s="704" t="s">
        <v>195</v>
      </c>
      <c r="D19" s="707" t="s">
        <v>196</v>
      </c>
      <c r="E19" s="708"/>
      <c r="F19" s="709" t="s">
        <v>197</v>
      </c>
      <c r="G19" s="707" t="s">
        <v>198</v>
      </c>
      <c r="H19" s="708"/>
      <c r="I19" s="185" t="s">
        <v>199</v>
      </c>
      <c r="J19" s="654" t="s">
        <v>194</v>
      </c>
      <c r="K19" s="707" t="s">
        <v>200</v>
      </c>
      <c r="L19" s="708"/>
      <c r="M19" s="707" t="s">
        <v>201</v>
      </c>
      <c r="N19" s="708"/>
      <c r="O19" s="654" t="s">
        <v>194</v>
      </c>
      <c r="P19" s="712" t="s">
        <v>202</v>
      </c>
      <c r="Q19" s="713"/>
      <c r="R19" s="712" t="s">
        <v>203</v>
      </c>
      <c r="S19" s="721"/>
      <c r="T19" s="654" t="s">
        <v>204</v>
      </c>
      <c r="U19" s="722" t="s">
        <v>205</v>
      </c>
      <c r="V19" s="723"/>
      <c r="W19" s="722" t="s">
        <v>206</v>
      </c>
      <c r="X19" s="728"/>
      <c r="Y19" s="702"/>
    </row>
    <row r="20" spans="1:25" s="184" customFormat="1">
      <c r="A20" s="662"/>
      <c r="B20" s="664"/>
      <c r="C20" s="705"/>
      <c r="D20" s="718" t="s">
        <v>207</v>
      </c>
      <c r="E20" s="662"/>
      <c r="F20" s="710"/>
      <c r="G20" s="718" t="s">
        <v>208</v>
      </c>
      <c r="H20" s="662"/>
      <c r="I20" s="186" t="s">
        <v>209</v>
      </c>
      <c r="J20" s="664"/>
      <c r="K20" s="718" t="s">
        <v>210</v>
      </c>
      <c r="L20" s="662"/>
      <c r="M20" s="718" t="s">
        <v>211</v>
      </c>
      <c r="N20" s="662"/>
      <c r="O20" s="664"/>
      <c r="P20" s="702" t="s">
        <v>212</v>
      </c>
      <c r="Q20" s="719"/>
      <c r="R20" s="702" t="s">
        <v>212</v>
      </c>
      <c r="S20" s="731"/>
      <c r="T20" s="664"/>
      <c r="U20" s="724"/>
      <c r="V20" s="725"/>
      <c r="W20" s="724"/>
      <c r="X20" s="729"/>
      <c r="Y20" s="702"/>
    </row>
    <row r="21" spans="1:25" s="184" customFormat="1">
      <c r="A21" s="662"/>
      <c r="B21" s="655"/>
      <c r="C21" s="706"/>
      <c r="D21" s="732" t="s">
        <v>213</v>
      </c>
      <c r="E21" s="663"/>
      <c r="F21" s="711"/>
      <c r="G21" s="732" t="s">
        <v>214</v>
      </c>
      <c r="H21" s="663"/>
      <c r="I21" s="187" t="s">
        <v>194</v>
      </c>
      <c r="J21" s="655"/>
      <c r="K21" s="732" t="s">
        <v>215</v>
      </c>
      <c r="L21" s="663"/>
      <c r="M21" s="732" t="s">
        <v>216</v>
      </c>
      <c r="N21" s="663"/>
      <c r="O21" s="655"/>
      <c r="P21" s="703" t="s">
        <v>217</v>
      </c>
      <c r="Q21" s="733"/>
      <c r="R21" s="703" t="s">
        <v>213</v>
      </c>
      <c r="S21" s="720"/>
      <c r="T21" s="655"/>
      <c r="U21" s="726"/>
      <c r="V21" s="727"/>
      <c r="W21" s="726"/>
      <c r="X21" s="730"/>
      <c r="Y21" s="702"/>
    </row>
    <row r="22" spans="1:25" s="184" customFormat="1">
      <c r="A22" s="663"/>
      <c r="B22" s="188" t="s">
        <v>218</v>
      </c>
      <c r="C22" s="188" t="s">
        <v>218</v>
      </c>
      <c r="D22" s="188" t="s">
        <v>219</v>
      </c>
      <c r="E22" s="188" t="s">
        <v>220</v>
      </c>
      <c r="F22" s="188" t="s">
        <v>221</v>
      </c>
      <c r="G22" s="188" t="s">
        <v>219</v>
      </c>
      <c r="H22" s="188" t="s">
        <v>222</v>
      </c>
      <c r="I22" s="188" t="s">
        <v>223</v>
      </c>
      <c r="J22" s="188" t="s">
        <v>218</v>
      </c>
      <c r="K22" s="188" t="s">
        <v>224</v>
      </c>
      <c r="L22" s="188" t="s">
        <v>225</v>
      </c>
      <c r="M22" s="188" t="s">
        <v>219</v>
      </c>
      <c r="N22" s="188" t="s">
        <v>220</v>
      </c>
      <c r="O22" s="188" t="s">
        <v>226</v>
      </c>
      <c r="P22" s="188" t="s">
        <v>222</v>
      </c>
      <c r="Q22" s="188" t="s">
        <v>220</v>
      </c>
      <c r="R22" s="188" t="s">
        <v>219</v>
      </c>
      <c r="S22" s="188" t="s">
        <v>220</v>
      </c>
      <c r="T22" s="188" t="s">
        <v>223</v>
      </c>
      <c r="U22" s="188" t="s">
        <v>227</v>
      </c>
      <c r="V22" s="188" t="s">
        <v>220</v>
      </c>
      <c r="W22" s="188" t="s">
        <v>219</v>
      </c>
      <c r="X22" s="188" t="s">
        <v>220</v>
      </c>
      <c r="Y22" s="703"/>
    </row>
    <row r="23" spans="1:25" ht="14.25" customHeight="1">
      <c r="A23" s="189">
        <v>29</v>
      </c>
      <c r="B23" s="190">
        <v>1.6E-2</v>
      </c>
      <c r="C23" s="191">
        <v>7.0999999999999994E-2</v>
      </c>
      <c r="D23" s="199">
        <v>1</v>
      </c>
      <c r="E23" s="193">
        <v>0.3</v>
      </c>
      <c r="F23" s="191">
        <v>3.6999999999999998E-2</v>
      </c>
      <c r="G23" s="199">
        <v>54</v>
      </c>
      <c r="H23" s="192">
        <v>245</v>
      </c>
      <c r="I23" s="193">
        <v>3.5000000000000003E-2</v>
      </c>
      <c r="J23" s="191">
        <v>1E-3</v>
      </c>
      <c r="K23" s="199" t="s">
        <v>37</v>
      </c>
      <c r="L23" s="199" t="s">
        <v>37</v>
      </c>
      <c r="M23" s="199" t="s">
        <v>37</v>
      </c>
      <c r="N23" s="199" t="s">
        <v>37</v>
      </c>
      <c r="O23" s="215" t="s">
        <v>231</v>
      </c>
      <c r="P23" s="201" t="s">
        <v>37</v>
      </c>
      <c r="Q23" s="201" t="s">
        <v>37</v>
      </c>
      <c r="R23" s="201" t="s">
        <v>37</v>
      </c>
      <c r="S23" s="201" t="s">
        <v>37</v>
      </c>
      <c r="T23" s="215" t="s">
        <v>232</v>
      </c>
      <c r="U23" s="192" t="s">
        <v>37</v>
      </c>
      <c r="V23" s="194" t="s">
        <v>37</v>
      </c>
      <c r="W23" s="192" t="s">
        <v>37</v>
      </c>
      <c r="X23" s="194" t="s">
        <v>37</v>
      </c>
      <c r="Y23" s="195">
        <v>29</v>
      </c>
    </row>
    <row r="24" spans="1:25" ht="14.25" customHeight="1">
      <c r="A24" s="196" t="s">
        <v>11</v>
      </c>
      <c r="B24" s="197">
        <v>1.4999999999999999E-2</v>
      </c>
      <c r="C24" s="198">
        <v>6.3E-2</v>
      </c>
      <c r="D24" s="199">
        <v>1</v>
      </c>
      <c r="E24" s="200">
        <v>0.3</v>
      </c>
      <c r="F24" s="198">
        <v>3.5000000000000003E-2</v>
      </c>
      <c r="G24" s="199">
        <v>47</v>
      </c>
      <c r="H24" s="199">
        <v>263</v>
      </c>
      <c r="I24" s="200">
        <v>3.4000000000000002E-2</v>
      </c>
      <c r="J24" s="198">
        <v>1E-3</v>
      </c>
      <c r="K24" s="199" t="s">
        <v>37</v>
      </c>
      <c r="L24" s="216" t="s">
        <v>37</v>
      </c>
      <c r="M24" s="216" t="s">
        <v>37</v>
      </c>
      <c r="N24" s="216" t="s">
        <v>37</v>
      </c>
      <c r="O24" s="201">
        <v>1.6E-2</v>
      </c>
      <c r="P24" s="201" t="s">
        <v>37</v>
      </c>
      <c r="Q24" s="201" t="s">
        <v>37</v>
      </c>
      <c r="R24" s="201" t="s">
        <v>37</v>
      </c>
      <c r="S24" s="201" t="s">
        <v>37</v>
      </c>
      <c r="T24" s="201" t="s">
        <v>232</v>
      </c>
      <c r="U24" s="199" t="s">
        <v>37</v>
      </c>
      <c r="V24" s="194" t="s">
        <v>37</v>
      </c>
      <c r="W24" s="199" t="s">
        <v>37</v>
      </c>
      <c r="X24" s="194" t="s">
        <v>37</v>
      </c>
      <c r="Y24" s="195">
        <v>30</v>
      </c>
    </row>
    <row r="25" spans="1:25" ht="14.25" customHeight="1">
      <c r="A25" s="202" t="s">
        <v>12</v>
      </c>
      <c r="B25" s="197">
        <v>1.4999999999999999E-2</v>
      </c>
      <c r="C25" s="198">
        <v>5.8999999999999997E-2</v>
      </c>
      <c r="D25" s="199">
        <v>1</v>
      </c>
      <c r="E25" s="200">
        <v>0.3</v>
      </c>
      <c r="F25" s="198">
        <v>3.1E-2</v>
      </c>
      <c r="G25" s="199">
        <v>61</v>
      </c>
      <c r="H25" s="199">
        <v>285</v>
      </c>
      <c r="I25" s="200">
        <v>4.2000000000000003E-2</v>
      </c>
      <c r="J25" s="198">
        <v>1E-3</v>
      </c>
      <c r="K25" s="199" t="s">
        <v>37</v>
      </c>
      <c r="L25" s="216" t="s">
        <v>37</v>
      </c>
      <c r="M25" s="216" t="s">
        <v>37</v>
      </c>
      <c r="N25" s="216" t="s">
        <v>37</v>
      </c>
      <c r="O25" s="201">
        <v>1.4999999999999999E-2</v>
      </c>
      <c r="P25" s="201" t="s">
        <v>37</v>
      </c>
      <c r="Q25" s="201" t="s">
        <v>37</v>
      </c>
      <c r="R25" s="201" t="s">
        <v>37</v>
      </c>
      <c r="S25" s="201" t="s">
        <v>37</v>
      </c>
      <c r="T25" s="201" t="s">
        <v>232</v>
      </c>
      <c r="U25" s="199" t="s">
        <v>37</v>
      </c>
      <c r="V25" s="194" t="s">
        <v>37</v>
      </c>
      <c r="W25" s="199" t="s">
        <v>37</v>
      </c>
      <c r="X25" s="194" t="s">
        <v>37</v>
      </c>
      <c r="Y25" s="195" t="s">
        <v>228</v>
      </c>
    </row>
    <row r="26" spans="1:25" ht="14.25" customHeight="1">
      <c r="A26" s="203" t="s">
        <v>13</v>
      </c>
      <c r="B26" s="197">
        <v>1.2999999999999999E-2</v>
      </c>
      <c r="C26" s="198">
        <v>6.0999999999999999E-2</v>
      </c>
      <c r="D26" s="199" t="s">
        <v>37</v>
      </c>
      <c r="E26" s="200" t="s">
        <v>37</v>
      </c>
      <c r="F26" s="198">
        <v>3.2000000000000001E-2</v>
      </c>
      <c r="G26" s="199">
        <v>27</v>
      </c>
      <c r="H26" s="199">
        <v>75</v>
      </c>
      <c r="I26" s="200">
        <v>3.3000000000000002E-2</v>
      </c>
      <c r="J26" s="198">
        <v>1E-3</v>
      </c>
      <c r="K26" s="199" t="s">
        <v>37</v>
      </c>
      <c r="L26" s="216" t="s">
        <v>37</v>
      </c>
      <c r="M26" s="216" t="s">
        <v>37</v>
      </c>
      <c r="N26" s="216" t="s">
        <v>37</v>
      </c>
      <c r="O26" s="201">
        <v>1.4999999999999999E-2</v>
      </c>
      <c r="P26" s="201" t="s">
        <v>37</v>
      </c>
      <c r="Q26" s="201" t="s">
        <v>37</v>
      </c>
      <c r="R26" s="201" t="s">
        <v>37</v>
      </c>
      <c r="S26" s="201" t="s">
        <v>37</v>
      </c>
      <c r="T26" s="201" t="s">
        <v>232</v>
      </c>
      <c r="U26" s="199" t="s">
        <v>37</v>
      </c>
      <c r="V26" s="194" t="s">
        <v>37</v>
      </c>
      <c r="W26" s="199" t="s">
        <v>37</v>
      </c>
      <c r="X26" s="194" t="s">
        <v>37</v>
      </c>
      <c r="Y26" s="195">
        <v>2</v>
      </c>
    </row>
    <row r="27" spans="1:25" s="217" customFormat="1" ht="14.25" customHeight="1" thickBot="1">
      <c r="A27" s="204" t="s">
        <v>14</v>
      </c>
      <c r="B27" s="205">
        <v>1.2E-2</v>
      </c>
      <c r="C27" s="206">
        <v>6.5000000000000002E-2</v>
      </c>
      <c r="D27" s="207" t="s">
        <v>37</v>
      </c>
      <c r="E27" s="208" t="s">
        <v>37</v>
      </c>
      <c r="F27" s="206">
        <v>2.8000000000000001E-2</v>
      </c>
      <c r="G27" s="207">
        <v>65</v>
      </c>
      <c r="H27" s="207">
        <v>265</v>
      </c>
      <c r="I27" s="208">
        <v>4.5999999999999999E-2</v>
      </c>
      <c r="J27" s="206">
        <v>1E-3</v>
      </c>
      <c r="K27" s="209" t="s">
        <v>37</v>
      </c>
      <c r="L27" s="209" t="s">
        <v>37</v>
      </c>
      <c r="M27" s="209" t="s">
        <v>37</v>
      </c>
      <c r="N27" s="209" t="s">
        <v>37</v>
      </c>
      <c r="O27" s="206">
        <v>1.4E-2</v>
      </c>
      <c r="P27" s="209" t="s">
        <v>37</v>
      </c>
      <c r="Q27" s="209" t="s">
        <v>37</v>
      </c>
      <c r="R27" s="209" t="s">
        <v>37</v>
      </c>
      <c r="S27" s="209" t="s">
        <v>37</v>
      </c>
      <c r="T27" s="209">
        <v>0.3</v>
      </c>
      <c r="U27" s="209" t="s">
        <v>37</v>
      </c>
      <c r="V27" s="209" t="s">
        <v>37</v>
      </c>
      <c r="W27" s="209" t="s">
        <v>37</v>
      </c>
      <c r="X27" s="209" t="s">
        <v>37</v>
      </c>
      <c r="Y27" s="210">
        <v>3</v>
      </c>
    </row>
    <row r="28" spans="1:25" s="217" customFormat="1" ht="6" customHeight="1">
      <c r="A28" s="211"/>
      <c r="B28" s="211"/>
      <c r="C28" s="211"/>
      <c r="D28" s="211"/>
      <c r="E28" s="211"/>
      <c r="F28" s="211"/>
      <c r="G28" s="211"/>
      <c r="H28" s="211"/>
      <c r="I28" s="211"/>
      <c r="J28" s="203"/>
      <c r="K28" s="203"/>
      <c r="L28" s="211"/>
      <c r="M28" s="211"/>
      <c r="N28" s="211"/>
      <c r="O28" s="66"/>
      <c r="P28" s="67"/>
      <c r="Q28" s="67"/>
      <c r="R28" s="67"/>
      <c r="S28" s="67"/>
      <c r="T28" s="67"/>
      <c r="V28" s="67"/>
      <c r="X28" s="67"/>
    </row>
    <row r="29" spans="1:25" ht="12.75" customHeight="1">
      <c r="A29" s="26" t="s">
        <v>233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18"/>
      <c r="W29" s="217"/>
      <c r="X29" s="217"/>
    </row>
    <row r="30" spans="1:25" ht="12.75" customHeight="1">
      <c r="A30" s="1" t="s">
        <v>123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218"/>
      <c r="W30" s="217"/>
      <c r="X30" s="217"/>
    </row>
    <row r="31" spans="1:25">
      <c r="V31" s="66"/>
    </row>
  </sheetData>
  <mergeCells count="64">
    <mergeCell ref="A18:A22"/>
    <mergeCell ref="B18:F18"/>
    <mergeCell ref="G18:I18"/>
    <mergeCell ref="O18:S18"/>
    <mergeCell ref="G19:H19"/>
    <mergeCell ref="J19:J21"/>
    <mergeCell ref="K19:L19"/>
    <mergeCell ref="M19:N19"/>
    <mergeCell ref="O19:O21"/>
    <mergeCell ref="D20:E20"/>
    <mergeCell ref="G20:H20"/>
    <mergeCell ref="K20:L20"/>
    <mergeCell ref="M20:N20"/>
    <mergeCell ref="P20:Q20"/>
    <mergeCell ref="R21:S21"/>
    <mergeCell ref="R19:S19"/>
    <mergeCell ref="T18:X18"/>
    <mergeCell ref="Y18:Y22"/>
    <mergeCell ref="B19:B21"/>
    <mergeCell ref="C19:C21"/>
    <mergeCell ref="D19:E19"/>
    <mergeCell ref="F19:F21"/>
    <mergeCell ref="P19:Q19"/>
    <mergeCell ref="T19:T21"/>
    <mergeCell ref="U19:V21"/>
    <mergeCell ref="W19:X21"/>
    <mergeCell ref="R20:S20"/>
    <mergeCell ref="D21:E21"/>
    <mergeCell ref="G21:H21"/>
    <mergeCell ref="K21:L21"/>
    <mergeCell ref="M21:N21"/>
    <mergeCell ref="P21:Q21"/>
    <mergeCell ref="A3:A7"/>
    <mergeCell ref="B3:F3"/>
    <mergeCell ref="G3:I3"/>
    <mergeCell ref="O3:S3"/>
    <mergeCell ref="G4:H4"/>
    <mergeCell ref="J4:J6"/>
    <mergeCell ref="K4:L4"/>
    <mergeCell ref="M4:N4"/>
    <mergeCell ref="O4:O6"/>
    <mergeCell ref="D5:E5"/>
    <mergeCell ref="G5:H5"/>
    <mergeCell ref="K5:L5"/>
    <mergeCell ref="M5:N5"/>
    <mergeCell ref="P5:Q5"/>
    <mergeCell ref="R6:S6"/>
    <mergeCell ref="R4:S4"/>
    <mergeCell ref="T3:X3"/>
    <mergeCell ref="Y3:Y7"/>
    <mergeCell ref="B4:B6"/>
    <mergeCell ref="C4:C6"/>
    <mergeCell ref="D4:E4"/>
    <mergeCell ref="F4:F6"/>
    <mergeCell ref="P4:Q4"/>
    <mergeCell ref="T4:T6"/>
    <mergeCell ref="U4:V6"/>
    <mergeCell ref="W4:X6"/>
    <mergeCell ref="R5:S5"/>
    <mergeCell ref="D6:E6"/>
    <mergeCell ref="G6:H6"/>
    <mergeCell ref="K6:L6"/>
    <mergeCell ref="M6:N6"/>
    <mergeCell ref="P6:Q6"/>
  </mergeCells>
  <phoneticPr fontId="6"/>
  <printOptions horizontalCentered="1"/>
  <pageMargins left="0.70866141732283472" right="0.70866141732283472" top="0.78740157480314965" bottom="0.59055118110236227" header="0.51181102362204722" footer="0.59055118110236227"/>
  <pageSetup paperSize="9" scale="44" firstPageNumber="131" orientation="portrait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6C7CA"/>
  </sheetPr>
  <dimension ref="A1:J16"/>
  <sheetViews>
    <sheetView view="pageBreakPreview" zoomScale="90" zoomScaleNormal="130" zoomScaleSheetLayoutView="90" workbookViewId="0">
      <selection activeCell="G27" sqref="G27"/>
    </sheetView>
  </sheetViews>
  <sheetFormatPr defaultColWidth="10.625" defaultRowHeight="15" customHeight="1"/>
  <cols>
    <col min="1" max="1" width="10.625" style="1" customWidth="1"/>
    <col min="2" max="16384" width="10.625" style="1"/>
  </cols>
  <sheetData>
    <row r="1" spans="1:10" ht="18.75">
      <c r="A1" s="640" t="s">
        <v>234</v>
      </c>
      <c r="B1" s="640"/>
      <c r="C1" s="640"/>
      <c r="D1" s="640"/>
      <c r="E1" s="640"/>
      <c r="F1" s="640"/>
      <c r="G1" s="640"/>
      <c r="H1" s="640"/>
    </row>
    <row r="2" spans="1:10" ht="9" customHeight="1" thickBot="1">
      <c r="A2" s="735"/>
      <c r="B2" s="735"/>
      <c r="C2" s="735"/>
      <c r="D2" s="735"/>
      <c r="E2" s="735"/>
      <c r="F2" s="735"/>
      <c r="G2" s="735"/>
      <c r="H2" s="735"/>
    </row>
    <row r="3" spans="1:10" ht="14.25" customHeight="1">
      <c r="A3" s="646" t="s">
        <v>70</v>
      </c>
      <c r="B3" s="737" t="s">
        <v>235</v>
      </c>
      <c r="C3" s="641" t="s">
        <v>236</v>
      </c>
      <c r="D3" s="738"/>
      <c r="E3" s="738"/>
      <c r="F3" s="738"/>
      <c r="G3" s="738"/>
      <c r="H3" s="644"/>
    </row>
    <row r="4" spans="1:10" ht="14.25" customHeight="1">
      <c r="A4" s="736"/>
      <c r="B4" s="734"/>
      <c r="C4" s="639" t="s">
        <v>237</v>
      </c>
      <c r="D4" s="739" t="s">
        <v>238</v>
      </c>
      <c r="E4" s="734"/>
      <c r="F4" s="734"/>
      <c r="G4" s="739" t="s">
        <v>239</v>
      </c>
      <c r="H4" s="740"/>
    </row>
    <row r="5" spans="1:10" ht="14.25" customHeight="1">
      <c r="A5" s="736"/>
      <c r="B5" s="734"/>
      <c r="C5" s="734"/>
      <c r="D5" s="639" t="s">
        <v>240</v>
      </c>
      <c r="E5" s="741" t="s">
        <v>241</v>
      </c>
      <c r="F5" s="734"/>
      <c r="G5" s="639" t="s">
        <v>240</v>
      </c>
      <c r="H5" s="219" t="s">
        <v>241</v>
      </c>
    </row>
    <row r="6" spans="1:10" ht="14.25" customHeight="1">
      <c r="A6" s="736"/>
      <c r="B6" s="734"/>
      <c r="C6" s="734"/>
      <c r="D6" s="734"/>
      <c r="E6" s="220" t="s">
        <v>242</v>
      </c>
      <c r="F6" s="221" t="s">
        <v>243</v>
      </c>
      <c r="G6" s="734"/>
      <c r="H6" s="219" t="s">
        <v>244</v>
      </c>
    </row>
    <row r="7" spans="1:10" ht="14.25" customHeight="1">
      <c r="A7" s="222"/>
      <c r="B7" s="223" t="s">
        <v>245</v>
      </c>
      <c r="C7" s="223" t="s">
        <v>246</v>
      </c>
      <c r="D7" s="223" t="s">
        <v>246</v>
      </c>
      <c r="E7" s="224" t="s">
        <v>247</v>
      </c>
      <c r="F7" s="225" t="s">
        <v>247</v>
      </c>
      <c r="G7" s="223" t="s">
        <v>246</v>
      </c>
      <c r="H7" s="224" t="s">
        <v>247</v>
      </c>
    </row>
    <row r="8" spans="1:10" ht="14.25" customHeight="1">
      <c r="A8" s="226">
        <v>29</v>
      </c>
      <c r="B8" s="227">
        <v>1530</v>
      </c>
      <c r="C8" s="227">
        <v>9374</v>
      </c>
      <c r="D8" s="227">
        <v>2348</v>
      </c>
      <c r="E8" s="60">
        <v>287</v>
      </c>
      <c r="F8" s="228">
        <v>2061</v>
      </c>
      <c r="G8" s="229">
        <v>7026</v>
      </c>
      <c r="H8" s="60">
        <v>7026</v>
      </c>
    </row>
    <row r="9" spans="1:10" ht="14.25" customHeight="1">
      <c r="A9" s="230" t="s">
        <v>11</v>
      </c>
      <c r="B9" s="227">
        <v>1400</v>
      </c>
      <c r="C9" s="227">
        <v>8111</v>
      </c>
      <c r="D9" s="227">
        <v>2088</v>
      </c>
      <c r="E9" s="60">
        <v>289</v>
      </c>
      <c r="F9" s="228">
        <v>1799</v>
      </c>
      <c r="G9" s="229">
        <v>6023</v>
      </c>
      <c r="H9" s="60">
        <v>6023</v>
      </c>
    </row>
    <row r="10" spans="1:10" ht="14.25" customHeight="1">
      <c r="A10" s="105" t="s">
        <v>12</v>
      </c>
      <c r="B10" s="227">
        <v>1087</v>
      </c>
      <c r="C10" s="227">
        <v>7051</v>
      </c>
      <c r="D10" s="227">
        <v>1853</v>
      </c>
      <c r="E10" s="60" t="s">
        <v>37</v>
      </c>
      <c r="F10" s="228">
        <v>1853</v>
      </c>
      <c r="G10" s="229">
        <v>5199</v>
      </c>
      <c r="H10" s="60">
        <v>5199</v>
      </c>
      <c r="I10" s="231"/>
    </row>
    <row r="11" spans="1:10" ht="14.25" customHeight="1">
      <c r="A11" s="105" t="s">
        <v>13</v>
      </c>
      <c r="B11" s="232">
        <v>940</v>
      </c>
      <c r="C11" s="227">
        <v>7203</v>
      </c>
      <c r="D11" s="227">
        <v>1807</v>
      </c>
      <c r="E11" s="233" t="s">
        <v>37</v>
      </c>
      <c r="F11" s="234">
        <v>1807</v>
      </c>
      <c r="G11" s="229">
        <v>5396</v>
      </c>
      <c r="H11" s="233">
        <v>5396</v>
      </c>
      <c r="J11" s="235"/>
    </row>
    <row r="12" spans="1:10" ht="14.25" customHeight="1">
      <c r="A12" s="53" t="s">
        <v>14</v>
      </c>
      <c r="B12" s="236">
        <v>869</v>
      </c>
      <c r="C12" s="237">
        <f>+D12+G12</f>
        <v>6128</v>
      </c>
      <c r="D12" s="237">
        <f>+F12</f>
        <v>1591</v>
      </c>
      <c r="E12" s="238" t="s">
        <v>248</v>
      </c>
      <c r="F12" s="239">
        <v>1591</v>
      </c>
      <c r="G12" s="240">
        <f>+H12</f>
        <v>4537</v>
      </c>
      <c r="H12" s="238">
        <v>4537</v>
      </c>
      <c r="J12" s="235"/>
    </row>
    <row r="13" spans="1:10" ht="9" customHeight="1" thickBot="1">
      <c r="A13" s="120"/>
      <c r="B13" s="241"/>
      <c r="C13" s="241"/>
      <c r="D13" s="241"/>
      <c r="E13" s="44"/>
      <c r="F13" s="42"/>
      <c r="G13" s="241"/>
      <c r="H13" s="44"/>
    </row>
    <row r="14" spans="1:10" ht="9" customHeight="1"/>
    <row r="15" spans="1:10" ht="14.25" customHeight="1">
      <c r="A15" s="1" t="s">
        <v>249</v>
      </c>
    </row>
    <row r="16" spans="1:10" ht="14.25" customHeight="1">
      <c r="A16" s="1" t="s">
        <v>123</v>
      </c>
    </row>
  </sheetData>
  <mergeCells count="11">
    <mergeCell ref="G5:G6"/>
    <mergeCell ref="A1:H1"/>
    <mergeCell ref="A2:H2"/>
    <mergeCell ref="A3:A6"/>
    <mergeCell ref="B3:B6"/>
    <mergeCell ref="C3:H3"/>
    <mergeCell ref="C4:C6"/>
    <mergeCell ref="D4:F4"/>
    <mergeCell ref="G4:H4"/>
    <mergeCell ref="D5:D6"/>
    <mergeCell ref="E5:F5"/>
  </mergeCells>
  <phoneticPr fontId="6"/>
  <printOptions horizontalCentered="1"/>
  <pageMargins left="0.59055118110236227" right="0.78740157480314965" top="0.70866141732283472" bottom="0.78740157480314965" header="0.51181102362204722" footer="0.59055118110236227"/>
  <pageSetup paperSize="9" scale="95" firstPageNumber="131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6C7CA"/>
  </sheetPr>
  <dimension ref="A1:N28"/>
  <sheetViews>
    <sheetView view="pageBreakPreview" zoomScaleNormal="120" zoomScaleSheetLayoutView="100" workbookViewId="0">
      <selection activeCell="G27" sqref="G27"/>
    </sheetView>
  </sheetViews>
  <sheetFormatPr defaultColWidth="7.375" defaultRowHeight="15" customHeight="1"/>
  <cols>
    <col min="1" max="1" width="9.375" style="242" customWidth="1"/>
    <col min="2" max="11" width="7.375" style="242"/>
    <col min="12" max="12" width="8.625" style="242" customWidth="1"/>
    <col min="13" max="16384" width="7.375" style="242"/>
  </cols>
  <sheetData>
    <row r="1" spans="1:14" ht="21" customHeight="1">
      <c r="A1" s="743" t="s">
        <v>250</v>
      </c>
      <c r="B1" s="743"/>
      <c r="C1" s="743"/>
      <c r="D1" s="743"/>
      <c r="E1" s="743"/>
      <c r="F1" s="743"/>
      <c r="G1" s="743"/>
      <c r="H1" s="743"/>
      <c r="I1" s="743"/>
      <c r="J1" s="743"/>
      <c r="K1" s="743"/>
      <c r="L1" s="743"/>
    </row>
    <row r="2" spans="1:14" ht="7.5" customHeight="1" thickBot="1"/>
    <row r="3" spans="1:14" ht="13.5" customHeight="1">
      <c r="A3" s="744" t="s">
        <v>70</v>
      </c>
      <c r="B3" s="747" t="s">
        <v>251</v>
      </c>
      <c r="C3" s="748"/>
      <c r="D3" s="748"/>
      <c r="E3" s="748"/>
      <c r="F3" s="748"/>
      <c r="G3" s="748"/>
      <c r="H3" s="748"/>
      <c r="I3" s="748" t="s">
        <v>252</v>
      </c>
      <c r="J3" s="748"/>
      <c r="K3" s="748"/>
      <c r="L3" s="748"/>
    </row>
    <row r="4" spans="1:14" ht="13.5" customHeight="1">
      <c r="A4" s="745"/>
      <c r="B4" s="745" t="s">
        <v>253</v>
      </c>
      <c r="C4" s="750" t="s">
        <v>254</v>
      </c>
      <c r="D4" s="751"/>
      <c r="E4" s="751"/>
      <c r="F4" s="751"/>
      <c r="G4" s="751"/>
      <c r="H4" s="243" t="s">
        <v>255</v>
      </c>
      <c r="I4" s="749"/>
      <c r="J4" s="749"/>
      <c r="K4" s="749"/>
      <c r="L4" s="749"/>
    </row>
    <row r="5" spans="1:14" ht="13.5" customHeight="1">
      <c r="A5" s="745"/>
      <c r="B5" s="745"/>
      <c r="C5" s="752" t="s">
        <v>256</v>
      </c>
      <c r="D5" s="754" t="s">
        <v>257</v>
      </c>
      <c r="E5" s="742"/>
      <c r="F5" s="742"/>
      <c r="G5" s="742"/>
      <c r="H5" s="755" t="s">
        <v>258</v>
      </c>
      <c r="I5" s="752" t="s">
        <v>259</v>
      </c>
      <c r="J5" s="742" t="s">
        <v>260</v>
      </c>
      <c r="K5" s="742"/>
      <c r="L5" s="742"/>
    </row>
    <row r="6" spans="1:14" ht="13.5" customHeight="1">
      <c r="A6" s="746"/>
      <c r="B6" s="746"/>
      <c r="C6" s="753"/>
      <c r="D6" s="244" t="s">
        <v>261</v>
      </c>
      <c r="E6" s="244" t="s">
        <v>262</v>
      </c>
      <c r="F6" s="244" t="s">
        <v>263</v>
      </c>
      <c r="G6" s="245" t="s">
        <v>264</v>
      </c>
      <c r="H6" s="753"/>
      <c r="I6" s="753"/>
      <c r="J6" s="246" t="s">
        <v>265</v>
      </c>
      <c r="K6" s="245" t="s">
        <v>266</v>
      </c>
      <c r="L6" s="245" t="s">
        <v>267</v>
      </c>
    </row>
    <row r="7" spans="1:14" ht="13.5" customHeight="1">
      <c r="A7" s="247"/>
      <c r="B7" s="248" t="s">
        <v>268</v>
      </c>
      <c r="C7" s="249" t="s">
        <v>268</v>
      </c>
      <c r="D7" s="249" t="s">
        <v>268</v>
      </c>
      <c r="E7" s="250" t="s">
        <v>268</v>
      </c>
      <c r="F7" s="250" t="s">
        <v>268</v>
      </c>
      <c r="G7" s="250" t="s">
        <v>268</v>
      </c>
      <c r="H7" s="248" t="s">
        <v>268</v>
      </c>
      <c r="I7" s="248" t="s">
        <v>268</v>
      </c>
      <c r="J7" s="250" t="s">
        <v>268</v>
      </c>
      <c r="K7" s="250" t="s">
        <v>268</v>
      </c>
      <c r="L7" s="250" t="s">
        <v>268</v>
      </c>
    </row>
    <row r="8" spans="1:14" ht="13.5" customHeight="1">
      <c r="A8" s="251">
        <v>29</v>
      </c>
      <c r="B8" s="252">
        <v>45890</v>
      </c>
      <c r="C8" s="253">
        <v>43608</v>
      </c>
      <c r="D8" s="253">
        <v>8184</v>
      </c>
      <c r="E8" s="254">
        <v>15525</v>
      </c>
      <c r="F8" s="254">
        <v>18215</v>
      </c>
      <c r="G8" s="254">
        <v>1684</v>
      </c>
      <c r="H8" s="252">
        <v>2282</v>
      </c>
      <c r="I8" s="252">
        <v>43608</v>
      </c>
      <c r="J8" s="254">
        <v>40175</v>
      </c>
      <c r="K8" s="254">
        <v>3433</v>
      </c>
      <c r="L8" s="254">
        <v>0</v>
      </c>
    </row>
    <row r="9" spans="1:14" ht="13.5" customHeight="1">
      <c r="A9" s="255" t="s">
        <v>11</v>
      </c>
      <c r="B9" s="252">
        <v>45578</v>
      </c>
      <c r="C9" s="253">
        <v>43437</v>
      </c>
      <c r="D9" s="253">
        <v>6203</v>
      </c>
      <c r="E9" s="254">
        <v>17787</v>
      </c>
      <c r="F9" s="254">
        <v>18089</v>
      </c>
      <c r="G9" s="254">
        <v>1358</v>
      </c>
      <c r="H9" s="252">
        <v>2141</v>
      </c>
      <c r="I9" s="252">
        <v>43437</v>
      </c>
      <c r="J9" s="254">
        <v>40093</v>
      </c>
      <c r="K9" s="254">
        <v>3342</v>
      </c>
      <c r="L9" s="256">
        <v>2</v>
      </c>
    </row>
    <row r="10" spans="1:14" ht="13.5" customHeight="1">
      <c r="A10" s="255" t="s">
        <v>12</v>
      </c>
      <c r="B10" s="252">
        <v>44135</v>
      </c>
      <c r="C10" s="253">
        <v>42143</v>
      </c>
      <c r="D10" s="253">
        <v>4555</v>
      </c>
      <c r="E10" s="254">
        <v>17892</v>
      </c>
      <c r="F10" s="254">
        <v>17451</v>
      </c>
      <c r="G10" s="254">
        <v>2245</v>
      </c>
      <c r="H10" s="252">
        <v>1992</v>
      </c>
      <c r="I10" s="252">
        <v>42143</v>
      </c>
      <c r="J10" s="254">
        <v>38874</v>
      </c>
      <c r="K10" s="254">
        <v>3268</v>
      </c>
      <c r="L10" s="254">
        <v>1</v>
      </c>
    </row>
    <row r="11" spans="1:14" ht="13.5" customHeight="1">
      <c r="A11" s="255" t="s">
        <v>13</v>
      </c>
      <c r="B11" s="252">
        <v>42176</v>
      </c>
      <c r="C11" s="253">
        <v>40503</v>
      </c>
      <c r="D11" s="253">
        <v>4056</v>
      </c>
      <c r="E11" s="254">
        <v>18271</v>
      </c>
      <c r="F11" s="254">
        <v>15716</v>
      </c>
      <c r="G11" s="254">
        <v>2460</v>
      </c>
      <c r="H11" s="252">
        <v>1673</v>
      </c>
      <c r="I11" s="252">
        <v>40503</v>
      </c>
      <c r="J11" s="254">
        <v>37230</v>
      </c>
      <c r="K11" s="254">
        <v>3272</v>
      </c>
      <c r="L11" s="254">
        <v>1</v>
      </c>
      <c r="N11" s="257"/>
    </row>
    <row r="12" spans="1:14" s="262" customFormat="1" ht="13.5" customHeight="1">
      <c r="A12" s="258" t="s">
        <v>121</v>
      </c>
      <c r="B12" s="259">
        <f>SUM(D12:H12)</f>
        <v>42118</v>
      </c>
      <c r="C12" s="260">
        <f>SUM(D12:G12)</f>
        <v>40552</v>
      </c>
      <c r="D12" s="260">
        <v>4164</v>
      </c>
      <c r="E12" s="261">
        <v>18261</v>
      </c>
      <c r="F12" s="261">
        <v>15642</v>
      </c>
      <c r="G12" s="261">
        <v>2485</v>
      </c>
      <c r="H12" s="259">
        <v>1566</v>
      </c>
      <c r="I12" s="259">
        <f>SUM(J12:L12)</f>
        <v>40552</v>
      </c>
      <c r="J12" s="261">
        <v>37140</v>
      </c>
      <c r="K12" s="261">
        <v>3412</v>
      </c>
      <c r="L12" s="261" t="s">
        <v>248</v>
      </c>
      <c r="N12" s="257"/>
    </row>
    <row r="13" spans="1:14" ht="7.5" customHeight="1" thickBot="1">
      <c r="A13" s="263"/>
      <c r="B13" s="264"/>
      <c r="C13" s="265"/>
      <c r="D13" s="265"/>
      <c r="E13" s="266"/>
      <c r="F13" s="266"/>
      <c r="G13" s="266"/>
      <c r="H13" s="264"/>
      <c r="I13" s="264"/>
      <c r="J13" s="266"/>
      <c r="K13" s="266"/>
      <c r="L13" s="266"/>
    </row>
    <row r="14" spans="1:14" ht="7.5" customHeight="1">
      <c r="A14" s="267"/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</row>
    <row r="15" spans="1:14" ht="12" customHeight="1">
      <c r="A15" s="242" t="s">
        <v>123</v>
      </c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</row>
    <row r="16" spans="1:14" ht="12" customHeight="1"/>
    <row r="28" spans="12:12" ht="15" customHeight="1">
      <c r="L28" s="269"/>
    </row>
  </sheetData>
  <mergeCells count="11">
    <mergeCell ref="J5:L5"/>
    <mergeCell ref="A1:L1"/>
    <mergeCell ref="A3:A6"/>
    <mergeCell ref="B3:H3"/>
    <mergeCell ref="I3:L4"/>
    <mergeCell ref="B4:B6"/>
    <mergeCell ref="C4:G4"/>
    <mergeCell ref="C5:C6"/>
    <mergeCell ref="D5:G5"/>
    <mergeCell ref="H5:H6"/>
    <mergeCell ref="I5:I6"/>
  </mergeCells>
  <phoneticPr fontId="6"/>
  <printOptions horizontalCentered="1"/>
  <pageMargins left="0.19685039370078741" right="0.19685039370078741" top="0.78740157480314965" bottom="0.78740157480314965" header="0.51181102362204722" footer="0.59055118110236227"/>
  <pageSetup paperSize="9" firstPageNumber="131" orientation="portrait" blackAndWhite="1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6C7CA"/>
  </sheetPr>
  <dimension ref="A1:G29"/>
  <sheetViews>
    <sheetView view="pageBreakPreview" zoomScale="90" zoomScaleNormal="100" zoomScaleSheetLayoutView="90" workbookViewId="0">
      <selection activeCell="G27" sqref="G27"/>
    </sheetView>
  </sheetViews>
  <sheetFormatPr defaultRowHeight="12"/>
  <cols>
    <col min="1" max="1" width="10.375" style="1" customWidth="1"/>
    <col min="2" max="5" width="18.75" style="1" customWidth="1"/>
    <col min="6" max="256" width="9" style="1"/>
    <col min="257" max="257" width="10.375" style="1" customWidth="1"/>
    <col min="258" max="261" width="18.75" style="1" customWidth="1"/>
    <col min="262" max="512" width="9" style="1"/>
    <col min="513" max="513" width="10.375" style="1" customWidth="1"/>
    <col min="514" max="517" width="18.75" style="1" customWidth="1"/>
    <col min="518" max="768" width="9" style="1"/>
    <col min="769" max="769" width="10.375" style="1" customWidth="1"/>
    <col min="770" max="773" width="18.75" style="1" customWidth="1"/>
    <col min="774" max="1024" width="9" style="1"/>
    <col min="1025" max="1025" width="10.375" style="1" customWidth="1"/>
    <col min="1026" max="1029" width="18.75" style="1" customWidth="1"/>
    <col min="1030" max="1280" width="9" style="1"/>
    <col min="1281" max="1281" width="10.375" style="1" customWidth="1"/>
    <col min="1282" max="1285" width="18.75" style="1" customWidth="1"/>
    <col min="1286" max="1536" width="9" style="1"/>
    <col min="1537" max="1537" width="10.375" style="1" customWidth="1"/>
    <col min="1538" max="1541" width="18.75" style="1" customWidth="1"/>
    <col min="1542" max="1792" width="9" style="1"/>
    <col min="1793" max="1793" width="10.375" style="1" customWidth="1"/>
    <col min="1794" max="1797" width="18.75" style="1" customWidth="1"/>
    <col min="1798" max="2048" width="9" style="1"/>
    <col min="2049" max="2049" width="10.375" style="1" customWidth="1"/>
    <col min="2050" max="2053" width="18.75" style="1" customWidth="1"/>
    <col min="2054" max="2304" width="9" style="1"/>
    <col min="2305" max="2305" width="10.375" style="1" customWidth="1"/>
    <col min="2306" max="2309" width="18.75" style="1" customWidth="1"/>
    <col min="2310" max="2560" width="9" style="1"/>
    <col min="2561" max="2561" width="10.375" style="1" customWidth="1"/>
    <col min="2562" max="2565" width="18.75" style="1" customWidth="1"/>
    <col min="2566" max="2816" width="9" style="1"/>
    <col min="2817" max="2817" width="10.375" style="1" customWidth="1"/>
    <col min="2818" max="2821" width="18.75" style="1" customWidth="1"/>
    <col min="2822" max="3072" width="9" style="1"/>
    <col min="3073" max="3073" width="10.375" style="1" customWidth="1"/>
    <col min="3074" max="3077" width="18.75" style="1" customWidth="1"/>
    <col min="3078" max="3328" width="9" style="1"/>
    <col min="3329" max="3329" width="10.375" style="1" customWidth="1"/>
    <col min="3330" max="3333" width="18.75" style="1" customWidth="1"/>
    <col min="3334" max="3584" width="9" style="1"/>
    <col min="3585" max="3585" width="10.375" style="1" customWidth="1"/>
    <col min="3586" max="3589" width="18.75" style="1" customWidth="1"/>
    <col min="3590" max="3840" width="9" style="1"/>
    <col min="3841" max="3841" width="10.375" style="1" customWidth="1"/>
    <col min="3842" max="3845" width="18.75" style="1" customWidth="1"/>
    <col min="3846" max="4096" width="9" style="1"/>
    <col min="4097" max="4097" width="10.375" style="1" customWidth="1"/>
    <col min="4098" max="4101" width="18.75" style="1" customWidth="1"/>
    <col min="4102" max="4352" width="9" style="1"/>
    <col min="4353" max="4353" width="10.375" style="1" customWidth="1"/>
    <col min="4354" max="4357" width="18.75" style="1" customWidth="1"/>
    <col min="4358" max="4608" width="9" style="1"/>
    <col min="4609" max="4609" width="10.375" style="1" customWidth="1"/>
    <col min="4610" max="4613" width="18.75" style="1" customWidth="1"/>
    <col min="4614" max="4864" width="9" style="1"/>
    <col min="4865" max="4865" width="10.375" style="1" customWidth="1"/>
    <col min="4866" max="4869" width="18.75" style="1" customWidth="1"/>
    <col min="4870" max="5120" width="9" style="1"/>
    <col min="5121" max="5121" width="10.375" style="1" customWidth="1"/>
    <col min="5122" max="5125" width="18.75" style="1" customWidth="1"/>
    <col min="5126" max="5376" width="9" style="1"/>
    <col min="5377" max="5377" width="10.375" style="1" customWidth="1"/>
    <col min="5378" max="5381" width="18.75" style="1" customWidth="1"/>
    <col min="5382" max="5632" width="9" style="1"/>
    <col min="5633" max="5633" width="10.375" style="1" customWidth="1"/>
    <col min="5634" max="5637" width="18.75" style="1" customWidth="1"/>
    <col min="5638" max="5888" width="9" style="1"/>
    <col min="5889" max="5889" width="10.375" style="1" customWidth="1"/>
    <col min="5890" max="5893" width="18.75" style="1" customWidth="1"/>
    <col min="5894" max="6144" width="9" style="1"/>
    <col min="6145" max="6145" width="10.375" style="1" customWidth="1"/>
    <col min="6146" max="6149" width="18.75" style="1" customWidth="1"/>
    <col min="6150" max="6400" width="9" style="1"/>
    <col min="6401" max="6401" width="10.375" style="1" customWidth="1"/>
    <col min="6402" max="6405" width="18.75" style="1" customWidth="1"/>
    <col min="6406" max="6656" width="9" style="1"/>
    <col min="6657" max="6657" width="10.375" style="1" customWidth="1"/>
    <col min="6658" max="6661" width="18.75" style="1" customWidth="1"/>
    <col min="6662" max="6912" width="9" style="1"/>
    <col min="6913" max="6913" width="10.375" style="1" customWidth="1"/>
    <col min="6914" max="6917" width="18.75" style="1" customWidth="1"/>
    <col min="6918" max="7168" width="9" style="1"/>
    <col min="7169" max="7169" width="10.375" style="1" customWidth="1"/>
    <col min="7170" max="7173" width="18.75" style="1" customWidth="1"/>
    <col min="7174" max="7424" width="9" style="1"/>
    <col min="7425" max="7425" width="10.375" style="1" customWidth="1"/>
    <col min="7426" max="7429" width="18.75" style="1" customWidth="1"/>
    <col min="7430" max="7680" width="9" style="1"/>
    <col min="7681" max="7681" width="10.375" style="1" customWidth="1"/>
    <col min="7682" max="7685" width="18.75" style="1" customWidth="1"/>
    <col min="7686" max="7936" width="9" style="1"/>
    <col min="7937" max="7937" width="10.375" style="1" customWidth="1"/>
    <col min="7938" max="7941" width="18.75" style="1" customWidth="1"/>
    <col min="7942" max="8192" width="9" style="1"/>
    <col min="8193" max="8193" width="10.375" style="1" customWidth="1"/>
    <col min="8194" max="8197" width="18.75" style="1" customWidth="1"/>
    <col min="8198" max="8448" width="9" style="1"/>
    <col min="8449" max="8449" width="10.375" style="1" customWidth="1"/>
    <col min="8450" max="8453" width="18.75" style="1" customWidth="1"/>
    <col min="8454" max="8704" width="9" style="1"/>
    <col min="8705" max="8705" width="10.375" style="1" customWidth="1"/>
    <col min="8706" max="8709" width="18.75" style="1" customWidth="1"/>
    <col min="8710" max="8960" width="9" style="1"/>
    <col min="8961" max="8961" width="10.375" style="1" customWidth="1"/>
    <col min="8962" max="8965" width="18.75" style="1" customWidth="1"/>
    <col min="8966" max="9216" width="9" style="1"/>
    <col min="9217" max="9217" width="10.375" style="1" customWidth="1"/>
    <col min="9218" max="9221" width="18.75" style="1" customWidth="1"/>
    <col min="9222" max="9472" width="9" style="1"/>
    <col min="9473" max="9473" width="10.375" style="1" customWidth="1"/>
    <col min="9474" max="9477" width="18.75" style="1" customWidth="1"/>
    <col min="9478" max="9728" width="9" style="1"/>
    <col min="9729" max="9729" width="10.375" style="1" customWidth="1"/>
    <col min="9730" max="9733" width="18.75" style="1" customWidth="1"/>
    <col min="9734" max="9984" width="9" style="1"/>
    <col min="9985" max="9985" width="10.375" style="1" customWidth="1"/>
    <col min="9986" max="9989" width="18.75" style="1" customWidth="1"/>
    <col min="9990" max="10240" width="9" style="1"/>
    <col min="10241" max="10241" width="10.375" style="1" customWidth="1"/>
    <col min="10242" max="10245" width="18.75" style="1" customWidth="1"/>
    <col min="10246" max="10496" width="9" style="1"/>
    <col min="10497" max="10497" width="10.375" style="1" customWidth="1"/>
    <col min="10498" max="10501" width="18.75" style="1" customWidth="1"/>
    <col min="10502" max="10752" width="9" style="1"/>
    <col min="10753" max="10753" width="10.375" style="1" customWidth="1"/>
    <col min="10754" max="10757" width="18.75" style="1" customWidth="1"/>
    <col min="10758" max="11008" width="9" style="1"/>
    <col min="11009" max="11009" width="10.375" style="1" customWidth="1"/>
    <col min="11010" max="11013" width="18.75" style="1" customWidth="1"/>
    <col min="11014" max="11264" width="9" style="1"/>
    <col min="11265" max="11265" width="10.375" style="1" customWidth="1"/>
    <col min="11266" max="11269" width="18.75" style="1" customWidth="1"/>
    <col min="11270" max="11520" width="9" style="1"/>
    <col min="11521" max="11521" width="10.375" style="1" customWidth="1"/>
    <col min="11522" max="11525" width="18.75" style="1" customWidth="1"/>
    <col min="11526" max="11776" width="9" style="1"/>
    <col min="11777" max="11777" width="10.375" style="1" customWidth="1"/>
    <col min="11778" max="11781" width="18.75" style="1" customWidth="1"/>
    <col min="11782" max="12032" width="9" style="1"/>
    <col min="12033" max="12033" width="10.375" style="1" customWidth="1"/>
    <col min="12034" max="12037" width="18.75" style="1" customWidth="1"/>
    <col min="12038" max="12288" width="9" style="1"/>
    <col min="12289" max="12289" width="10.375" style="1" customWidth="1"/>
    <col min="12290" max="12293" width="18.75" style="1" customWidth="1"/>
    <col min="12294" max="12544" width="9" style="1"/>
    <col min="12545" max="12545" width="10.375" style="1" customWidth="1"/>
    <col min="12546" max="12549" width="18.75" style="1" customWidth="1"/>
    <col min="12550" max="12800" width="9" style="1"/>
    <col min="12801" max="12801" width="10.375" style="1" customWidth="1"/>
    <col min="12802" max="12805" width="18.75" style="1" customWidth="1"/>
    <col min="12806" max="13056" width="9" style="1"/>
    <col min="13057" max="13057" width="10.375" style="1" customWidth="1"/>
    <col min="13058" max="13061" width="18.75" style="1" customWidth="1"/>
    <col min="13062" max="13312" width="9" style="1"/>
    <col min="13313" max="13313" width="10.375" style="1" customWidth="1"/>
    <col min="13314" max="13317" width="18.75" style="1" customWidth="1"/>
    <col min="13318" max="13568" width="9" style="1"/>
    <col min="13569" max="13569" width="10.375" style="1" customWidth="1"/>
    <col min="13570" max="13573" width="18.75" style="1" customWidth="1"/>
    <col min="13574" max="13824" width="9" style="1"/>
    <col min="13825" max="13825" width="10.375" style="1" customWidth="1"/>
    <col min="13826" max="13829" width="18.75" style="1" customWidth="1"/>
    <col min="13830" max="14080" width="9" style="1"/>
    <col min="14081" max="14081" width="10.375" style="1" customWidth="1"/>
    <col min="14082" max="14085" width="18.75" style="1" customWidth="1"/>
    <col min="14086" max="14336" width="9" style="1"/>
    <col min="14337" max="14337" width="10.375" style="1" customWidth="1"/>
    <col min="14338" max="14341" width="18.75" style="1" customWidth="1"/>
    <col min="14342" max="14592" width="9" style="1"/>
    <col min="14593" max="14593" width="10.375" style="1" customWidth="1"/>
    <col min="14594" max="14597" width="18.75" style="1" customWidth="1"/>
    <col min="14598" max="14848" width="9" style="1"/>
    <col min="14849" max="14849" width="10.375" style="1" customWidth="1"/>
    <col min="14850" max="14853" width="18.75" style="1" customWidth="1"/>
    <col min="14854" max="15104" width="9" style="1"/>
    <col min="15105" max="15105" width="10.375" style="1" customWidth="1"/>
    <col min="15106" max="15109" width="18.75" style="1" customWidth="1"/>
    <col min="15110" max="15360" width="9" style="1"/>
    <col min="15361" max="15361" width="10.375" style="1" customWidth="1"/>
    <col min="15362" max="15365" width="18.75" style="1" customWidth="1"/>
    <col min="15366" max="15616" width="9" style="1"/>
    <col min="15617" max="15617" width="10.375" style="1" customWidth="1"/>
    <col min="15618" max="15621" width="18.75" style="1" customWidth="1"/>
    <col min="15622" max="15872" width="9" style="1"/>
    <col min="15873" max="15873" width="10.375" style="1" customWidth="1"/>
    <col min="15874" max="15877" width="18.75" style="1" customWidth="1"/>
    <col min="15878" max="16128" width="9" style="1"/>
    <col min="16129" max="16129" width="10.375" style="1" customWidth="1"/>
    <col min="16130" max="16133" width="18.75" style="1" customWidth="1"/>
    <col min="16134" max="16384" width="9" style="1"/>
  </cols>
  <sheetData>
    <row r="1" spans="1:7" ht="19.5" customHeight="1">
      <c r="A1" s="640" t="s">
        <v>269</v>
      </c>
      <c r="B1" s="640"/>
      <c r="C1" s="640"/>
      <c r="D1" s="640"/>
      <c r="E1" s="640"/>
    </row>
    <row r="2" spans="1:7" ht="13.5" customHeight="1" thickBot="1">
      <c r="A2" s="44" t="s">
        <v>270</v>
      </c>
      <c r="B2" s="44"/>
      <c r="C2" s="44"/>
      <c r="D2" s="44"/>
      <c r="E2" s="44"/>
    </row>
    <row r="3" spans="1:7">
      <c r="A3" s="641" t="s">
        <v>271</v>
      </c>
      <c r="B3" s="644" t="s">
        <v>272</v>
      </c>
      <c r="C3" s="645"/>
      <c r="D3" s="646" t="s">
        <v>273</v>
      </c>
      <c r="E3" s="646"/>
    </row>
    <row r="4" spans="1:7" s="271" customFormat="1" ht="13.5" customHeight="1">
      <c r="A4" s="643"/>
      <c r="B4" s="221" t="s">
        <v>274</v>
      </c>
      <c r="C4" s="221" t="s">
        <v>275</v>
      </c>
      <c r="D4" s="221" t="s">
        <v>274</v>
      </c>
      <c r="E4" s="270" t="s">
        <v>275</v>
      </c>
    </row>
    <row r="5" spans="1:7" s="271" customFormat="1" ht="6.6" customHeight="1">
      <c r="A5" s="15"/>
      <c r="B5" s="272"/>
      <c r="C5" s="105"/>
      <c r="D5" s="272"/>
      <c r="E5" s="105"/>
    </row>
    <row r="6" spans="1:7" ht="15" customHeight="1">
      <c r="A6" s="11">
        <v>29</v>
      </c>
      <c r="B6" s="272">
        <v>54</v>
      </c>
      <c r="C6" s="105">
        <v>48</v>
      </c>
      <c r="D6" s="272">
        <v>73</v>
      </c>
      <c r="E6" s="105">
        <v>69</v>
      </c>
    </row>
    <row r="7" spans="1:7" ht="15" customHeight="1">
      <c r="A7" s="14" t="s">
        <v>276</v>
      </c>
      <c r="B7" s="272">
        <v>54</v>
      </c>
      <c r="C7" s="105">
        <v>44</v>
      </c>
      <c r="D7" s="272">
        <v>72</v>
      </c>
      <c r="E7" s="105">
        <v>67</v>
      </c>
    </row>
    <row r="8" spans="1:7" ht="15" customHeight="1">
      <c r="A8" s="15" t="s">
        <v>12</v>
      </c>
      <c r="B8" s="272">
        <v>50</v>
      </c>
      <c r="C8" s="105">
        <v>52</v>
      </c>
      <c r="D8" s="272">
        <v>70</v>
      </c>
      <c r="E8" s="105">
        <v>66</v>
      </c>
    </row>
    <row r="9" spans="1:7" ht="15" customHeight="1">
      <c r="A9" s="15" t="s">
        <v>277</v>
      </c>
      <c r="B9" s="272">
        <v>52</v>
      </c>
      <c r="C9" s="105">
        <v>45</v>
      </c>
      <c r="D9" s="272">
        <v>73</v>
      </c>
      <c r="E9" s="105">
        <v>68</v>
      </c>
    </row>
    <row r="10" spans="1:7" s="19" customFormat="1" ht="15" customHeight="1">
      <c r="A10" s="53" t="s">
        <v>14</v>
      </c>
      <c r="B10" s="273">
        <v>55</v>
      </c>
      <c r="C10" s="53">
        <v>48</v>
      </c>
      <c r="D10" s="273">
        <v>69</v>
      </c>
      <c r="E10" s="53">
        <v>65</v>
      </c>
    </row>
    <row r="11" spans="1:7" ht="6.6" customHeight="1" thickBot="1">
      <c r="A11" s="44"/>
      <c r="B11" s="43"/>
      <c r="C11" s="44"/>
      <c r="D11" s="43"/>
      <c r="E11" s="44"/>
    </row>
    <row r="12" spans="1:7" ht="12" customHeight="1">
      <c r="A12" s="1" t="s">
        <v>278</v>
      </c>
    </row>
    <row r="13" spans="1:7">
      <c r="A13" s="1" t="s">
        <v>123</v>
      </c>
    </row>
    <row r="14" spans="1:7" ht="12" customHeight="1">
      <c r="G14" s="10"/>
    </row>
    <row r="15" spans="1:7" ht="12" customHeight="1">
      <c r="G15" s="10"/>
    </row>
    <row r="16" spans="1:7" ht="18.75">
      <c r="A16" s="640" t="s">
        <v>279</v>
      </c>
      <c r="B16" s="640"/>
      <c r="C16" s="640"/>
      <c r="D16" s="640"/>
      <c r="E16" s="640"/>
    </row>
    <row r="17" spans="1:5" ht="13.5" customHeight="1" thickBot="1">
      <c r="E17" s="1" t="s">
        <v>280</v>
      </c>
    </row>
    <row r="18" spans="1:5">
      <c r="A18" s="641" t="s">
        <v>281</v>
      </c>
      <c r="B18" s="644" t="s">
        <v>282</v>
      </c>
      <c r="C18" s="645"/>
      <c r="D18" s="644" t="s">
        <v>283</v>
      </c>
      <c r="E18" s="646"/>
    </row>
    <row r="19" spans="1:5">
      <c r="A19" s="643"/>
      <c r="B19" s="221" t="s">
        <v>284</v>
      </c>
      <c r="C19" s="221" t="s">
        <v>285</v>
      </c>
      <c r="D19" s="221" t="s">
        <v>284</v>
      </c>
      <c r="E19" s="219" t="s">
        <v>285</v>
      </c>
    </row>
    <row r="20" spans="1:5" ht="6.6" customHeight="1">
      <c r="A20" s="15"/>
      <c r="B20" s="272"/>
      <c r="C20" s="105"/>
      <c r="D20" s="272"/>
      <c r="E20" s="105"/>
    </row>
    <row r="21" spans="1:5" ht="15" customHeight="1">
      <c r="A21" s="11">
        <v>29</v>
      </c>
      <c r="B21" s="274" t="s">
        <v>286</v>
      </c>
      <c r="C21" s="275" t="s">
        <v>287</v>
      </c>
      <c r="D21" s="274" t="s">
        <v>288</v>
      </c>
      <c r="E21" s="275" t="s">
        <v>289</v>
      </c>
    </row>
    <row r="22" spans="1:5" ht="15" customHeight="1">
      <c r="A22" s="14" t="s">
        <v>276</v>
      </c>
      <c r="B22" s="274" t="s">
        <v>290</v>
      </c>
      <c r="C22" s="275" t="s">
        <v>291</v>
      </c>
      <c r="D22" s="274" t="s">
        <v>292</v>
      </c>
      <c r="E22" s="275" t="s">
        <v>293</v>
      </c>
    </row>
    <row r="23" spans="1:5" ht="15" customHeight="1">
      <c r="A23" s="15" t="s">
        <v>12</v>
      </c>
      <c r="B23" s="274" t="s">
        <v>294</v>
      </c>
      <c r="C23" s="275" t="s">
        <v>295</v>
      </c>
      <c r="D23" s="274" t="s">
        <v>288</v>
      </c>
      <c r="E23" s="275" t="s">
        <v>296</v>
      </c>
    </row>
    <row r="24" spans="1:5" ht="15" customHeight="1">
      <c r="A24" s="15" t="s">
        <v>277</v>
      </c>
      <c r="B24" s="274" t="s">
        <v>294</v>
      </c>
      <c r="C24" s="275" t="s">
        <v>297</v>
      </c>
      <c r="D24" s="274" t="s">
        <v>294</v>
      </c>
      <c r="E24" s="275" t="s">
        <v>298</v>
      </c>
    </row>
    <row r="25" spans="1:5" s="19" customFormat="1" ht="15" customHeight="1">
      <c r="A25" s="53" t="s">
        <v>14</v>
      </c>
      <c r="B25" s="276" t="s">
        <v>288</v>
      </c>
      <c r="C25" s="277" t="s">
        <v>299</v>
      </c>
      <c r="D25" s="276" t="s">
        <v>248</v>
      </c>
      <c r="E25" s="277" t="s">
        <v>248</v>
      </c>
    </row>
    <row r="26" spans="1:5" ht="6.6" customHeight="1" thickBot="1">
      <c r="A26" s="24" t="s">
        <v>300</v>
      </c>
      <c r="B26" s="43"/>
      <c r="C26" s="44"/>
      <c r="D26" s="43"/>
      <c r="E26" s="44"/>
    </row>
    <row r="27" spans="1:5" ht="12" customHeight="1">
      <c r="A27" s="1" t="s">
        <v>301</v>
      </c>
    </row>
    <row r="28" spans="1:5" ht="12" customHeight="1">
      <c r="A28" s="1" t="s">
        <v>302</v>
      </c>
    </row>
    <row r="29" spans="1:5">
      <c r="A29" s="1" t="s">
        <v>123</v>
      </c>
    </row>
  </sheetData>
  <mergeCells count="8">
    <mergeCell ref="A18:A19"/>
    <mergeCell ref="B18:C18"/>
    <mergeCell ref="D18:E18"/>
    <mergeCell ref="A1:E1"/>
    <mergeCell ref="A3:A4"/>
    <mergeCell ref="B3:C3"/>
    <mergeCell ref="D3:E3"/>
    <mergeCell ref="A16:E16"/>
  </mergeCells>
  <phoneticPr fontId="6"/>
  <printOptions horizontalCentered="1"/>
  <pageMargins left="0.59055118110236227" right="0.78740157480314965" top="0.78740157480314965" bottom="0.78740157480314965" header="0.51181102362204722" footer="0.59055118110236227"/>
  <pageSetup paperSize="9" scale="95" firstPageNumber="131" orientation="portrait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6C7CA"/>
  </sheetPr>
  <dimension ref="A1:Q24"/>
  <sheetViews>
    <sheetView view="pageBreakPreview" zoomScaleNormal="120" zoomScaleSheetLayoutView="100" workbookViewId="0">
      <selection activeCell="G27" sqref="G27"/>
    </sheetView>
  </sheetViews>
  <sheetFormatPr defaultRowHeight="12"/>
  <cols>
    <col min="1" max="1" width="2.25" style="1" customWidth="1"/>
    <col min="2" max="2" width="10.25" style="1" customWidth="1"/>
    <col min="3" max="11" width="8.125" style="1" customWidth="1"/>
    <col min="12" max="12" width="4.625" style="1" customWidth="1"/>
    <col min="13" max="255" width="9" style="1"/>
    <col min="256" max="256" width="2.25" style="1" customWidth="1"/>
    <col min="257" max="257" width="10.25" style="1" customWidth="1"/>
    <col min="258" max="258" width="0.625" style="1" customWidth="1"/>
    <col min="259" max="267" width="8.125" style="1" customWidth="1"/>
    <col min="268" max="511" width="9" style="1"/>
    <col min="512" max="512" width="2.25" style="1" customWidth="1"/>
    <col min="513" max="513" width="10.25" style="1" customWidth="1"/>
    <col min="514" max="514" width="0.625" style="1" customWidth="1"/>
    <col min="515" max="523" width="8.125" style="1" customWidth="1"/>
    <col min="524" max="767" width="9" style="1"/>
    <col min="768" max="768" width="2.25" style="1" customWidth="1"/>
    <col min="769" max="769" width="10.25" style="1" customWidth="1"/>
    <col min="770" max="770" width="0.625" style="1" customWidth="1"/>
    <col min="771" max="779" width="8.125" style="1" customWidth="1"/>
    <col min="780" max="1023" width="9" style="1"/>
    <col min="1024" max="1024" width="2.25" style="1" customWidth="1"/>
    <col min="1025" max="1025" width="10.25" style="1" customWidth="1"/>
    <col min="1026" max="1026" width="0.625" style="1" customWidth="1"/>
    <col min="1027" max="1035" width="8.125" style="1" customWidth="1"/>
    <col min="1036" max="1279" width="9" style="1"/>
    <col min="1280" max="1280" width="2.25" style="1" customWidth="1"/>
    <col min="1281" max="1281" width="10.25" style="1" customWidth="1"/>
    <col min="1282" max="1282" width="0.625" style="1" customWidth="1"/>
    <col min="1283" max="1291" width="8.125" style="1" customWidth="1"/>
    <col min="1292" max="1535" width="9" style="1"/>
    <col min="1536" max="1536" width="2.25" style="1" customWidth="1"/>
    <col min="1537" max="1537" width="10.25" style="1" customWidth="1"/>
    <col min="1538" max="1538" width="0.625" style="1" customWidth="1"/>
    <col min="1539" max="1547" width="8.125" style="1" customWidth="1"/>
    <col min="1548" max="1791" width="9" style="1"/>
    <col min="1792" max="1792" width="2.25" style="1" customWidth="1"/>
    <col min="1793" max="1793" width="10.25" style="1" customWidth="1"/>
    <col min="1794" max="1794" width="0.625" style="1" customWidth="1"/>
    <col min="1795" max="1803" width="8.125" style="1" customWidth="1"/>
    <col min="1804" max="2047" width="9" style="1"/>
    <col min="2048" max="2048" width="2.25" style="1" customWidth="1"/>
    <col min="2049" max="2049" width="10.25" style="1" customWidth="1"/>
    <col min="2050" max="2050" width="0.625" style="1" customWidth="1"/>
    <col min="2051" max="2059" width="8.125" style="1" customWidth="1"/>
    <col min="2060" max="2303" width="9" style="1"/>
    <col min="2304" max="2304" width="2.25" style="1" customWidth="1"/>
    <col min="2305" max="2305" width="10.25" style="1" customWidth="1"/>
    <col min="2306" max="2306" width="0.625" style="1" customWidth="1"/>
    <col min="2307" max="2315" width="8.125" style="1" customWidth="1"/>
    <col min="2316" max="2559" width="9" style="1"/>
    <col min="2560" max="2560" width="2.25" style="1" customWidth="1"/>
    <col min="2561" max="2561" width="10.25" style="1" customWidth="1"/>
    <col min="2562" max="2562" width="0.625" style="1" customWidth="1"/>
    <col min="2563" max="2571" width="8.125" style="1" customWidth="1"/>
    <col min="2572" max="2815" width="9" style="1"/>
    <col min="2816" max="2816" width="2.25" style="1" customWidth="1"/>
    <col min="2817" max="2817" width="10.25" style="1" customWidth="1"/>
    <col min="2818" max="2818" width="0.625" style="1" customWidth="1"/>
    <col min="2819" max="2827" width="8.125" style="1" customWidth="1"/>
    <col min="2828" max="3071" width="9" style="1"/>
    <col min="3072" max="3072" width="2.25" style="1" customWidth="1"/>
    <col min="3073" max="3073" width="10.25" style="1" customWidth="1"/>
    <col min="3074" max="3074" width="0.625" style="1" customWidth="1"/>
    <col min="3075" max="3083" width="8.125" style="1" customWidth="1"/>
    <col min="3084" max="3327" width="9" style="1"/>
    <col min="3328" max="3328" width="2.25" style="1" customWidth="1"/>
    <col min="3329" max="3329" width="10.25" style="1" customWidth="1"/>
    <col min="3330" max="3330" width="0.625" style="1" customWidth="1"/>
    <col min="3331" max="3339" width="8.125" style="1" customWidth="1"/>
    <col min="3340" max="3583" width="9" style="1"/>
    <col min="3584" max="3584" width="2.25" style="1" customWidth="1"/>
    <col min="3585" max="3585" width="10.25" style="1" customWidth="1"/>
    <col min="3586" max="3586" width="0.625" style="1" customWidth="1"/>
    <col min="3587" max="3595" width="8.125" style="1" customWidth="1"/>
    <col min="3596" max="3839" width="9" style="1"/>
    <col min="3840" max="3840" width="2.25" style="1" customWidth="1"/>
    <col min="3841" max="3841" width="10.25" style="1" customWidth="1"/>
    <col min="3842" max="3842" width="0.625" style="1" customWidth="1"/>
    <col min="3843" max="3851" width="8.125" style="1" customWidth="1"/>
    <col min="3852" max="4095" width="9" style="1"/>
    <col min="4096" max="4096" width="2.25" style="1" customWidth="1"/>
    <col min="4097" max="4097" width="10.25" style="1" customWidth="1"/>
    <col min="4098" max="4098" width="0.625" style="1" customWidth="1"/>
    <col min="4099" max="4107" width="8.125" style="1" customWidth="1"/>
    <col min="4108" max="4351" width="9" style="1"/>
    <col min="4352" max="4352" width="2.25" style="1" customWidth="1"/>
    <col min="4353" max="4353" width="10.25" style="1" customWidth="1"/>
    <col min="4354" max="4354" width="0.625" style="1" customWidth="1"/>
    <col min="4355" max="4363" width="8.125" style="1" customWidth="1"/>
    <col min="4364" max="4607" width="9" style="1"/>
    <col min="4608" max="4608" width="2.25" style="1" customWidth="1"/>
    <col min="4609" max="4609" width="10.25" style="1" customWidth="1"/>
    <col min="4610" max="4610" width="0.625" style="1" customWidth="1"/>
    <col min="4611" max="4619" width="8.125" style="1" customWidth="1"/>
    <col min="4620" max="4863" width="9" style="1"/>
    <col min="4864" max="4864" width="2.25" style="1" customWidth="1"/>
    <col min="4865" max="4865" width="10.25" style="1" customWidth="1"/>
    <col min="4866" max="4866" width="0.625" style="1" customWidth="1"/>
    <col min="4867" max="4875" width="8.125" style="1" customWidth="1"/>
    <col min="4876" max="5119" width="9" style="1"/>
    <col min="5120" max="5120" width="2.25" style="1" customWidth="1"/>
    <col min="5121" max="5121" width="10.25" style="1" customWidth="1"/>
    <col min="5122" max="5122" width="0.625" style="1" customWidth="1"/>
    <col min="5123" max="5131" width="8.125" style="1" customWidth="1"/>
    <col min="5132" max="5375" width="9" style="1"/>
    <col min="5376" max="5376" width="2.25" style="1" customWidth="1"/>
    <col min="5377" max="5377" width="10.25" style="1" customWidth="1"/>
    <col min="5378" max="5378" width="0.625" style="1" customWidth="1"/>
    <col min="5379" max="5387" width="8.125" style="1" customWidth="1"/>
    <col min="5388" max="5631" width="9" style="1"/>
    <col min="5632" max="5632" width="2.25" style="1" customWidth="1"/>
    <col min="5633" max="5633" width="10.25" style="1" customWidth="1"/>
    <col min="5634" max="5634" width="0.625" style="1" customWidth="1"/>
    <col min="5635" max="5643" width="8.125" style="1" customWidth="1"/>
    <col min="5644" max="5887" width="9" style="1"/>
    <col min="5888" max="5888" width="2.25" style="1" customWidth="1"/>
    <col min="5889" max="5889" width="10.25" style="1" customWidth="1"/>
    <col min="5890" max="5890" width="0.625" style="1" customWidth="1"/>
    <col min="5891" max="5899" width="8.125" style="1" customWidth="1"/>
    <col min="5900" max="6143" width="9" style="1"/>
    <col min="6144" max="6144" width="2.25" style="1" customWidth="1"/>
    <col min="6145" max="6145" width="10.25" style="1" customWidth="1"/>
    <col min="6146" max="6146" width="0.625" style="1" customWidth="1"/>
    <col min="6147" max="6155" width="8.125" style="1" customWidth="1"/>
    <col min="6156" max="6399" width="9" style="1"/>
    <col min="6400" max="6400" width="2.25" style="1" customWidth="1"/>
    <col min="6401" max="6401" width="10.25" style="1" customWidth="1"/>
    <col min="6402" max="6402" width="0.625" style="1" customWidth="1"/>
    <col min="6403" max="6411" width="8.125" style="1" customWidth="1"/>
    <col min="6412" max="6655" width="9" style="1"/>
    <col min="6656" max="6656" width="2.25" style="1" customWidth="1"/>
    <col min="6657" max="6657" width="10.25" style="1" customWidth="1"/>
    <col min="6658" max="6658" width="0.625" style="1" customWidth="1"/>
    <col min="6659" max="6667" width="8.125" style="1" customWidth="1"/>
    <col min="6668" max="6911" width="9" style="1"/>
    <col min="6912" max="6912" width="2.25" style="1" customWidth="1"/>
    <col min="6913" max="6913" width="10.25" style="1" customWidth="1"/>
    <col min="6914" max="6914" width="0.625" style="1" customWidth="1"/>
    <col min="6915" max="6923" width="8.125" style="1" customWidth="1"/>
    <col min="6924" max="7167" width="9" style="1"/>
    <col min="7168" max="7168" width="2.25" style="1" customWidth="1"/>
    <col min="7169" max="7169" width="10.25" style="1" customWidth="1"/>
    <col min="7170" max="7170" width="0.625" style="1" customWidth="1"/>
    <col min="7171" max="7179" width="8.125" style="1" customWidth="1"/>
    <col min="7180" max="7423" width="9" style="1"/>
    <col min="7424" max="7424" width="2.25" style="1" customWidth="1"/>
    <col min="7425" max="7425" width="10.25" style="1" customWidth="1"/>
    <col min="7426" max="7426" width="0.625" style="1" customWidth="1"/>
    <col min="7427" max="7435" width="8.125" style="1" customWidth="1"/>
    <col min="7436" max="7679" width="9" style="1"/>
    <col min="7680" max="7680" width="2.25" style="1" customWidth="1"/>
    <col min="7681" max="7681" width="10.25" style="1" customWidth="1"/>
    <col min="7682" max="7682" width="0.625" style="1" customWidth="1"/>
    <col min="7683" max="7691" width="8.125" style="1" customWidth="1"/>
    <col min="7692" max="7935" width="9" style="1"/>
    <col min="7936" max="7936" width="2.25" style="1" customWidth="1"/>
    <col min="7937" max="7937" width="10.25" style="1" customWidth="1"/>
    <col min="7938" max="7938" width="0.625" style="1" customWidth="1"/>
    <col min="7939" max="7947" width="8.125" style="1" customWidth="1"/>
    <col min="7948" max="8191" width="9" style="1"/>
    <col min="8192" max="8192" width="2.25" style="1" customWidth="1"/>
    <col min="8193" max="8193" width="10.25" style="1" customWidth="1"/>
    <col min="8194" max="8194" width="0.625" style="1" customWidth="1"/>
    <col min="8195" max="8203" width="8.125" style="1" customWidth="1"/>
    <col min="8204" max="8447" width="9" style="1"/>
    <col min="8448" max="8448" width="2.25" style="1" customWidth="1"/>
    <col min="8449" max="8449" width="10.25" style="1" customWidth="1"/>
    <col min="8450" max="8450" width="0.625" style="1" customWidth="1"/>
    <col min="8451" max="8459" width="8.125" style="1" customWidth="1"/>
    <col min="8460" max="8703" width="9" style="1"/>
    <col min="8704" max="8704" width="2.25" style="1" customWidth="1"/>
    <col min="8705" max="8705" width="10.25" style="1" customWidth="1"/>
    <col min="8706" max="8706" width="0.625" style="1" customWidth="1"/>
    <col min="8707" max="8715" width="8.125" style="1" customWidth="1"/>
    <col min="8716" max="8959" width="9" style="1"/>
    <col min="8960" max="8960" width="2.25" style="1" customWidth="1"/>
    <col min="8961" max="8961" width="10.25" style="1" customWidth="1"/>
    <col min="8962" max="8962" width="0.625" style="1" customWidth="1"/>
    <col min="8963" max="8971" width="8.125" style="1" customWidth="1"/>
    <col min="8972" max="9215" width="9" style="1"/>
    <col min="9216" max="9216" width="2.25" style="1" customWidth="1"/>
    <col min="9217" max="9217" width="10.25" style="1" customWidth="1"/>
    <col min="9218" max="9218" width="0.625" style="1" customWidth="1"/>
    <col min="9219" max="9227" width="8.125" style="1" customWidth="1"/>
    <col min="9228" max="9471" width="9" style="1"/>
    <col min="9472" max="9472" width="2.25" style="1" customWidth="1"/>
    <col min="9473" max="9473" width="10.25" style="1" customWidth="1"/>
    <col min="9474" max="9474" width="0.625" style="1" customWidth="1"/>
    <col min="9475" max="9483" width="8.125" style="1" customWidth="1"/>
    <col min="9484" max="9727" width="9" style="1"/>
    <col min="9728" max="9728" width="2.25" style="1" customWidth="1"/>
    <col min="9729" max="9729" width="10.25" style="1" customWidth="1"/>
    <col min="9730" max="9730" width="0.625" style="1" customWidth="1"/>
    <col min="9731" max="9739" width="8.125" style="1" customWidth="1"/>
    <col min="9740" max="9983" width="9" style="1"/>
    <col min="9984" max="9984" width="2.25" style="1" customWidth="1"/>
    <col min="9985" max="9985" width="10.25" style="1" customWidth="1"/>
    <col min="9986" max="9986" width="0.625" style="1" customWidth="1"/>
    <col min="9987" max="9995" width="8.125" style="1" customWidth="1"/>
    <col min="9996" max="10239" width="9" style="1"/>
    <col min="10240" max="10240" width="2.25" style="1" customWidth="1"/>
    <col min="10241" max="10241" width="10.25" style="1" customWidth="1"/>
    <col min="10242" max="10242" width="0.625" style="1" customWidth="1"/>
    <col min="10243" max="10251" width="8.125" style="1" customWidth="1"/>
    <col min="10252" max="10495" width="9" style="1"/>
    <col min="10496" max="10496" width="2.25" style="1" customWidth="1"/>
    <col min="10497" max="10497" width="10.25" style="1" customWidth="1"/>
    <col min="10498" max="10498" width="0.625" style="1" customWidth="1"/>
    <col min="10499" max="10507" width="8.125" style="1" customWidth="1"/>
    <col min="10508" max="10751" width="9" style="1"/>
    <col min="10752" max="10752" width="2.25" style="1" customWidth="1"/>
    <col min="10753" max="10753" width="10.25" style="1" customWidth="1"/>
    <col min="10754" max="10754" width="0.625" style="1" customWidth="1"/>
    <col min="10755" max="10763" width="8.125" style="1" customWidth="1"/>
    <col min="10764" max="11007" width="9" style="1"/>
    <col min="11008" max="11008" width="2.25" style="1" customWidth="1"/>
    <col min="11009" max="11009" width="10.25" style="1" customWidth="1"/>
    <col min="11010" max="11010" width="0.625" style="1" customWidth="1"/>
    <col min="11011" max="11019" width="8.125" style="1" customWidth="1"/>
    <col min="11020" max="11263" width="9" style="1"/>
    <col min="11264" max="11264" width="2.25" style="1" customWidth="1"/>
    <col min="11265" max="11265" width="10.25" style="1" customWidth="1"/>
    <col min="11266" max="11266" width="0.625" style="1" customWidth="1"/>
    <col min="11267" max="11275" width="8.125" style="1" customWidth="1"/>
    <col min="11276" max="11519" width="9" style="1"/>
    <col min="11520" max="11520" width="2.25" style="1" customWidth="1"/>
    <col min="11521" max="11521" width="10.25" style="1" customWidth="1"/>
    <col min="11522" max="11522" width="0.625" style="1" customWidth="1"/>
    <col min="11523" max="11531" width="8.125" style="1" customWidth="1"/>
    <col min="11532" max="11775" width="9" style="1"/>
    <col min="11776" max="11776" width="2.25" style="1" customWidth="1"/>
    <col min="11777" max="11777" width="10.25" style="1" customWidth="1"/>
    <col min="11778" max="11778" width="0.625" style="1" customWidth="1"/>
    <col min="11779" max="11787" width="8.125" style="1" customWidth="1"/>
    <col min="11788" max="12031" width="9" style="1"/>
    <col min="12032" max="12032" width="2.25" style="1" customWidth="1"/>
    <col min="12033" max="12033" width="10.25" style="1" customWidth="1"/>
    <col min="12034" max="12034" width="0.625" style="1" customWidth="1"/>
    <col min="12035" max="12043" width="8.125" style="1" customWidth="1"/>
    <col min="12044" max="12287" width="9" style="1"/>
    <col min="12288" max="12288" width="2.25" style="1" customWidth="1"/>
    <col min="12289" max="12289" width="10.25" style="1" customWidth="1"/>
    <col min="12290" max="12290" width="0.625" style="1" customWidth="1"/>
    <col min="12291" max="12299" width="8.125" style="1" customWidth="1"/>
    <col min="12300" max="12543" width="9" style="1"/>
    <col min="12544" max="12544" width="2.25" style="1" customWidth="1"/>
    <col min="12545" max="12545" width="10.25" style="1" customWidth="1"/>
    <col min="12546" max="12546" width="0.625" style="1" customWidth="1"/>
    <col min="12547" max="12555" width="8.125" style="1" customWidth="1"/>
    <col min="12556" max="12799" width="9" style="1"/>
    <col min="12800" max="12800" width="2.25" style="1" customWidth="1"/>
    <col min="12801" max="12801" width="10.25" style="1" customWidth="1"/>
    <col min="12802" max="12802" width="0.625" style="1" customWidth="1"/>
    <col min="12803" max="12811" width="8.125" style="1" customWidth="1"/>
    <col min="12812" max="13055" width="9" style="1"/>
    <col min="13056" max="13056" width="2.25" style="1" customWidth="1"/>
    <col min="13057" max="13057" width="10.25" style="1" customWidth="1"/>
    <col min="13058" max="13058" width="0.625" style="1" customWidth="1"/>
    <col min="13059" max="13067" width="8.125" style="1" customWidth="1"/>
    <col min="13068" max="13311" width="9" style="1"/>
    <col min="13312" max="13312" width="2.25" style="1" customWidth="1"/>
    <col min="13313" max="13313" width="10.25" style="1" customWidth="1"/>
    <col min="13314" max="13314" width="0.625" style="1" customWidth="1"/>
    <col min="13315" max="13323" width="8.125" style="1" customWidth="1"/>
    <col min="13324" max="13567" width="9" style="1"/>
    <col min="13568" max="13568" width="2.25" style="1" customWidth="1"/>
    <col min="13569" max="13569" width="10.25" style="1" customWidth="1"/>
    <col min="13570" max="13570" width="0.625" style="1" customWidth="1"/>
    <col min="13571" max="13579" width="8.125" style="1" customWidth="1"/>
    <col min="13580" max="13823" width="9" style="1"/>
    <col min="13824" max="13824" width="2.25" style="1" customWidth="1"/>
    <col min="13825" max="13825" width="10.25" style="1" customWidth="1"/>
    <col min="13826" max="13826" width="0.625" style="1" customWidth="1"/>
    <col min="13827" max="13835" width="8.125" style="1" customWidth="1"/>
    <col min="13836" max="14079" width="9" style="1"/>
    <col min="14080" max="14080" width="2.25" style="1" customWidth="1"/>
    <col min="14081" max="14081" width="10.25" style="1" customWidth="1"/>
    <col min="14082" max="14082" width="0.625" style="1" customWidth="1"/>
    <col min="14083" max="14091" width="8.125" style="1" customWidth="1"/>
    <col min="14092" max="14335" width="9" style="1"/>
    <col min="14336" max="14336" width="2.25" style="1" customWidth="1"/>
    <col min="14337" max="14337" width="10.25" style="1" customWidth="1"/>
    <col min="14338" max="14338" width="0.625" style="1" customWidth="1"/>
    <col min="14339" max="14347" width="8.125" style="1" customWidth="1"/>
    <col min="14348" max="14591" width="9" style="1"/>
    <col min="14592" max="14592" width="2.25" style="1" customWidth="1"/>
    <col min="14593" max="14593" width="10.25" style="1" customWidth="1"/>
    <col min="14594" max="14594" width="0.625" style="1" customWidth="1"/>
    <col min="14595" max="14603" width="8.125" style="1" customWidth="1"/>
    <col min="14604" max="14847" width="9" style="1"/>
    <col min="14848" max="14848" width="2.25" style="1" customWidth="1"/>
    <col min="14849" max="14849" width="10.25" style="1" customWidth="1"/>
    <col min="14850" max="14850" width="0.625" style="1" customWidth="1"/>
    <col min="14851" max="14859" width="8.125" style="1" customWidth="1"/>
    <col min="14860" max="15103" width="9" style="1"/>
    <col min="15104" max="15104" width="2.25" style="1" customWidth="1"/>
    <col min="15105" max="15105" width="10.25" style="1" customWidth="1"/>
    <col min="15106" max="15106" width="0.625" style="1" customWidth="1"/>
    <col min="15107" max="15115" width="8.125" style="1" customWidth="1"/>
    <col min="15116" max="15359" width="9" style="1"/>
    <col min="15360" max="15360" width="2.25" style="1" customWidth="1"/>
    <col min="15361" max="15361" width="10.25" style="1" customWidth="1"/>
    <col min="15362" max="15362" width="0.625" style="1" customWidth="1"/>
    <col min="15363" max="15371" width="8.125" style="1" customWidth="1"/>
    <col min="15372" max="15615" width="9" style="1"/>
    <col min="15616" max="15616" width="2.25" style="1" customWidth="1"/>
    <col min="15617" max="15617" width="10.25" style="1" customWidth="1"/>
    <col min="15618" max="15618" width="0.625" style="1" customWidth="1"/>
    <col min="15619" max="15627" width="8.125" style="1" customWidth="1"/>
    <col min="15628" max="15871" width="9" style="1"/>
    <col min="15872" max="15872" width="2.25" style="1" customWidth="1"/>
    <col min="15873" max="15873" width="10.25" style="1" customWidth="1"/>
    <col min="15874" max="15874" width="0.625" style="1" customWidth="1"/>
    <col min="15875" max="15883" width="8.125" style="1" customWidth="1"/>
    <col min="15884" max="16127" width="9" style="1"/>
    <col min="16128" max="16128" width="2.25" style="1" customWidth="1"/>
    <col min="16129" max="16129" width="10.25" style="1" customWidth="1"/>
    <col min="16130" max="16130" width="0.625" style="1" customWidth="1"/>
    <col min="16131" max="16139" width="8.125" style="1" customWidth="1"/>
    <col min="16140" max="16384" width="9" style="1"/>
  </cols>
  <sheetData>
    <row r="1" spans="1:17" ht="22.5" customHeight="1">
      <c r="A1" s="640" t="s">
        <v>303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</row>
    <row r="2" spans="1:17" ht="12" customHeight="1" thickBot="1">
      <c r="B2" s="1" t="s">
        <v>304</v>
      </c>
    </row>
    <row r="3" spans="1:17" ht="7.5" customHeight="1">
      <c r="A3" s="278"/>
      <c r="B3" s="641" t="s">
        <v>281</v>
      </c>
      <c r="C3" s="650" t="s">
        <v>305</v>
      </c>
      <c r="D3" s="279"/>
      <c r="E3" s="279"/>
      <c r="F3" s="279"/>
      <c r="G3" s="279"/>
      <c r="H3" s="279"/>
      <c r="I3" s="280"/>
      <c r="J3" s="651" t="s">
        <v>306</v>
      </c>
      <c r="K3" s="650" t="s">
        <v>307</v>
      </c>
    </row>
    <row r="4" spans="1:17" ht="14.25" customHeight="1">
      <c r="A4" s="281"/>
      <c r="B4" s="643"/>
      <c r="C4" s="653"/>
      <c r="D4" s="221" t="s">
        <v>308</v>
      </c>
      <c r="E4" s="221" t="s">
        <v>309</v>
      </c>
      <c r="F4" s="221" t="s">
        <v>310</v>
      </c>
      <c r="G4" s="221" t="s">
        <v>311</v>
      </c>
      <c r="H4" s="221" t="s">
        <v>312</v>
      </c>
      <c r="I4" s="221" t="s">
        <v>313</v>
      </c>
      <c r="J4" s="756"/>
      <c r="K4" s="653"/>
    </row>
    <row r="5" spans="1:17">
      <c r="A5" s="10"/>
      <c r="B5" s="10"/>
      <c r="C5" s="282"/>
      <c r="D5" s="10"/>
      <c r="E5" s="10"/>
      <c r="F5" s="10"/>
      <c r="G5" s="10"/>
      <c r="H5" s="10"/>
      <c r="I5" s="10"/>
      <c r="J5" s="10"/>
      <c r="K5" s="27" t="s">
        <v>314</v>
      </c>
    </row>
    <row r="6" spans="1:17" ht="15.75" customHeight="1">
      <c r="A6" s="10"/>
      <c r="B6" s="226">
        <v>29</v>
      </c>
      <c r="C6" s="283">
        <v>72</v>
      </c>
      <c r="D6" s="27">
        <v>8</v>
      </c>
      <c r="E6" s="27">
        <v>7</v>
      </c>
      <c r="F6" s="10">
        <v>36</v>
      </c>
      <c r="G6" s="27">
        <v>10</v>
      </c>
      <c r="H6" s="27">
        <v>7</v>
      </c>
      <c r="I6" s="27">
        <v>4</v>
      </c>
      <c r="J6" s="10">
        <v>72</v>
      </c>
      <c r="K6" s="284">
        <v>100</v>
      </c>
    </row>
    <row r="7" spans="1:17" ht="15.75" customHeight="1">
      <c r="A7" s="10"/>
      <c r="B7" s="285" t="s">
        <v>276</v>
      </c>
      <c r="C7" s="283">
        <v>98</v>
      </c>
      <c r="D7" s="27">
        <v>11</v>
      </c>
      <c r="E7" s="27">
        <v>3</v>
      </c>
      <c r="F7" s="10">
        <v>53</v>
      </c>
      <c r="G7" s="27">
        <v>13</v>
      </c>
      <c r="H7" s="27">
        <v>16</v>
      </c>
      <c r="I7" s="27">
        <v>2</v>
      </c>
      <c r="J7" s="10">
        <v>98</v>
      </c>
      <c r="K7" s="284">
        <v>100</v>
      </c>
    </row>
    <row r="8" spans="1:17" ht="15.75" customHeight="1">
      <c r="A8" s="10"/>
      <c r="B8" s="286" t="s">
        <v>12</v>
      </c>
      <c r="C8" s="283">
        <v>85</v>
      </c>
      <c r="D8" s="27">
        <v>9</v>
      </c>
      <c r="E8" s="27">
        <v>2</v>
      </c>
      <c r="F8" s="10">
        <v>49</v>
      </c>
      <c r="G8" s="27">
        <v>9</v>
      </c>
      <c r="H8" s="27">
        <v>10</v>
      </c>
      <c r="I8" s="27">
        <v>6</v>
      </c>
      <c r="J8" s="10">
        <v>85</v>
      </c>
      <c r="K8" s="284">
        <v>100</v>
      </c>
      <c r="M8" s="235"/>
      <c r="N8" s="235"/>
      <c r="O8" s="235"/>
      <c r="P8" s="235"/>
      <c r="Q8" s="235"/>
    </row>
    <row r="9" spans="1:17" ht="15.75" customHeight="1">
      <c r="A9" s="10"/>
      <c r="B9" s="286" t="s">
        <v>277</v>
      </c>
      <c r="C9" s="283">
        <v>80</v>
      </c>
      <c r="D9" s="27">
        <v>8</v>
      </c>
      <c r="E9" s="27">
        <v>2</v>
      </c>
      <c r="F9" s="10">
        <v>52</v>
      </c>
      <c r="G9" s="27">
        <v>9</v>
      </c>
      <c r="H9" s="27">
        <v>9</v>
      </c>
      <c r="I9" s="287" t="s">
        <v>248</v>
      </c>
      <c r="J9" s="10">
        <v>80</v>
      </c>
      <c r="K9" s="284">
        <v>100</v>
      </c>
      <c r="M9" s="235"/>
      <c r="N9" s="235"/>
      <c r="O9" s="235"/>
      <c r="P9" s="235"/>
      <c r="Q9" s="235"/>
    </row>
    <row r="10" spans="1:17" s="19" customFormat="1" ht="15.75" customHeight="1" thickBot="1">
      <c r="A10" s="288"/>
      <c r="B10" s="289" t="s">
        <v>14</v>
      </c>
      <c r="C10" s="290">
        <f>SUM(D10:I10)</f>
        <v>51</v>
      </c>
      <c r="D10" s="291">
        <v>2</v>
      </c>
      <c r="E10" s="292" t="s">
        <v>248</v>
      </c>
      <c r="F10" s="288">
        <v>27</v>
      </c>
      <c r="G10" s="291">
        <v>15</v>
      </c>
      <c r="H10" s="291">
        <v>7</v>
      </c>
      <c r="I10" s="292" t="s">
        <v>248</v>
      </c>
      <c r="J10" s="288">
        <v>51</v>
      </c>
      <c r="K10" s="293">
        <v>100</v>
      </c>
      <c r="M10" s="235"/>
      <c r="N10" s="235"/>
      <c r="O10" s="235"/>
      <c r="P10" s="235"/>
      <c r="Q10" s="235"/>
    </row>
    <row r="11" spans="1:17" ht="7.5" customHeight="1">
      <c r="I11" s="10"/>
    </row>
    <row r="12" spans="1:17">
      <c r="A12" s="1" t="s">
        <v>123</v>
      </c>
    </row>
    <row r="24" spans="15:15">
      <c r="O24" s="10"/>
    </row>
  </sheetData>
  <mergeCells count="5">
    <mergeCell ref="A1:K1"/>
    <mergeCell ref="B3:B4"/>
    <mergeCell ref="C3:C4"/>
    <mergeCell ref="J3:J4"/>
    <mergeCell ref="K3:K4"/>
  </mergeCells>
  <phoneticPr fontId="6"/>
  <printOptions horizontalCentered="1"/>
  <pageMargins left="0.78740157480314965" right="0.78740157480314965" top="0.78740157480314965" bottom="0.78740157480314965" header="0.51181102362204722" footer="0.59055118110236227"/>
  <pageSetup paperSize="9" scale="91" firstPageNumber="131" orientation="portrait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6C7CA"/>
  </sheetPr>
  <dimension ref="A1:P29"/>
  <sheetViews>
    <sheetView view="pageBreakPreview" zoomScaleNormal="120" zoomScaleSheetLayoutView="100" workbookViewId="0">
      <selection activeCell="A6" sqref="A6"/>
    </sheetView>
  </sheetViews>
  <sheetFormatPr defaultRowHeight="12"/>
  <cols>
    <col min="1" max="1" width="8.875" style="1" customWidth="1"/>
    <col min="2" max="2" width="6.5" style="1" customWidth="1"/>
    <col min="3" max="3" width="5" style="1" customWidth="1"/>
    <col min="4" max="4" width="6" style="1" customWidth="1"/>
    <col min="5" max="5" width="5" style="1" customWidth="1"/>
    <col min="6" max="6" width="6" style="1" customWidth="1"/>
    <col min="7" max="7" width="5" style="1" customWidth="1"/>
    <col min="8" max="8" width="6" style="1" customWidth="1"/>
    <col min="9" max="9" width="5" style="1" customWidth="1"/>
    <col min="10" max="10" width="6" style="1" customWidth="1"/>
    <col min="11" max="11" width="5" style="1" customWidth="1"/>
    <col min="12" max="12" width="6" style="1" customWidth="1"/>
    <col min="13" max="13" width="5" style="1" customWidth="1"/>
    <col min="14" max="14" width="6" style="1" customWidth="1"/>
    <col min="15" max="15" width="5" style="1" customWidth="1"/>
    <col min="16" max="256" width="9" style="1"/>
    <col min="257" max="257" width="8.875" style="1" customWidth="1"/>
    <col min="258" max="258" width="6" style="1" customWidth="1"/>
    <col min="259" max="259" width="5" style="1" customWidth="1"/>
    <col min="260" max="260" width="6" style="1" customWidth="1"/>
    <col min="261" max="261" width="5" style="1" customWidth="1"/>
    <col min="262" max="262" width="6" style="1" customWidth="1"/>
    <col min="263" max="263" width="5" style="1" customWidth="1"/>
    <col min="264" max="264" width="6" style="1" customWidth="1"/>
    <col min="265" max="265" width="5" style="1" customWidth="1"/>
    <col min="266" max="266" width="6" style="1" customWidth="1"/>
    <col min="267" max="267" width="5" style="1" customWidth="1"/>
    <col min="268" max="268" width="6" style="1" customWidth="1"/>
    <col min="269" max="269" width="5" style="1" customWidth="1"/>
    <col min="270" max="270" width="6" style="1" customWidth="1"/>
    <col min="271" max="271" width="5" style="1" customWidth="1"/>
    <col min="272" max="512" width="9" style="1"/>
    <col min="513" max="513" width="8.875" style="1" customWidth="1"/>
    <col min="514" max="514" width="6" style="1" customWidth="1"/>
    <col min="515" max="515" width="5" style="1" customWidth="1"/>
    <col min="516" max="516" width="6" style="1" customWidth="1"/>
    <col min="517" max="517" width="5" style="1" customWidth="1"/>
    <col min="518" max="518" width="6" style="1" customWidth="1"/>
    <col min="519" max="519" width="5" style="1" customWidth="1"/>
    <col min="520" max="520" width="6" style="1" customWidth="1"/>
    <col min="521" max="521" width="5" style="1" customWidth="1"/>
    <col min="522" max="522" width="6" style="1" customWidth="1"/>
    <col min="523" max="523" width="5" style="1" customWidth="1"/>
    <col min="524" max="524" width="6" style="1" customWidth="1"/>
    <col min="525" max="525" width="5" style="1" customWidth="1"/>
    <col min="526" max="526" width="6" style="1" customWidth="1"/>
    <col min="527" max="527" width="5" style="1" customWidth="1"/>
    <col min="528" max="768" width="9" style="1"/>
    <col min="769" max="769" width="8.875" style="1" customWidth="1"/>
    <col min="770" max="770" width="6" style="1" customWidth="1"/>
    <col min="771" max="771" width="5" style="1" customWidth="1"/>
    <col min="772" max="772" width="6" style="1" customWidth="1"/>
    <col min="773" max="773" width="5" style="1" customWidth="1"/>
    <col min="774" max="774" width="6" style="1" customWidth="1"/>
    <col min="775" max="775" width="5" style="1" customWidth="1"/>
    <col min="776" max="776" width="6" style="1" customWidth="1"/>
    <col min="777" max="777" width="5" style="1" customWidth="1"/>
    <col min="778" max="778" width="6" style="1" customWidth="1"/>
    <col min="779" max="779" width="5" style="1" customWidth="1"/>
    <col min="780" max="780" width="6" style="1" customWidth="1"/>
    <col min="781" max="781" width="5" style="1" customWidth="1"/>
    <col min="782" max="782" width="6" style="1" customWidth="1"/>
    <col min="783" max="783" width="5" style="1" customWidth="1"/>
    <col min="784" max="1024" width="9" style="1"/>
    <col min="1025" max="1025" width="8.875" style="1" customWidth="1"/>
    <col min="1026" max="1026" width="6" style="1" customWidth="1"/>
    <col min="1027" max="1027" width="5" style="1" customWidth="1"/>
    <col min="1028" max="1028" width="6" style="1" customWidth="1"/>
    <col min="1029" max="1029" width="5" style="1" customWidth="1"/>
    <col min="1030" max="1030" width="6" style="1" customWidth="1"/>
    <col min="1031" max="1031" width="5" style="1" customWidth="1"/>
    <col min="1032" max="1032" width="6" style="1" customWidth="1"/>
    <col min="1033" max="1033" width="5" style="1" customWidth="1"/>
    <col min="1034" max="1034" width="6" style="1" customWidth="1"/>
    <col min="1035" max="1035" width="5" style="1" customWidth="1"/>
    <col min="1036" max="1036" width="6" style="1" customWidth="1"/>
    <col min="1037" max="1037" width="5" style="1" customWidth="1"/>
    <col min="1038" max="1038" width="6" style="1" customWidth="1"/>
    <col min="1039" max="1039" width="5" style="1" customWidth="1"/>
    <col min="1040" max="1280" width="9" style="1"/>
    <col min="1281" max="1281" width="8.875" style="1" customWidth="1"/>
    <col min="1282" max="1282" width="6" style="1" customWidth="1"/>
    <col min="1283" max="1283" width="5" style="1" customWidth="1"/>
    <col min="1284" max="1284" width="6" style="1" customWidth="1"/>
    <col min="1285" max="1285" width="5" style="1" customWidth="1"/>
    <col min="1286" max="1286" width="6" style="1" customWidth="1"/>
    <col min="1287" max="1287" width="5" style="1" customWidth="1"/>
    <col min="1288" max="1288" width="6" style="1" customWidth="1"/>
    <col min="1289" max="1289" width="5" style="1" customWidth="1"/>
    <col min="1290" max="1290" width="6" style="1" customWidth="1"/>
    <col min="1291" max="1291" width="5" style="1" customWidth="1"/>
    <col min="1292" max="1292" width="6" style="1" customWidth="1"/>
    <col min="1293" max="1293" width="5" style="1" customWidth="1"/>
    <col min="1294" max="1294" width="6" style="1" customWidth="1"/>
    <col min="1295" max="1295" width="5" style="1" customWidth="1"/>
    <col min="1296" max="1536" width="9" style="1"/>
    <col min="1537" max="1537" width="8.875" style="1" customWidth="1"/>
    <col min="1538" max="1538" width="6" style="1" customWidth="1"/>
    <col min="1539" max="1539" width="5" style="1" customWidth="1"/>
    <col min="1540" max="1540" width="6" style="1" customWidth="1"/>
    <col min="1541" max="1541" width="5" style="1" customWidth="1"/>
    <col min="1542" max="1542" width="6" style="1" customWidth="1"/>
    <col min="1543" max="1543" width="5" style="1" customWidth="1"/>
    <col min="1544" max="1544" width="6" style="1" customWidth="1"/>
    <col min="1545" max="1545" width="5" style="1" customWidth="1"/>
    <col min="1546" max="1546" width="6" style="1" customWidth="1"/>
    <col min="1547" max="1547" width="5" style="1" customWidth="1"/>
    <col min="1548" max="1548" width="6" style="1" customWidth="1"/>
    <col min="1549" max="1549" width="5" style="1" customWidth="1"/>
    <col min="1550" max="1550" width="6" style="1" customWidth="1"/>
    <col min="1551" max="1551" width="5" style="1" customWidth="1"/>
    <col min="1552" max="1792" width="9" style="1"/>
    <col min="1793" max="1793" width="8.875" style="1" customWidth="1"/>
    <col min="1794" max="1794" width="6" style="1" customWidth="1"/>
    <col min="1795" max="1795" width="5" style="1" customWidth="1"/>
    <col min="1796" max="1796" width="6" style="1" customWidth="1"/>
    <col min="1797" max="1797" width="5" style="1" customWidth="1"/>
    <col min="1798" max="1798" width="6" style="1" customWidth="1"/>
    <col min="1799" max="1799" width="5" style="1" customWidth="1"/>
    <col min="1800" max="1800" width="6" style="1" customWidth="1"/>
    <col min="1801" max="1801" width="5" style="1" customWidth="1"/>
    <col min="1802" max="1802" width="6" style="1" customWidth="1"/>
    <col min="1803" max="1803" width="5" style="1" customWidth="1"/>
    <col min="1804" max="1804" width="6" style="1" customWidth="1"/>
    <col min="1805" max="1805" width="5" style="1" customWidth="1"/>
    <col min="1806" max="1806" width="6" style="1" customWidth="1"/>
    <col min="1807" max="1807" width="5" style="1" customWidth="1"/>
    <col min="1808" max="2048" width="9" style="1"/>
    <col min="2049" max="2049" width="8.875" style="1" customWidth="1"/>
    <col min="2050" max="2050" width="6" style="1" customWidth="1"/>
    <col min="2051" max="2051" width="5" style="1" customWidth="1"/>
    <col min="2052" max="2052" width="6" style="1" customWidth="1"/>
    <col min="2053" max="2053" width="5" style="1" customWidth="1"/>
    <col min="2054" max="2054" width="6" style="1" customWidth="1"/>
    <col min="2055" max="2055" width="5" style="1" customWidth="1"/>
    <col min="2056" max="2056" width="6" style="1" customWidth="1"/>
    <col min="2057" max="2057" width="5" style="1" customWidth="1"/>
    <col min="2058" max="2058" width="6" style="1" customWidth="1"/>
    <col min="2059" max="2059" width="5" style="1" customWidth="1"/>
    <col min="2060" max="2060" width="6" style="1" customWidth="1"/>
    <col min="2061" max="2061" width="5" style="1" customWidth="1"/>
    <col min="2062" max="2062" width="6" style="1" customWidth="1"/>
    <col min="2063" max="2063" width="5" style="1" customWidth="1"/>
    <col min="2064" max="2304" width="9" style="1"/>
    <col min="2305" max="2305" width="8.875" style="1" customWidth="1"/>
    <col min="2306" max="2306" width="6" style="1" customWidth="1"/>
    <col min="2307" max="2307" width="5" style="1" customWidth="1"/>
    <col min="2308" max="2308" width="6" style="1" customWidth="1"/>
    <col min="2309" max="2309" width="5" style="1" customWidth="1"/>
    <col min="2310" max="2310" width="6" style="1" customWidth="1"/>
    <col min="2311" max="2311" width="5" style="1" customWidth="1"/>
    <col min="2312" max="2312" width="6" style="1" customWidth="1"/>
    <col min="2313" max="2313" width="5" style="1" customWidth="1"/>
    <col min="2314" max="2314" width="6" style="1" customWidth="1"/>
    <col min="2315" max="2315" width="5" style="1" customWidth="1"/>
    <col min="2316" max="2316" width="6" style="1" customWidth="1"/>
    <col min="2317" max="2317" width="5" style="1" customWidth="1"/>
    <col min="2318" max="2318" width="6" style="1" customWidth="1"/>
    <col min="2319" max="2319" width="5" style="1" customWidth="1"/>
    <col min="2320" max="2560" width="9" style="1"/>
    <col min="2561" max="2561" width="8.875" style="1" customWidth="1"/>
    <col min="2562" max="2562" width="6" style="1" customWidth="1"/>
    <col min="2563" max="2563" width="5" style="1" customWidth="1"/>
    <col min="2564" max="2564" width="6" style="1" customWidth="1"/>
    <col min="2565" max="2565" width="5" style="1" customWidth="1"/>
    <col min="2566" max="2566" width="6" style="1" customWidth="1"/>
    <col min="2567" max="2567" width="5" style="1" customWidth="1"/>
    <col min="2568" max="2568" width="6" style="1" customWidth="1"/>
    <col min="2569" max="2569" width="5" style="1" customWidth="1"/>
    <col min="2570" max="2570" width="6" style="1" customWidth="1"/>
    <col min="2571" max="2571" width="5" style="1" customWidth="1"/>
    <col min="2572" max="2572" width="6" style="1" customWidth="1"/>
    <col min="2573" max="2573" width="5" style="1" customWidth="1"/>
    <col min="2574" max="2574" width="6" style="1" customWidth="1"/>
    <col min="2575" max="2575" width="5" style="1" customWidth="1"/>
    <col min="2576" max="2816" width="9" style="1"/>
    <col min="2817" max="2817" width="8.875" style="1" customWidth="1"/>
    <col min="2818" max="2818" width="6" style="1" customWidth="1"/>
    <col min="2819" max="2819" width="5" style="1" customWidth="1"/>
    <col min="2820" max="2820" width="6" style="1" customWidth="1"/>
    <col min="2821" max="2821" width="5" style="1" customWidth="1"/>
    <col min="2822" max="2822" width="6" style="1" customWidth="1"/>
    <col min="2823" max="2823" width="5" style="1" customWidth="1"/>
    <col min="2824" max="2824" width="6" style="1" customWidth="1"/>
    <col min="2825" max="2825" width="5" style="1" customWidth="1"/>
    <col min="2826" max="2826" width="6" style="1" customWidth="1"/>
    <col min="2827" max="2827" width="5" style="1" customWidth="1"/>
    <col min="2828" max="2828" width="6" style="1" customWidth="1"/>
    <col min="2829" max="2829" width="5" style="1" customWidth="1"/>
    <col min="2830" max="2830" width="6" style="1" customWidth="1"/>
    <col min="2831" max="2831" width="5" style="1" customWidth="1"/>
    <col min="2832" max="3072" width="9" style="1"/>
    <col min="3073" max="3073" width="8.875" style="1" customWidth="1"/>
    <col min="3074" max="3074" width="6" style="1" customWidth="1"/>
    <col min="3075" max="3075" width="5" style="1" customWidth="1"/>
    <col min="3076" max="3076" width="6" style="1" customWidth="1"/>
    <col min="3077" max="3077" width="5" style="1" customWidth="1"/>
    <col min="3078" max="3078" width="6" style="1" customWidth="1"/>
    <col min="3079" max="3079" width="5" style="1" customWidth="1"/>
    <col min="3080" max="3080" width="6" style="1" customWidth="1"/>
    <col min="3081" max="3081" width="5" style="1" customWidth="1"/>
    <col min="3082" max="3082" width="6" style="1" customWidth="1"/>
    <col min="3083" max="3083" width="5" style="1" customWidth="1"/>
    <col min="3084" max="3084" width="6" style="1" customWidth="1"/>
    <col min="3085" max="3085" width="5" style="1" customWidth="1"/>
    <col min="3086" max="3086" width="6" style="1" customWidth="1"/>
    <col min="3087" max="3087" width="5" style="1" customWidth="1"/>
    <col min="3088" max="3328" width="9" style="1"/>
    <col min="3329" max="3329" width="8.875" style="1" customWidth="1"/>
    <col min="3330" max="3330" width="6" style="1" customWidth="1"/>
    <col min="3331" max="3331" width="5" style="1" customWidth="1"/>
    <col min="3332" max="3332" width="6" style="1" customWidth="1"/>
    <col min="3333" max="3333" width="5" style="1" customWidth="1"/>
    <col min="3334" max="3334" width="6" style="1" customWidth="1"/>
    <col min="3335" max="3335" width="5" style="1" customWidth="1"/>
    <col min="3336" max="3336" width="6" style="1" customWidth="1"/>
    <col min="3337" max="3337" width="5" style="1" customWidth="1"/>
    <col min="3338" max="3338" width="6" style="1" customWidth="1"/>
    <col min="3339" max="3339" width="5" style="1" customWidth="1"/>
    <col min="3340" max="3340" width="6" style="1" customWidth="1"/>
    <col min="3341" max="3341" width="5" style="1" customWidth="1"/>
    <col min="3342" max="3342" width="6" style="1" customWidth="1"/>
    <col min="3343" max="3343" width="5" style="1" customWidth="1"/>
    <col min="3344" max="3584" width="9" style="1"/>
    <col min="3585" max="3585" width="8.875" style="1" customWidth="1"/>
    <col min="3586" max="3586" width="6" style="1" customWidth="1"/>
    <col min="3587" max="3587" width="5" style="1" customWidth="1"/>
    <col min="3588" max="3588" width="6" style="1" customWidth="1"/>
    <col min="3589" max="3589" width="5" style="1" customWidth="1"/>
    <col min="3590" max="3590" width="6" style="1" customWidth="1"/>
    <col min="3591" max="3591" width="5" style="1" customWidth="1"/>
    <col min="3592" max="3592" width="6" style="1" customWidth="1"/>
    <col min="3593" max="3593" width="5" style="1" customWidth="1"/>
    <col min="3594" max="3594" width="6" style="1" customWidth="1"/>
    <col min="3595" max="3595" width="5" style="1" customWidth="1"/>
    <col min="3596" max="3596" width="6" style="1" customWidth="1"/>
    <col min="3597" max="3597" width="5" style="1" customWidth="1"/>
    <col min="3598" max="3598" width="6" style="1" customWidth="1"/>
    <col min="3599" max="3599" width="5" style="1" customWidth="1"/>
    <col min="3600" max="3840" width="9" style="1"/>
    <col min="3841" max="3841" width="8.875" style="1" customWidth="1"/>
    <col min="3842" max="3842" width="6" style="1" customWidth="1"/>
    <col min="3843" max="3843" width="5" style="1" customWidth="1"/>
    <col min="3844" max="3844" width="6" style="1" customWidth="1"/>
    <col min="3845" max="3845" width="5" style="1" customWidth="1"/>
    <col min="3846" max="3846" width="6" style="1" customWidth="1"/>
    <col min="3847" max="3847" width="5" style="1" customWidth="1"/>
    <col min="3848" max="3848" width="6" style="1" customWidth="1"/>
    <col min="3849" max="3849" width="5" style="1" customWidth="1"/>
    <col min="3850" max="3850" width="6" style="1" customWidth="1"/>
    <col min="3851" max="3851" width="5" style="1" customWidth="1"/>
    <col min="3852" max="3852" width="6" style="1" customWidth="1"/>
    <col min="3853" max="3853" width="5" style="1" customWidth="1"/>
    <col min="3854" max="3854" width="6" style="1" customWidth="1"/>
    <col min="3855" max="3855" width="5" style="1" customWidth="1"/>
    <col min="3856" max="4096" width="9" style="1"/>
    <col min="4097" max="4097" width="8.875" style="1" customWidth="1"/>
    <col min="4098" max="4098" width="6" style="1" customWidth="1"/>
    <col min="4099" max="4099" width="5" style="1" customWidth="1"/>
    <col min="4100" max="4100" width="6" style="1" customWidth="1"/>
    <col min="4101" max="4101" width="5" style="1" customWidth="1"/>
    <col min="4102" max="4102" width="6" style="1" customWidth="1"/>
    <col min="4103" max="4103" width="5" style="1" customWidth="1"/>
    <col min="4104" max="4104" width="6" style="1" customWidth="1"/>
    <col min="4105" max="4105" width="5" style="1" customWidth="1"/>
    <col min="4106" max="4106" width="6" style="1" customWidth="1"/>
    <col min="4107" max="4107" width="5" style="1" customWidth="1"/>
    <col min="4108" max="4108" width="6" style="1" customWidth="1"/>
    <col min="4109" max="4109" width="5" style="1" customWidth="1"/>
    <col min="4110" max="4110" width="6" style="1" customWidth="1"/>
    <col min="4111" max="4111" width="5" style="1" customWidth="1"/>
    <col min="4112" max="4352" width="9" style="1"/>
    <col min="4353" max="4353" width="8.875" style="1" customWidth="1"/>
    <col min="4354" max="4354" width="6" style="1" customWidth="1"/>
    <col min="4355" max="4355" width="5" style="1" customWidth="1"/>
    <col min="4356" max="4356" width="6" style="1" customWidth="1"/>
    <col min="4357" max="4357" width="5" style="1" customWidth="1"/>
    <col min="4358" max="4358" width="6" style="1" customWidth="1"/>
    <col min="4359" max="4359" width="5" style="1" customWidth="1"/>
    <col min="4360" max="4360" width="6" style="1" customWidth="1"/>
    <col min="4361" max="4361" width="5" style="1" customWidth="1"/>
    <col min="4362" max="4362" width="6" style="1" customWidth="1"/>
    <col min="4363" max="4363" width="5" style="1" customWidth="1"/>
    <col min="4364" max="4364" width="6" style="1" customWidth="1"/>
    <col min="4365" max="4365" width="5" style="1" customWidth="1"/>
    <col min="4366" max="4366" width="6" style="1" customWidth="1"/>
    <col min="4367" max="4367" width="5" style="1" customWidth="1"/>
    <col min="4368" max="4608" width="9" style="1"/>
    <col min="4609" max="4609" width="8.875" style="1" customWidth="1"/>
    <col min="4610" max="4610" width="6" style="1" customWidth="1"/>
    <col min="4611" max="4611" width="5" style="1" customWidth="1"/>
    <col min="4612" max="4612" width="6" style="1" customWidth="1"/>
    <col min="4613" max="4613" width="5" style="1" customWidth="1"/>
    <col min="4614" max="4614" width="6" style="1" customWidth="1"/>
    <col min="4615" max="4615" width="5" style="1" customWidth="1"/>
    <col min="4616" max="4616" width="6" style="1" customWidth="1"/>
    <col min="4617" max="4617" width="5" style="1" customWidth="1"/>
    <col min="4618" max="4618" width="6" style="1" customWidth="1"/>
    <col min="4619" max="4619" width="5" style="1" customWidth="1"/>
    <col min="4620" max="4620" width="6" style="1" customWidth="1"/>
    <col min="4621" max="4621" width="5" style="1" customWidth="1"/>
    <col min="4622" max="4622" width="6" style="1" customWidth="1"/>
    <col min="4623" max="4623" width="5" style="1" customWidth="1"/>
    <col min="4624" max="4864" width="9" style="1"/>
    <col min="4865" max="4865" width="8.875" style="1" customWidth="1"/>
    <col min="4866" max="4866" width="6" style="1" customWidth="1"/>
    <col min="4867" max="4867" width="5" style="1" customWidth="1"/>
    <col min="4868" max="4868" width="6" style="1" customWidth="1"/>
    <col min="4869" max="4869" width="5" style="1" customWidth="1"/>
    <col min="4870" max="4870" width="6" style="1" customWidth="1"/>
    <col min="4871" max="4871" width="5" style="1" customWidth="1"/>
    <col min="4872" max="4872" width="6" style="1" customWidth="1"/>
    <col min="4873" max="4873" width="5" style="1" customWidth="1"/>
    <col min="4874" max="4874" width="6" style="1" customWidth="1"/>
    <col min="4875" max="4875" width="5" style="1" customWidth="1"/>
    <col min="4876" max="4876" width="6" style="1" customWidth="1"/>
    <col min="4877" max="4877" width="5" style="1" customWidth="1"/>
    <col min="4878" max="4878" width="6" style="1" customWidth="1"/>
    <col min="4879" max="4879" width="5" style="1" customWidth="1"/>
    <col min="4880" max="5120" width="9" style="1"/>
    <col min="5121" max="5121" width="8.875" style="1" customWidth="1"/>
    <col min="5122" max="5122" width="6" style="1" customWidth="1"/>
    <col min="5123" max="5123" width="5" style="1" customWidth="1"/>
    <col min="5124" max="5124" width="6" style="1" customWidth="1"/>
    <col min="5125" max="5125" width="5" style="1" customWidth="1"/>
    <col min="5126" max="5126" width="6" style="1" customWidth="1"/>
    <col min="5127" max="5127" width="5" style="1" customWidth="1"/>
    <col min="5128" max="5128" width="6" style="1" customWidth="1"/>
    <col min="5129" max="5129" width="5" style="1" customWidth="1"/>
    <col min="5130" max="5130" width="6" style="1" customWidth="1"/>
    <col min="5131" max="5131" width="5" style="1" customWidth="1"/>
    <col min="5132" max="5132" width="6" style="1" customWidth="1"/>
    <col min="5133" max="5133" width="5" style="1" customWidth="1"/>
    <col min="5134" max="5134" width="6" style="1" customWidth="1"/>
    <col min="5135" max="5135" width="5" style="1" customWidth="1"/>
    <col min="5136" max="5376" width="9" style="1"/>
    <col min="5377" max="5377" width="8.875" style="1" customWidth="1"/>
    <col min="5378" max="5378" width="6" style="1" customWidth="1"/>
    <col min="5379" max="5379" width="5" style="1" customWidth="1"/>
    <col min="5380" max="5380" width="6" style="1" customWidth="1"/>
    <col min="5381" max="5381" width="5" style="1" customWidth="1"/>
    <col min="5382" max="5382" width="6" style="1" customWidth="1"/>
    <col min="5383" max="5383" width="5" style="1" customWidth="1"/>
    <col min="5384" max="5384" width="6" style="1" customWidth="1"/>
    <col min="5385" max="5385" width="5" style="1" customWidth="1"/>
    <col min="5386" max="5386" width="6" style="1" customWidth="1"/>
    <col min="5387" max="5387" width="5" style="1" customWidth="1"/>
    <col min="5388" max="5388" width="6" style="1" customWidth="1"/>
    <col min="5389" max="5389" width="5" style="1" customWidth="1"/>
    <col min="5390" max="5390" width="6" style="1" customWidth="1"/>
    <col min="5391" max="5391" width="5" style="1" customWidth="1"/>
    <col min="5392" max="5632" width="9" style="1"/>
    <col min="5633" max="5633" width="8.875" style="1" customWidth="1"/>
    <col min="5634" max="5634" width="6" style="1" customWidth="1"/>
    <col min="5635" max="5635" width="5" style="1" customWidth="1"/>
    <col min="5636" max="5636" width="6" style="1" customWidth="1"/>
    <col min="5637" max="5637" width="5" style="1" customWidth="1"/>
    <col min="5638" max="5638" width="6" style="1" customWidth="1"/>
    <col min="5639" max="5639" width="5" style="1" customWidth="1"/>
    <col min="5640" max="5640" width="6" style="1" customWidth="1"/>
    <col min="5641" max="5641" width="5" style="1" customWidth="1"/>
    <col min="5642" max="5642" width="6" style="1" customWidth="1"/>
    <col min="5643" max="5643" width="5" style="1" customWidth="1"/>
    <col min="5644" max="5644" width="6" style="1" customWidth="1"/>
    <col min="5645" max="5645" width="5" style="1" customWidth="1"/>
    <col min="5646" max="5646" width="6" style="1" customWidth="1"/>
    <col min="5647" max="5647" width="5" style="1" customWidth="1"/>
    <col min="5648" max="5888" width="9" style="1"/>
    <col min="5889" max="5889" width="8.875" style="1" customWidth="1"/>
    <col min="5890" max="5890" width="6" style="1" customWidth="1"/>
    <col min="5891" max="5891" width="5" style="1" customWidth="1"/>
    <col min="5892" max="5892" width="6" style="1" customWidth="1"/>
    <col min="5893" max="5893" width="5" style="1" customWidth="1"/>
    <col min="5894" max="5894" width="6" style="1" customWidth="1"/>
    <col min="5895" max="5895" width="5" style="1" customWidth="1"/>
    <col min="5896" max="5896" width="6" style="1" customWidth="1"/>
    <col min="5897" max="5897" width="5" style="1" customWidth="1"/>
    <col min="5898" max="5898" width="6" style="1" customWidth="1"/>
    <col min="5899" max="5899" width="5" style="1" customWidth="1"/>
    <col min="5900" max="5900" width="6" style="1" customWidth="1"/>
    <col min="5901" max="5901" width="5" style="1" customWidth="1"/>
    <col min="5902" max="5902" width="6" style="1" customWidth="1"/>
    <col min="5903" max="5903" width="5" style="1" customWidth="1"/>
    <col min="5904" max="6144" width="9" style="1"/>
    <col min="6145" max="6145" width="8.875" style="1" customWidth="1"/>
    <col min="6146" max="6146" width="6" style="1" customWidth="1"/>
    <col min="6147" max="6147" width="5" style="1" customWidth="1"/>
    <col min="6148" max="6148" width="6" style="1" customWidth="1"/>
    <col min="6149" max="6149" width="5" style="1" customWidth="1"/>
    <col min="6150" max="6150" width="6" style="1" customWidth="1"/>
    <col min="6151" max="6151" width="5" style="1" customWidth="1"/>
    <col min="6152" max="6152" width="6" style="1" customWidth="1"/>
    <col min="6153" max="6153" width="5" style="1" customWidth="1"/>
    <col min="6154" max="6154" width="6" style="1" customWidth="1"/>
    <col min="6155" max="6155" width="5" style="1" customWidth="1"/>
    <col min="6156" max="6156" width="6" style="1" customWidth="1"/>
    <col min="6157" max="6157" width="5" style="1" customWidth="1"/>
    <col min="6158" max="6158" width="6" style="1" customWidth="1"/>
    <col min="6159" max="6159" width="5" style="1" customWidth="1"/>
    <col min="6160" max="6400" width="9" style="1"/>
    <col min="6401" max="6401" width="8.875" style="1" customWidth="1"/>
    <col min="6402" max="6402" width="6" style="1" customWidth="1"/>
    <col min="6403" max="6403" width="5" style="1" customWidth="1"/>
    <col min="6404" max="6404" width="6" style="1" customWidth="1"/>
    <col min="6405" max="6405" width="5" style="1" customWidth="1"/>
    <col min="6406" max="6406" width="6" style="1" customWidth="1"/>
    <col min="6407" max="6407" width="5" style="1" customWidth="1"/>
    <col min="6408" max="6408" width="6" style="1" customWidth="1"/>
    <col min="6409" max="6409" width="5" style="1" customWidth="1"/>
    <col min="6410" max="6410" width="6" style="1" customWidth="1"/>
    <col min="6411" max="6411" width="5" style="1" customWidth="1"/>
    <col min="6412" max="6412" width="6" style="1" customWidth="1"/>
    <col min="6413" max="6413" width="5" style="1" customWidth="1"/>
    <col min="6414" max="6414" width="6" style="1" customWidth="1"/>
    <col min="6415" max="6415" width="5" style="1" customWidth="1"/>
    <col min="6416" max="6656" width="9" style="1"/>
    <col min="6657" max="6657" width="8.875" style="1" customWidth="1"/>
    <col min="6658" max="6658" width="6" style="1" customWidth="1"/>
    <col min="6659" max="6659" width="5" style="1" customWidth="1"/>
    <col min="6660" max="6660" width="6" style="1" customWidth="1"/>
    <col min="6661" max="6661" width="5" style="1" customWidth="1"/>
    <col min="6662" max="6662" width="6" style="1" customWidth="1"/>
    <col min="6663" max="6663" width="5" style="1" customWidth="1"/>
    <col min="6664" max="6664" width="6" style="1" customWidth="1"/>
    <col min="6665" max="6665" width="5" style="1" customWidth="1"/>
    <col min="6666" max="6666" width="6" style="1" customWidth="1"/>
    <col min="6667" max="6667" width="5" style="1" customWidth="1"/>
    <col min="6668" max="6668" width="6" style="1" customWidth="1"/>
    <col min="6669" max="6669" width="5" style="1" customWidth="1"/>
    <col min="6670" max="6670" width="6" style="1" customWidth="1"/>
    <col min="6671" max="6671" width="5" style="1" customWidth="1"/>
    <col min="6672" max="6912" width="9" style="1"/>
    <col min="6913" max="6913" width="8.875" style="1" customWidth="1"/>
    <col min="6914" max="6914" width="6" style="1" customWidth="1"/>
    <col min="6915" max="6915" width="5" style="1" customWidth="1"/>
    <col min="6916" max="6916" width="6" style="1" customWidth="1"/>
    <col min="6917" max="6917" width="5" style="1" customWidth="1"/>
    <col min="6918" max="6918" width="6" style="1" customWidth="1"/>
    <col min="6919" max="6919" width="5" style="1" customWidth="1"/>
    <col min="6920" max="6920" width="6" style="1" customWidth="1"/>
    <col min="6921" max="6921" width="5" style="1" customWidth="1"/>
    <col min="6922" max="6922" width="6" style="1" customWidth="1"/>
    <col min="6923" max="6923" width="5" style="1" customWidth="1"/>
    <col min="6924" max="6924" width="6" style="1" customWidth="1"/>
    <col min="6925" max="6925" width="5" style="1" customWidth="1"/>
    <col min="6926" max="6926" width="6" style="1" customWidth="1"/>
    <col min="6927" max="6927" width="5" style="1" customWidth="1"/>
    <col min="6928" max="7168" width="9" style="1"/>
    <col min="7169" max="7169" width="8.875" style="1" customWidth="1"/>
    <col min="7170" max="7170" width="6" style="1" customWidth="1"/>
    <col min="7171" max="7171" width="5" style="1" customWidth="1"/>
    <col min="7172" max="7172" width="6" style="1" customWidth="1"/>
    <col min="7173" max="7173" width="5" style="1" customWidth="1"/>
    <col min="7174" max="7174" width="6" style="1" customWidth="1"/>
    <col min="7175" max="7175" width="5" style="1" customWidth="1"/>
    <col min="7176" max="7176" width="6" style="1" customWidth="1"/>
    <col min="7177" max="7177" width="5" style="1" customWidth="1"/>
    <col min="7178" max="7178" width="6" style="1" customWidth="1"/>
    <col min="7179" max="7179" width="5" style="1" customWidth="1"/>
    <col min="7180" max="7180" width="6" style="1" customWidth="1"/>
    <col min="7181" max="7181" width="5" style="1" customWidth="1"/>
    <col min="7182" max="7182" width="6" style="1" customWidth="1"/>
    <col min="7183" max="7183" width="5" style="1" customWidth="1"/>
    <col min="7184" max="7424" width="9" style="1"/>
    <col min="7425" max="7425" width="8.875" style="1" customWidth="1"/>
    <col min="7426" max="7426" width="6" style="1" customWidth="1"/>
    <col min="7427" max="7427" width="5" style="1" customWidth="1"/>
    <col min="7428" max="7428" width="6" style="1" customWidth="1"/>
    <col min="7429" max="7429" width="5" style="1" customWidth="1"/>
    <col min="7430" max="7430" width="6" style="1" customWidth="1"/>
    <col min="7431" max="7431" width="5" style="1" customWidth="1"/>
    <col min="7432" max="7432" width="6" style="1" customWidth="1"/>
    <col min="7433" max="7433" width="5" style="1" customWidth="1"/>
    <col min="7434" max="7434" width="6" style="1" customWidth="1"/>
    <col min="7435" max="7435" width="5" style="1" customWidth="1"/>
    <col min="7436" max="7436" width="6" style="1" customWidth="1"/>
    <col min="7437" max="7437" width="5" style="1" customWidth="1"/>
    <col min="7438" max="7438" width="6" style="1" customWidth="1"/>
    <col min="7439" max="7439" width="5" style="1" customWidth="1"/>
    <col min="7440" max="7680" width="9" style="1"/>
    <col min="7681" max="7681" width="8.875" style="1" customWidth="1"/>
    <col min="7682" max="7682" width="6" style="1" customWidth="1"/>
    <col min="7683" max="7683" width="5" style="1" customWidth="1"/>
    <col min="7684" max="7684" width="6" style="1" customWidth="1"/>
    <col min="7685" max="7685" width="5" style="1" customWidth="1"/>
    <col min="7686" max="7686" width="6" style="1" customWidth="1"/>
    <col min="7687" max="7687" width="5" style="1" customWidth="1"/>
    <col min="7688" max="7688" width="6" style="1" customWidth="1"/>
    <col min="7689" max="7689" width="5" style="1" customWidth="1"/>
    <col min="7690" max="7690" width="6" style="1" customWidth="1"/>
    <col min="7691" max="7691" width="5" style="1" customWidth="1"/>
    <col min="7692" max="7692" width="6" style="1" customWidth="1"/>
    <col min="7693" max="7693" width="5" style="1" customWidth="1"/>
    <col min="7694" max="7694" width="6" style="1" customWidth="1"/>
    <col min="7695" max="7695" width="5" style="1" customWidth="1"/>
    <col min="7696" max="7936" width="9" style="1"/>
    <col min="7937" max="7937" width="8.875" style="1" customWidth="1"/>
    <col min="7938" max="7938" width="6" style="1" customWidth="1"/>
    <col min="7939" max="7939" width="5" style="1" customWidth="1"/>
    <col min="7940" max="7940" width="6" style="1" customWidth="1"/>
    <col min="7941" max="7941" width="5" style="1" customWidth="1"/>
    <col min="7942" max="7942" width="6" style="1" customWidth="1"/>
    <col min="7943" max="7943" width="5" style="1" customWidth="1"/>
    <col min="7944" max="7944" width="6" style="1" customWidth="1"/>
    <col min="7945" max="7945" width="5" style="1" customWidth="1"/>
    <col min="7946" max="7946" width="6" style="1" customWidth="1"/>
    <col min="7947" max="7947" width="5" style="1" customWidth="1"/>
    <col min="7948" max="7948" width="6" style="1" customWidth="1"/>
    <col min="7949" max="7949" width="5" style="1" customWidth="1"/>
    <col min="7950" max="7950" width="6" style="1" customWidth="1"/>
    <col min="7951" max="7951" width="5" style="1" customWidth="1"/>
    <col min="7952" max="8192" width="9" style="1"/>
    <col min="8193" max="8193" width="8.875" style="1" customWidth="1"/>
    <col min="8194" max="8194" width="6" style="1" customWidth="1"/>
    <col min="8195" max="8195" width="5" style="1" customWidth="1"/>
    <col min="8196" max="8196" width="6" style="1" customWidth="1"/>
    <col min="8197" max="8197" width="5" style="1" customWidth="1"/>
    <col min="8198" max="8198" width="6" style="1" customWidth="1"/>
    <col min="8199" max="8199" width="5" style="1" customWidth="1"/>
    <col min="8200" max="8200" width="6" style="1" customWidth="1"/>
    <col min="8201" max="8201" width="5" style="1" customWidth="1"/>
    <col min="8202" max="8202" width="6" style="1" customWidth="1"/>
    <col min="8203" max="8203" width="5" style="1" customWidth="1"/>
    <col min="8204" max="8204" width="6" style="1" customWidth="1"/>
    <col min="8205" max="8205" width="5" style="1" customWidth="1"/>
    <col min="8206" max="8206" width="6" style="1" customWidth="1"/>
    <col min="8207" max="8207" width="5" style="1" customWidth="1"/>
    <col min="8208" max="8448" width="9" style="1"/>
    <col min="8449" max="8449" width="8.875" style="1" customWidth="1"/>
    <col min="8450" max="8450" width="6" style="1" customWidth="1"/>
    <col min="8451" max="8451" width="5" style="1" customWidth="1"/>
    <col min="8452" max="8452" width="6" style="1" customWidth="1"/>
    <col min="8453" max="8453" width="5" style="1" customWidth="1"/>
    <col min="8454" max="8454" width="6" style="1" customWidth="1"/>
    <col min="8455" max="8455" width="5" style="1" customWidth="1"/>
    <col min="8456" max="8456" width="6" style="1" customWidth="1"/>
    <col min="8457" max="8457" width="5" style="1" customWidth="1"/>
    <col min="8458" max="8458" width="6" style="1" customWidth="1"/>
    <col min="8459" max="8459" width="5" style="1" customWidth="1"/>
    <col min="8460" max="8460" width="6" style="1" customWidth="1"/>
    <col min="8461" max="8461" width="5" style="1" customWidth="1"/>
    <col min="8462" max="8462" width="6" style="1" customWidth="1"/>
    <col min="8463" max="8463" width="5" style="1" customWidth="1"/>
    <col min="8464" max="8704" width="9" style="1"/>
    <col min="8705" max="8705" width="8.875" style="1" customWidth="1"/>
    <col min="8706" max="8706" width="6" style="1" customWidth="1"/>
    <col min="8707" max="8707" width="5" style="1" customWidth="1"/>
    <col min="8708" max="8708" width="6" style="1" customWidth="1"/>
    <col min="8709" max="8709" width="5" style="1" customWidth="1"/>
    <col min="8710" max="8710" width="6" style="1" customWidth="1"/>
    <col min="8711" max="8711" width="5" style="1" customWidth="1"/>
    <col min="8712" max="8712" width="6" style="1" customWidth="1"/>
    <col min="8713" max="8713" width="5" style="1" customWidth="1"/>
    <col min="8714" max="8714" width="6" style="1" customWidth="1"/>
    <col min="8715" max="8715" width="5" style="1" customWidth="1"/>
    <col min="8716" max="8716" width="6" style="1" customWidth="1"/>
    <col min="8717" max="8717" width="5" style="1" customWidth="1"/>
    <col min="8718" max="8718" width="6" style="1" customWidth="1"/>
    <col min="8719" max="8719" width="5" style="1" customWidth="1"/>
    <col min="8720" max="8960" width="9" style="1"/>
    <col min="8961" max="8961" width="8.875" style="1" customWidth="1"/>
    <col min="8962" max="8962" width="6" style="1" customWidth="1"/>
    <col min="8963" max="8963" width="5" style="1" customWidth="1"/>
    <col min="8964" max="8964" width="6" style="1" customWidth="1"/>
    <col min="8965" max="8965" width="5" style="1" customWidth="1"/>
    <col min="8966" max="8966" width="6" style="1" customWidth="1"/>
    <col min="8967" max="8967" width="5" style="1" customWidth="1"/>
    <col min="8968" max="8968" width="6" style="1" customWidth="1"/>
    <col min="8969" max="8969" width="5" style="1" customWidth="1"/>
    <col min="8970" max="8970" width="6" style="1" customWidth="1"/>
    <col min="8971" max="8971" width="5" style="1" customWidth="1"/>
    <col min="8972" max="8972" width="6" style="1" customWidth="1"/>
    <col min="8973" max="8973" width="5" style="1" customWidth="1"/>
    <col min="8974" max="8974" width="6" style="1" customWidth="1"/>
    <col min="8975" max="8975" width="5" style="1" customWidth="1"/>
    <col min="8976" max="9216" width="9" style="1"/>
    <col min="9217" max="9217" width="8.875" style="1" customWidth="1"/>
    <col min="9218" max="9218" width="6" style="1" customWidth="1"/>
    <col min="9219" max="9219" width="5" style="1" customWidth="1"/>
    <col min="9220" max="9220" width="6" style="1" customWidth="1"/>
    <col min="9221" max="9221" width="5" style="1" customWidth="1"/>
    <col min="9222" max="9222" width="6" style="1" customWidth="1"/>
    <col min="9223" max="9223" width="5" style="1" customWidth="1"/>
    <col min="9224" max="9224" width="6" style="1" customWidth="1"/>
    <col min="9225" max="9225" width="5" style="1" customWidth="1"/>
    <col min="9226" max="9226" width="6" style="1" customWidth="1"/>
    <col min="9227" max="9227" width="5" style="1" customWidth="1"/>
    <col min="9228" max="9228" width="6" style="1" customWidth="1"/>
    <col min="9229" max="9229" width="5" style="1" customWidth="1"/>
    <col min="9230" max="9230" width="6" style="1" customWidth="1"/>
    <col min="9231" max="9231" width="5" style="1" customWidth="1"/>
    <col min="9232" max="9472" width="9" style="1"/>
    <col min="9473" max="9473" width="8.875" style="1" customWidth="1"/>
    <col min="9474" max="9474" width="6" style="1" customWidth="1"/>
    <col min="9475" max="9475" width="5" style="1" customWidth="1"/>
    <col min="9476" max="9476" width="6" style="1" customWidth="1"/>
    <col min="9477" max="9477" width="5" style="1" customWidth="1"/>
    <col min="9478" max="9478" width="6" style="1" customWidth="1"/>
    <col min="9479" max="9479" width="5" style="1" customWidth="1"/>
    <col min="9480" max="9480" width="6" style="1" customWidth="1"/>
    <col min="9481" max="9481" width="5" style="1" customWidth="1"/>
    <col min="9482" max="9482" width="6" style="1" customWidth="1"/>
    <col min="9483" max="9483" width="5" style="1" customWidth="1"/>
    <col min="9484" max="9484" width="6" style="1" customWidth="1"/>
    <col min="9485" max="9485" width="5" style="1" customWidth="1"/>
    <col min="9486" max="9486" width="6" style="1" customWidth="1"/>
    <col min="9487" max="9487" width="5" style="1" customWidth="1"/>
    <col min="9488" max="9728" width="9" style="1"/>
    <col min="9729" max="9729" width="8.875" style="1" customWidth="1"/>
    <col min="9730" max="9730" width="6" style="1" customWidth="1"/>
    <col min="9731" max="9731" width="5" style="1" customWidth="1"/>
    <col min="9732" max="9732" width="6" style="1" customWidth="1"/>
    <col min="9733" max="9733" width="5" style="1" customWidth="1"/>
    <col min="9734" max="9734" width="6" style="1" customWidth="1"/>
    <col min="9735" max="9735" width="5" style="1" customWidth="1"/>
    <col min="9736" max="9736" width="6" style="1" customWidth="1"/>
    <col min="9737" max="9737" width="5" style="1" customWidth="1"/>
    <col min="9738" max="9738" width="6" style="1" customWidth="1"/>
    <col min="9739" max="9739" width="5" style="1" customWidth="1"/>
    <col min="9740" max="9740" width="6" style="1" customWidth="1"/>
    <col min="9741" max="9741" width="5" style="1" customWidth="1"/>
    <col min="9742" max="9742" width="6" style="1" customWidth="1"/>
    <col min="9743" max="9743" width="5" style="1" customWidth="1"/>
    <col min="9744" max="9984" width="9" style="1"/>
    <col min="9985" max="9985" width="8.875" style="1" customWidth="1"/>
    <col min="9986" max="9986" width="6" style="1" customWidth="1"/>
    <col min="9987" max="9987" width="5" style="1" customWidth="1"/>
    <col min="9988" max="9988" width="6" style="1" customWidth="1"/>
    <col min="9989" max="9989" width="5" style="1" customWidth="1"/>
    <col min="9990" max="9990" width="6" style="1" customWidth="1"/>
    <col min="9991" max="9991" width="5" style="1" customWidth="1"/>
    <col min="9992" max="9992" width="6" style="1" customWidth="1"/>
    <col min="9993" max="9993" width="5" style="1" customWidth="1"/>
    <col min="9994" max="9994" width="6" style="1" customWidth="1"/>
    <col min="9995" max="9995" width="5" style="1" customWidth="1"/>
    <col min="9996" max="9996" width="6" style="1" customWidth="1"/>
    <col min="9997" max="9997" width="5" style="1" customWidth="1"/>
    <col min="9998" max="9998" width="6" style="1" customWidth="1"/>
    <col min="9999" max="9999" width="5" style="1" customWidth="1"/>
    <col min="10000" max="10240" width="9" style="1"/>
    <col min="10241" max="10241" width="8.875" style="1" customWidth="1"/>
    <col min="10242" max="10242" width="6" style="1" customWidth="1"/>
    <col min="10243" max="10243" width="5" style="1" customWidth="1"/>
    <col min="10244" max="10244" width="6" style="1" customWidth="1"/>
    <col min="10245" max="10245" width="5" style="1" customWidth="1"/>
    <col min="10246" max="10246" width="6" style="1" customWidth="1"/>
    <col min="10247" max="10247" width="5" style="1" customWidth="1"/>
    <col min="10248" max="10248" width="6" style="1" customWidth="1"/>
    <col min="10249" max="10249" width="5" style="1" customWidth="1"/>
    <col min="10250" max="10250" width="6" style="1" customWidth="1"/>
    <col min="10251" max="10251" width="5" style="1" customWidth="1"/>
    <col min="10252" max="10252" width="6" style="1" customWidth="1"/>
    <col min="10253" max="10253" width="5" style="1" customWidth="1"/>
    <col min="10254" max="10254" width="6" style="1" customWidth="1"/>
    <col min="10255" max="10255" width="5" style="1" customWidth="1"/>
    <col min="10256" max="10496" width="9" style="1"/>
    <col min="10497" max="10497" width="8.875" style="1" customWidth="1"/>
    <col min="10498" max="10498" width="6" style="1" customWidth="1"/>
    <col min="10499" max="10499" width="5" style="1" customWidth="1"/>
    <col min="10500" max="10500" width="6" style="1" customWidth="1"/>
    <col min="10501" max="10501" width="5" style="1" customWidth="1"/>
    <col min="10502" max="10502" width="6" style="1" customWidth="1"/>
    <col min="10503" max="10503" width="5" style="1" customWidth="1"/>
    <col min="10504" max="10504" width="6" style="1" customWidth="1"/>
    <col min="10505" max="10505" width="5" style="1" customWidth="1"/>
    <col min="10506" max="10506" width="6" style="1" customWidth="1"/>
    <col min="10507" max="10507" width="5" style="1" customWidth="1"/>
    <col min="10508" max="10508" width="6" style="1" customWidth="1"/>
    <col min="10509" max="10509" width="5" style="1" customWidth="1"/>
    <col min="10510" max="10510" width="6" style="1" customWidth="1"/>
    <col min="10511" max="10511" width="5" style="1" customWidth="1"/>
    <col min="10512" max="10752" width="9" style="1"/>
    <col min="10753" max="10753" width="8.875" style="1" customWidth="1"/>
    <col min="10754" max="10754" width="6" style="1" customWidth="1"/>
    <col min="10755" max="10755" width="5" style="1" customWidth="1"/>
    <col min="10756" max="10756" width="6" style="1" customWidth="1"/>
    <col min="10757" max="10757" width="5" style="1" customWidth="1"/>
    <col min="10758" max="10758" width="6" style="1" customWidth="1"/>
    <col min="10759" max="10759" width="5" style="1" customWidth="1"/>
    <col min="10760" max="10760" width="6" style="1" customWidth="1"/>
    <col min="10761" max="10761" width="5" style="1" customWidth="1"/>
    <col min="10762" max="10762" width="6" style="1" customWidth="1"/>
    <col min="10763" max="10763" width="5" style="1" customWidth="1"/>
    <col min="10764" max="10764" width="6" style="1" customWidth="1"/>
    <col min="10765" max="10765" width="5" style="1" customWidth="1"/>
    <col min="10766" max="10766" width="6" style="1" customWidth="1"/>
    <col min="10767" max="10767" width="5" style="1" customWidth="1"/>
    <col min="10768" max="11008" width="9" style="1"/>
    <col min="11009" max="11009" width="8.875" style="1" customWidth="1"/>
    <col min="11010" max="11010" width="6" style="1" customWidth="1"/>
    <col min="11011" max="11011" width="5" style="1" customWidth="1"/>
    <col min="11012" max="11012" width="6" style="1" customWidth="1"/>
    <col min="11013" max="11013" width="5" style="1" customWidth="1"/>
    <col min="11014" max="11014" width="6" style="1" customWidth="1"/>
    <col min="11015" max="11015" width="5" style="1" customWidth="1"/>
    <col min="11016" max="11016" width="6" style="1" customWidth="1"/>
    <col min="11017" max="11017" width="5" style="1" customWidth="1"/>
    <col min="11018" max="11018" width="6" style="1" customWidth="1"/>
    <col min="11019" max="11019" width="5" style="1" customWidth="1"/>
    <col min="11020" max="11020" width="6" style="1" customWidth="1"/>
    <col min="11021" max="11021" width="5" style="1" customWidth="1"/>
    <col min="11022" max="11022" width="6" style="1" customWidth="1"/>
    <col min="11023" max="11023" width="5" style="1" customWidth="1"/>
    <col min="11024" max="11264" width="9" style="1"/>
    <col min="11265" max="11265" width="8.875" style="1" customWidth="1"/>
    <col min="11266" max="11266" width="6" style="1" customWidth="1"/>
    <col min="11267" max="11267" width="5" style="1" customWidth="1"/>
    <col min="11268" max="11268" width="6" style="1" customWidth="1"/>
    <col min="11269" max="11269" width="5" style="1" customWidth="1"/>
    <col min="11270" max="11270" width="6" style="1" customWidth="1"/>
    <col min="11271" max="11271" width="5" style="1" customWidth="1"/>
    <col min="11272" max="11272" width="6" style="1" customWidth="1"/>
    <col min="11273" max="11273" width="5" style="1" customWidth="1"/>
    <col min="11274" max="11274" width="6" style="1" customWidth="1"/>
    <col min="11275" max="11275" width="5" style="1" customWidth="1"/>
    <col min="11276" max="11276" width="6" style="1" customWidth="1"/>
    <col min="11277" max="11277" width="5" style="1" customWidth="1"/>
    <col min="11278" max="11278" width="6" style="1" customWidth="1"/>
    <col min="11279" max="11279" width="5" style="1" customWidth="1"/>
    <col min="11280" max="11520" width="9" style="1"/>
    <col min="11521" max="11521" width="8.875" style="1" customWidth="1"/>
    <col min="11522" max="11522" width="6" style="1" customWidth="1"/>
    <col min="11523" max="11523" width="5" style="1" customWidth="1"/>
    <col min="11524" max="11524" width="6" style="1" customWidth="1"/>
    <col min="11525" max="11525" width="5" style="1" customWidth="1"/>
    <col min="11526" max="11526" width="6" style="1" customWidth="1"/>
    <col min="11527" max="11527" width="5" style="1" customWidth="1"/>
    <col min="11528" max="11528" width="6" style="1" customWidth="1"/>
    <col min="11529" max="11529" width="5" style="1" customWidth="1"/>
    <col min="11530" max="11530" width="6" style="1" customWidth="1"/>
    <col min="11531" max="11531" width="5" style="1" customWidth="1"/>
    <col min="11532" max="11532" width="6" style="1" customWidth="1"/>
    <col min="11533" max="11533" width="5" style="1" customWidth="1"/>
    <col min="11534" max="11534" width="6" style="1" customWidth="1"/>
    <col min="11535" max="11535" width="5" style="1" customWidth="1"/>
    <col min="11536" max="11776" width="9" style="1"/>
    <col min="11777" max="11777" width="8.875" style="1" customWidth="1"/>
    <col min="11778" max="11778" width="6" style="1" customWidth="1"/>
    <col min="11779" max="11779" width="5" style="1" customWidth="1"/>
    <col min="11780" max="11780" width="6" style="1" customWidth="1"/>
    <col min="11781" max="11781" width="5" style="1" customWidth="1"/>
    <col min="11782" max="11782" width="6" style="1" customWidth="1"/>
    <col min="11783" max="11783" width="5" style="1" customWidth="1"/>
    <col min="11784" max="11784" width="6" style="1" customWidth="1"/>
    <col min="11785" max="11785" width="5" style="1" customWidth="1"/>
    <col min="11786" max="11786" width="6" style="1" customWidth="1"/>
    <col min="11787" max="11787" width="5" style="1" customWidth="1"/>
    <col min="11788" max="11788" width="6" style="1" customWidth="1"/>
    <col min="11789" max="11789" width="5" style="1" customWidth="1"/>
    <col min="11790" max="11790" width="6" style="1" customWidth="1"/>
    <col min="11791" max="11791" width="5" style="1" customWidth="1"/>
    <col min="11792" max="12032" width="9" style="1"/>
    <col min="12033" max="12033" width="8.875" style="1" customWidth="1"/>
    <col min="12034" max="12034" width="6" style="1" customWidth="1"/>
    <col min="12035" max="12035" width="5" style="1" customWidth="1"/>
    <col min="12036" max="12036" width="6" style="1" customWidth="1"/>
    <col min="12037" max="12037" width="5" style="1" customWidth="1"/>
    <col min="12038" max="12038" width="6" style="1" customWidth="1"/>
    <col min="12039" max="12039" width="5" style="1" customWidth="1"/>
    <col min="12040" max="12040" width="6" style="1" customWidth="1"/>
    <col min="12041" max="12041" width="5" style="1" customWidth="1"/>
    <col min="12042" max="12042" width="6" style="1" customWidth="1"/>
    <col min="12043" max="12043" width="5" style="1" customWidth="1"/>
    <col min="12044" max="12044" width="6" style="1" customWidth="1"/>
    <col min="12045" max="12045" width="5" style="1" customWidth="1"/>
    <col min="12046" max="12046" width="6" style="1" customWidth="1"/>
    <col min="12047" max="12047" width="5" style="1" customWidth="1"/>
    <col min="12048" max="12288" width="9" style="1"/>
    <col min="12289" max="12289" width="8.875" style="1" customWidth="1"/>
    <col min="12290" max="12290" width="6" style="1" customWidth="1"/>
    <col min="12291" max="12291" width="5" style="1" customWidth="1"/>
    <col min="12292" max="12292" width="6" style="1" customWidth="1"/>
    <col min="12293" max="12293" width="5" style="1" customWidth="1"/>
    <col min="12294" max="12294" width="6" style="1" customWidth="1"/>
    <col min="12295" max="12295" width="5" style="1" customWidth="1"/>
    <col min="12296" max="12296" width="6" style="1" customWidth="1"/>
    <col min="12297" max="12297" width="5" style="1" customWidth="1"/>
    <col min="12298" max="12298" width="6" style="1" customWidth="1"/>
    <col min="12299" max="12299" width="5" style="1" customWidth="1"/>
    <col min="12300" max="12300" width="6" style="1" customWidth="1"/>
    <col min="12301" max="12301" width="5" style="1" customWidth="1"/>
    <col min="12302" max="12302" width="6" style="1" customWidth="1"/>
    <col min="12303" max="12303" width="5" style="1" customWidth="1"/>
    <col min="12304" max="12544" width="9" style="1"/>
    <col min="12545" max="12545" width="8.875" style="1" customWidth="1"/>
    <col min="12546" max="12546" width="6" style="1" customWidth="1"/>
    <col min="12547" max="12547" width="5" style="1" customWidth="1"/>
    <col min="12548" max="12548" width="6" style="1" customWidth="1"/>
    <col min="12549" max="12549" width="5" style="1" customWidth="1"/>
    <col min="12550" max="12550" width="6" style="1" customWidth="1"/>
    <col min="12551" max="12551" width="5" style="1" customWidth="1"/>
    <col min="12552" max="12552" width="6" style="1" customWidth="1"/>
    <col min="12553" max="12553" width="5" style="1" customWidth="1"/>
    <col min="12554" max="12554" width="6" style="1" customWidth="1"/>
    <col min="12555" max="12555" width="5" style="1" customWidth="1"/>
    <col min="12556" max="12556" width="6" style="1" customWidth="1"/>
    <col min="12557" max="12557" width="5" style="1" customWidth="1"/>
    <col min="12558" max="12558" width="6" style="1" customWidth="1"/>
    <col min="12559" max="12559" width="5" style="1" customWidth="1"/>
    <col min="12560" max="12800" width="9" style="1"/>
    <col min="12801" max="12801" width="8.875" style="1" customWidth="1"/>
    <col min="12802" max="12802" width="6" style="1" customWidth="1"/>
    <col min="12803" max="12803" width="5" style="1" customWidth="1"/>
    <col min="12804" max="12804" width="6" style="1" customWidth="1"/>
    <col min="12805" max="12805" width="5" style="1" customWidth="1"/>
    <col min="12806" max="12806" width="6" style="1" customWidth="1"/>
    <col min="12807" max="12807" width="5" style="1" customWidth="1"/>
    <col min="12808" max="12808" width="6" style="1" customWidth="1"/>
    <col min="12809" max="12809" width="5" style="1" customWidth="1"/>
    <col min="12810" max="12810" width="6" style="1" customWidth="1"/>
    <col min="12811" max="12811" width="5" style="1" customWidth="1"/>
    <col min="12812" max="12812" width="6" style="1" customWidth="1"/>
    <col min="12813" max="12813" width="5" style="1" customWidth="1"/>
    <col min="12814" max="12814" width="6" style="1" customWidth="1"/>
    <col min="12815" max="12815" width="5" style="1" customWidth="1"/>
    <col min="12816" max="13056" width="9" style="1"/>
    <col min="13057" max="13057" width="8.875" style="1" customWidth="1"/>
    <col min="13058" max="13058" width="6" style="1" customWidth="1"/>
    <col min="13059" max="13059" width="5" style="1" customWidth="1"/>
    <col min="13060" max="13060" width="6" style="1" customWidth="1"/>
    <col min="13061" max="13061" width="5" style="1" customWidth="1"/>
    <col min="13062" max="13062" width="6" style="1" customWidth="1"/>
    <col min="13063" max="13063" width="5" style="1" customWidth="1"/>
    <col min="13064" max="13064" width="6" style="1" customWidth="1"/>
    <col min="13065" max="13065" width="5" style="1" customWidth="1"/>
    <col min="13066" max="13066" width="6" style="1" customWidth="1"/>
    <col min="13067" max="13067" width="5" style="1" customWidth="1"/>
    <col min="13068" max="13068" width="6" style="1" customWidth="1"/>
    <col min="13069" max="13069" width="5" style="1" customWidth="1"/>
    <col min="13070" max="13070" width="6" style="1" customWidth="1"/>
    <col min="13071" max="13071" width="5" style="1" customWidth="1"/>
    <col min="13072" max="13312" width="9" style="1"/>
    <col min="13313" max="13313" width="8.875" style="1" customWidth="1"/>
    <col min="13314" max="13314" width="6" style="1" customWidth="1"/>
    <col min="13315" max="13315" width="5" style="1" customWidth="1"/>
    <col min="13316" max="13316" width="6" style="1" customWidth="1"/>
    <col min="13317" max="13317" width="5" style="1" customWidth="1"/>
    <col min="13318" max="13318" width="6" style="1" customWidth="1"/>
    <col min="13319" max="13319" width="5" style="1" customWidth="1"/>
    <col min="13320" max="13320" width="6" style="1" customWidth="1"/>
    <col min="13321" max="13321" width="5" style="1" customWidth="1"/>
    <col min="13322" max="13322" width="6" style="1" customWidth="1"/>
    <col min="13323" max="13323" width="5" style="1" customWidth="1"/>
    <col min="13324" max="13324" width="6" style="1" customWidth="1"/>
    <col min="13325" max="13325" width="5" style="1" customWidth="1"/>
    <col min="13326" max="13326" width="6" style="1" customWidth="1"/>
    <col min="13327" max="13327" width="5" style="1" customWidth="1"/>
    <col min="13328" max="13568" width="9" style="1"/>
    <col min="13569" max="13569" width="8.875" style="1" customWidth="1"/>
    <col min="13570" max="13570" width="6" style="1" customWidth="1"/>
    <col min="13571" max="13571" width="5" style="1" customWidth="1"/>
    <col min="13572" max="13572" width="6" style="1" customWidth="1"/>
    <col min="13573" max="13573" width="5" style="1" customWidth="1"/>
    <col min="13574" max="13574" width="6" style="1" customWidth="1"/>
    <col min="13575" max="13575" width="5" style="1" customWidth="1"/>
    <col min="13576" max="13576" width="6" style="1" customWidth="1"/>
    <col min="13577" max="13577" width="5" style="1" customWidth="1"/>
    <col min="13578" max="13578" width="6" style="1" customWidth="1"/>
    <col min="13579" max="13579" width="5" style="1" customWidth="1"/>
    <col min="13580" max="13580" width="6" style="1" customWidth="1"/>
    <col min="13581" max="13581" width="5" style="1" customWidth="1"/>
    <col min="13582" max="13582" width="6" style="1" customWidth="1"/>
    <col min="13583" max="13583" width="5" style="1" customWidth="1"/>
    <col min="13584" max="13824" width="9" style="1"/>
    <col min="13825" max="13825" width="8.875" style="1" customWidth="1"/>
    <col min="13826" max="13826" width="6" style="1" customWidth="1"/>
    <col min="13827" max="13827" width="5" style="1" customWidth="1"/>
    <col min="13828" max="13828" width="6" style="1" customWidth="1"/>
    <col min="13829" max="13829" width="5" style="1" customWidth="1"/>
    <col min="13830" max="13830" width="6" style="1" customWidth="1"/>
    <col min="13831" max="13831" width="5" style="1" customWidth="1"/>
    <col min="13832" max="13832" width="6" style="1" customWidth="1"/>
    <col min="13833" max="13833" width="5" style="1" customWidth="1"/>
    <col min="13834" max="13834" width="6" style="1" customWidth="1"/>
    <col min="13835" max="13835" width="5" style="1" customWidth="1"/>
    <col min="13836" max="13836" width="6" style="1" customWidth="1"/>
    <col min="13837" max="13837" width="5" style="1" customWidth="1"/>
    <col min="13838" max="13838" width="6" style="1" customWidth="1"/>
    <col min="13839" max="13839" width="5" style="1" customWidth="1"/>
    <col min="13840" max="14080" width="9" style="1"/>
    <col min="14081" max="14081" width="8.875" style="1" customWidth="1"/>
    <col min="14082" max="14082" width="6" style="1" customWidth="1"/>
    <col min="14083" max="14083" width="5" style="1" customWidth="1"/>
    <col min="14084" max="14084" width="6" style="1" customWidth="1"/>
    <col min="14085" max="14085" width="5" style="1" customWidth="1"/>
    <col min="14086" max="14086" width="6" style="1" customWidth="1"/>
    <col min="14087" max="14087" width="5" style="1" customWidth="1"/>
    <col min="14088" max="14088" width="6" style="1" customWidth="1"/>
    <col min="14089" max="14089" width="5" style="1" customWidth="1"/>
    <col min="14090" max="14090" width="6" style="1" customWidth="1"/>
    <col min="14091" max="14091" width="5" style="1" customWidth="1"/>
    <col min="14092" max="14092" width="6" style="1" customWidth="1"/>
    <col min="14093" max="14093" width="5" style="1" customWidth="1"/>
    <col min="14094" max="14094" width="6" style="1" customWidth="1"/>
    <col min="14095" max="14095" width="5" style="1" customWidth="1"/>
    <col min="14096" max="14336" width="9" style="1"/>
    <col min="14337" max="14337" width="8.875" style="1" customWidth="1"/>
    <col min="14338" max="14338" width="6" style="1" customWidth="1"/>
    <col min="14339" max="14339" width="5" style="1" customWidth="1"/>
    <col min="14340" max="14340" width="6" style="1" customWidth="1"/>
    <col min="14341" max="14341" width="5" style="1" customWidth="1"/>
    <col min="14342" max="14342" width="6" style="1" customWidth="1"/>
    <col min="14343" max="14343" width="5" style="1" customWidth="1"/>
    <col min="14344" max="14344" width="6" style="1" customWidth="1"/>
    <col min="14345" max="14345" width="5" style="1" customWidth="1"/>
    <col min="14346" max="14346" width="6" style="1" customWidth="1"/>
    <col min="14347" max="14347" width="5" style="1" customWidth="1"/>
    <col min="14348" max="14348" width="6" style="1" customWidth="1"/>
    <col min="14349" max="14349" width="5" style="1" customWidth="1"/>
    <col min="14350" max="14350" width="6" style="1" customWidth="1"/>
    <col min="14351" max="14351" width="5" style="1" customWidth="1"/>
    <col min="14352" max="14592" width="9" style="1"/>
    <col min="14593" max="14593" width="8.875" style="1" customWidth="1"/>
    <col min="14594" max="14594" width="6" style="1" customWidth="1"/>
    <col min="14595" max="14595" width="5" style="1" customWidth="1"/>
    <col min="14596" max="14596" width="6" style="1" customWidth="1"/>
    <col min="14597" max="14597" width="5" style="1" customWidth="1"/>
    <col min="14598" max="14598" width="6" style="1" customWidth="1"/>
    <col min="14599" max="14599" width="5" style="1" customWidth="1"/>
    <col min="14600" max="14600" width="6" style="1" customWidth="1"/>
    <col min="14601" max="14601" width="5" style="1" customWidth="1"/>
    <col min="14602" max="14602" width="6" style="1" customWidth="1"/>
    <col min="14603" max="14603" width="5" style="1" customWidth="1"/>
    <col min="14604" max="14604" width="6" style="1" customWidth="1"/>
    <col min="14605" max="14605" width="5" style="1" customWidth="1"/>
    <col min="14606" max="14606" width="6" style="1" customWidth="1"/>
    <col min="14607" max="14607" width="5" style="1" customWidth="1"/>
    <col min="14608" max="14848" width="9" style="1"/>
    <col min="14849" max="14849" width="8.875" style="1" customWidth="1"/>
    <col min="14850" max="14850" width="6" style="1" customWidth="1"/>
    <col min="14851" max="14851" width="5" style="1" customWidth="1"/>
    <col min="14852" max="14852" width="6" style="1" customWidth="1"/>
    <col min="14853" max="14853" width="5" style="1" customWidth="1"/>
    <col min="14854" max="14854" width="6" style="1" customWidth="1"/>
    <col min="14855" max="14855" width="5" style="1" customWidth="1"/>
    <col min="14856" max="14856" width="6" style="1" customWidth="1"/>
    <col min="14857" max="14857" width="5" style="1" customWidth="1"/>
    <col min="14858" max="14858" width="6" style="1" customWidth="1"/>
    <col min="14859" max="14859" width="5" style="1" customWidth="1"/>
    <col min="14860" max="14860" width="6" style="1" customWidth="1"/>
    <col min="14861" max="14861" width="5" style="1" customWidth="1"/>
    <col min="14862" max="14862" width="6" style="1" customWidth="1"/>
    <col min="14863" max="14863" width="5" style="1" customWidth="1"/>
    <col min="14864" max="15104" width="9" style="1"/>
    <col min="15105" max="15105" width="8.875" style="1" customWidth="1"/>
    <col min="15106" max="15106" width="6" style="1" customWidth="1"/>
    <col min="15107" max="15107" width="5" style="1" customWidth="1"/>
    <col min="15108" max="15108" width="6" style="1" customWidth="1"/>
    <col min="15109" max="15109" width="5" style="1" customWidth="1"/>
    <col min="15110" max="15110" width="6" style="1" customWidth="1"/>
    <col min="15111" max="15111" width="5" style="1" customWidth="1"/>
    <col min="15112" max="15112" width="6" style="1" customWidth="1"/>
    <col min="15113" max="15113" width="5" style="1" customWidth="1"/>
    <col min="15114" max="15114" width="6" style="1" customWidth="1"/>
    <col min="15115" max="15115" width="5" style="1" customWidth="1"/>
    <col min="15116" max="15116" width="6" style="1" customWidth="1"/>
    <col min="15117" max="15117" width="5" style="1" customWidth="1"/>
    <col min="15118" max="15118" width="6" style="1" customWidth="1"/>
    <col min="15119" max="15119" width="5" style="1" customWidth="1"/>
    <col min="15120" max="15360" width="9" style="1"/>
    <col min="15361" max="15361" width="8.875" style="1" customWidth="1"/>
    <col min="15362" max="15362" width="6" style="1" customWidth="1"/>
    <col min="15363" max="15363" width="5" style="1" customWidth="1"/>
    <col min="15364" max="15364" width="6" style="1" customWidth="1"/>
    <col min="15365" max="15365" width="5" style="1" customWidth="1"/>
    <col min="15366" max="15366" width="6" style="1" customWidth="1"/>
    <col min="15367" max="15367" width="5" style="1" customWidth="1"/>
    <col min="15368" max="15368" width="6" style="1" customWidth="1"/>
    <col min="15369" max="15369" width="5" style="1" customWidth="1"/>
    <col min="15370" max="15370" width="6" style="1" customWidth="1"/>
    <col min="15371" max="15371" width="5" style="1" customWidth="1"/>
    <col min="15372" max="15372" width="6" style="1" customWidth="1"/>
    <col min="15373" max="15373" width="5" style="1" customWidth="1"/>
    <col min="15374" max="15374" width="6" style="1" customWidth="1"/>
    <col min="15375" max="15375" width="5" style="1" customWidth="1"/>
    <col min="15376" max="15616" width="9" style="1"/>
    <col min="15617" max="15617" width="8.875" style="1" customWidth="1"/>
    <col min="15618" max="15618" width="6" style="1" customWidth="1"/>
    <col min="15619" max="15619" width="5" style="1" customWidth="1"/>
    <col min="15620" max="15620" width="6" style="1" customWidth="1"/>
    <col min="15621" max="15621" width="5" style="1" customWidth="1"/>
    <col min="15622" max="15622" width="6" style="1" customWidth="1"/>
    <col min="15623" max="15623" width="5" style="1" customWidth="1"/>
    <col min="15624" max="15624" width="6" style="1" customWidth="1"/>
    <col min="15625" max="15625" width="5" style="1" customWidth="1"/>
    <col min="15626" max="15626" width="6" style="1" customWidth="1"/>
    <col min="15627" max="15627" width="5" style="1" customWidth="1"/>
    <col min="15628" max="15628" width="6" style="1" customWidth="1"/>
    <col min="15629" max="15629" width="5" style="1" customWidth="1"/>
    <col min="15630" max="15630" width="6" style="1" customWidth="1"/>
    <col min="15631" max="15631" width="5" style="1" customWidth="1"/>
    <col min="15632" max="15872" width="9" style="1"/>
    <col min="15873" max="15873" width="8.875" style="1" customWidth="1"/>
    <col min="15874" max="15874" width="6" style="1" customWidth="1"/>
    <col min="15875" max="15875" width="5" style="1" customWidth="1"/>
    <col min="15876" max="15876" width="6" style="1" customWidth="1"/>
    <col min="15877" max="15877" width="5" style="1" customWidth="1"/>
    <col min="15878" max="15878" width="6" style="1" customWidth="1"/>
    <col min="15879" max="15879" width="5" style="1" customWidth="1"/>
    <col min="15880" max="15880" width="6" style="1" customWidth="1"/>
    <col min="15881" max="15881" width="5" style="1" customWidth="1"/>
    <col min="15882" max="15882" width="6" style="1" customWidth="1"/>
    <col min="15883" max="15883" width="5" style="1" customWidth="1"/>
    <col min="15884" max="15884" width="6" style="1" customWidth="1"/>
    <col min="15885" max="15885" width="5" style="1" customWidth="1"/>
    <col min="15886" max="15886" width="6" style="1" customWidth="1"/>
    <col min="15887" max="15887" width="5" style="1" customWidth="1"/>
    <col min="15888" max="16128" width="9" style="1"/>
    <col min="16129" max="16129" width="8.875" style="1" customWidth="1"/>
    <col min="16130" max="16130" width="6" style="1" customWidth="1"/>
    <col min="16131" max="16131" width="5" style="1" customWidth="1"/>
    <col min="16132" max="16132" width="6" style="1" customWidth="1"/>
    <col min="16133" max="16133" width="5" style="1" customWidth="1"/>
    <col min="16134" max="16134" width="6" style="1" customWidth="1"/>
    <col min="16135" max="16135" width="5" style="1" customWidth="1"/>
    <col min="16136" max="16136" width="6" style="1" customWidth="1"/>
    <col min="16137" max="16137" width="5" style="1" customWidth="1"/>
    <col min="16138" max="16138" width="6" style="1" customWidth="1"/>
    <col min="16139" max="16139" width="5" style="1" customWidth="1"/>
    <col min="16140" max="16140" width="6" style="1" customWidth="1"/>
    <col min="16141" max="16141" width="5" style="1" customWidth="1"/>
    <col min="16142" max="16142" width="6" style="1" customWidth="1"/>
    <col min="16143" max="16143" width="5" style="1" customWidth="1"/>
    <col min="16144" max="16384" width="9" style="1"/>
  </cols>
  <sheetData>
    <row r="1" spans="1:16" ht="22.5" customHeight="1">
      <c r="A1" s="640" t="s">
        <v>315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</row>
    <row r="2" spans="1:16" ht="12.75" thickBot="1">
      <c r="A2" s="1" t="s">
        <v>316</v>
      </c>
    </row>
    <row r="3" spans="1:16" ht="15.75" customHeight="1">
      <c r="A3" s="116" t="s">
        <v>317</v>
      </c>
      <c r="B3" s="644" t="s">
        <v>318</v>
      </c>
      <c r="C3" s="645"/>
      <c r="D3" s="644" t="s">
        <v>319</v>
      </c>
      <c r="E3" s="645"/>
      <c r="F3" s="644" t="s">
        <v>320</v>
      </c>
      <c r="G3" s="645"/>
      <c r="H3" s="644" t="s">
        <v>321</v>
      </c>
      <c r="I3" s="645"/>
      <c r="J3" s="644" t="s">
        <v>322</v>
      </c>
      <c r="K3" s="645"/>
      <c r="L3" s="644" t="s">
        <v>323</v>
      </c>
      <c r="M3" s="646"/>
      <c r="N3" s="644" t="s">
        <v>324</v>
      </c>
      <c r="O3" s="646"/>
    </row>
    <row r="4" spans="1:16" ht="15.75" customHeight="1">
      <c r="A4" s="220" t="s">
        <v>325</v>
      </c>
      <c r="B4" s="221" t="s">
        <v>326</v>
      </c>
      <c r="C4" s="221" t="s">
        <v>327</v>
      </c>
      <c r="D4" s="221" t="s">
        <v>326</v>
      </c>
      <c r="E4" s="221" t="s">
        <v>327</v>
      </c>
      <c r="F4" s="221" t="s">
        <v>326</v>
      </c>
      <c r="G4" s="221" t="s">
        <v>327</v>
      </c>
      <c r="H4" s="221" t="s">
        <v>326</v>
      </c>
      <c r="I4" s="221" t="s">
        <v>327</v>
      </c>
      <c r="J4" s="221" t="s">
        <v>326</v>
      </c>
      <c r="K4" s="221" t="s">
        <v>327</v>
      </c>
      <c r="L4" s="221" t="s">
        <v>326</v>
      </c>
      <c r="M4" s="221" t="s">
        <v>327</v>
      </c>
      <c r="N4" s="221" t="s">
        <v>326</v>
      </c>
      <c r="O4" s="270" t="s">
        <v>327</v>
      </c>
      <c r="P4" s="10"/>
    </row>
    <row r="5" spans="1:16" ht="8.4499999999999993" customHeight="1">
      <c r="A5" s="20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6" ht="15" customHeight="1">
      <c r="A6" s="636">
        <v>29</v>
      </c>
      <c r="B6" s="60">
        <v>3367</v>
      </c>
      <c r="C6" s="60">
        <v>76</v>
      </c>
      <c r="D6" s="60">
        <v>83</v>
      </c>
      <c r="E6" s="294" t="s">
        <v>37</v>
      </c>
      <c r="F6" s="60">
        <v>625</v>
      </c>
      <c r="G6" s="294">
        <v>4</v>
      </c>
      <c r="H6" s="60">
        <v>1120</v>
      </c>
      <c r="I6" s="294">
        <v>23</v>
      </c>
      <c r="J6" s="60">
        <v>762</v>
      </c>
      <c r="K6" s="294">
        <v>20</v>
      </c>
      <c r="L6" s="60">
        <v>235</v>
      </c>
      <c r="M6" s="294">
        <v>13</v>
      </c>
      <c r="N6" s="60">
        <v>542</v>
      </c>
      <c r="O6" s="294">
        <v>16</v>
      </c>
    </row>
    <row r="7" spans="1:16" ht="15" customHeight="1">
      <c r="A7" s="295" t="s">
        <v>276</v>
      </c>
      <c r="B7" s="60">
        <v>2933</v>
      </c>
      <c r="C7" s="60">
        <v>84</v>
      </c>
      <c r="D7" s="60">
        <v>66</v>
      </c>
      <c r="E7" s="294" t="s">
        <v>37</v>
      </c>
      <c r="F7" s="60">
        <v>511</v>
      </c>
      <c r="G7" s="294">
        <v>17</v>
      </c>
      <c r="H7" s="60">
        <v>1064</v>
      </c>
      <c r="I7" s="294">
        <v>19</v>
      </c>
      <c r="J7" s="60">
        <v>632</v>
      </c>
      <c r="K7" s="294">
        <v>15</v>
      </c>
      <c r="L7" s="60">
        <v>167</v>
      </c>
      <c r="M7" s="294">
        <v>17</v>
      </c>
      <c r="N7" s="60">
        <v>493</v>
      </c>
      <c r="O7" s="294">
        <v>16</v>
      </c>
    </row>
    <row r="8" spans="1:16" ht="15" customHeight="1">
      <c r="A8" s="296" t="s">
        <v>12</v>
      </c>
      <c r="B8" s="60">
        <v>2952</v>
      </c>
      <c r="C8" s="60">
        <v>68</v>
      </c>
      <c r="D8" s="60">
        <v>70</v>
      </c>
      <c r="E8" s="294" t="s">
        <v>37</v>
      </c>
      <c r="F8" s="60">
        <v>373</v>
      </c>
      <c r="G8" s="294">
        <v>6</v>
      </c>
      <c r="H8" s="60">
        <v>1335</v>
      </c>
      <c r="I8" s="294">
        <v>18</v>
      </c>
      <c r="J8" s="60">
        <v>626</v>
      </c>
      <c r="K8" s="294">
        <v>15</v>
      </c>
      <c r="L8" s="60">
        <v>198</v>
      </c>
      <c r="M8" s="294">
        <v>21</v>
      </c>
      <c r="N8" s="60">
        <v>350</v>
      </c>
      <c r="O8" s="294">
        <v>8</v>
      </c>
    </row>
    <row r="9" spans="1:16" ht="15" customHeight="1">
      <c r="A9" s="296" t="s">
        <v>277</v>
      </c>
      <c r="B9" s="60">
        <v>1551</v>
      </c>
      <c r="C9" s="60">
        <v>30</v>
      </c>
      <c r="D9" s="60">
        <v>26</v>
      </c>
      <c r="E9" s="294">
        <v>1</v>
      </c>
      <c r="F9" s="60">
        <v>265</v>
      </c>
      <c r="G9" s="294">
        <v>3</v>
      </c>
      <c r="H9" s="60">
        <v>638</v>
      </c>
      <c r="I9" s="294">
        <v>6</v>
      </c>
      <c r="J9" s="60">
        <v>353</v>
      </c>
      <c r="K9" s="294">
        <v>5</v>
      </c>
      <c r="L9" s="60">
        <v>91</v>
      </c>
      <c r="M9" s="294">
        <v>5</v>
      </c>
      <c r="N9" s="60">
        <v>178</v>
      </c>
      <c r="O9" s="294">
        <v>10</v>
      </c>
    </row>
    <row r="10" spans="1:16" s="19" customFormat="1" ht="15" customHeight="1">
      <c r="A10" s="297" t="s">
        <v>14</v>
      </c>
      <c r="B10" s="86">
        <f>+D10+F10+H10+J10+L10+N10</f>
        <v>1330</v>
      </c>
      <c r="C10" s="86">
        <f>+E10+G10+I10+K10+M10+O10</f>
        <v>27</v>
      </c>
      <c r="D10" s="86">
        <v>38</v>
      </c>
      <c r="E10" s="298">
        <v>0</v>
      </c>
      <c r="F10" s="86">
        <v>231</v>
      </c>
      <c r="G10" s="299">
        <v>5</v>
      </c>
      <c r="H10" s="86">
        <v>486</v>
      </c>
      <c r="I10" s="299">
        <v>11</v>
      </c>
      <c r="J10" s="86">
        <v>307</v>
      </c>
      <c r="K10" s="299">
        <v>4</v>
      </c>
      <c r="L10" s="86">
        <v>86</v>
      </c>
      <c r="M10" s="299">
        <v>3</v>
      </c>
      <c r="N10" s="86">
        <v>182</v>
      </c>
      <c r="O10" s="299">
        <v>4</v>
      </c>
    </row>
    <row r="11" spans="1:16" ht="10.15" customHeight="1" thickBot="1">
      <c r="A11" s="300"/>
      <c r="B11" s="301"/>
      <c r="C11" s="302"/>
      <c r="D11" s="56"/>
      <c r="E11" s="303"/>
      <c r="F11" s="56"/>
      <c r="G11" s="304"/>
      <c r="H11" s="56"/>
      <c r="I11" s="302"/>
      <c r="J11" s="56"/>
      <c r="K11" s="302"/>
      <c r="L11" s="56"/>
      <c r="M11" s="302"/>
      <c r="N11" s="56"/>
      <c r="O11" s="302"/>
    </row>
    <row r="12" spans="1:16" ht="7.5" customHeight="1">
      <c r="E12" s="305"/>
    </row>
    <row r="13" spans="1:16" ht="12.75" customHeight="1">
      <c r="A13" s="1" t="s">
        <v>328</v>
      </c>
    </row>
    <row r="14" spans="1:16" ht="12" customHeight="1"/>
    <row r="15" spans="1:16" ht="12" customHeight="1"/>
    <row r="29" ht="12" customHeight="1"/>
  </sheetData>
  <mergeCells count="8">
    <mergeCell ref="A1:O1"/>
    <mergeCell ref="B3:C3"/>
    <mergeCell ref="D3:E3"/>
    <mergeCell ref="F3:G3"/>
    <mergeCell ref="H3:I3"/>
    <mergeCell ref="J3:K3"/>
    <mergeCell ref="L3:M3"/>
    <mergeCell ref="N3:O3"/>
  </mergeCells>
  <phoneticPr fontId="6"/>
  <printOptions horizontalCentered="1"/>
  <pageMargins left="0.78740157480314965" right="0.78740157480314965" top="0.78740157480314965" bottom="0.78740157480314965" header="0.51181102362204722" footer="0.59055118110236227"/>
  <pageSetup paperSize="9" scale="91" firstPageNumber="131" orientation="portrait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6C7CA"/>
  </sheetPr>
  <dimension ref="A1:P13"/>
  <sheetViews>
    <sheetView view="pageBreakPreview" zoomScaleNormal="100" zoomScaleSheetLayoutView="100" workbookViewId="0">
      <selection activeCell="G27" sqref="G27"/>
    </sheetView>
  </sheetViews>
  <sheetFormatPr defaultRowHeight="12"/>
  <cols>
    <col min="1" max="1" width="9.75" style="1" customWidth="1"/>
    <col min="2" max="12" width="7" style="1" customWidth="1"/>
    <col min="13" max="13" width="1.625" style="1" customWidth="1"/>
    <col min="14" max="16384" width="9" style="1"/>
  </cols>
  <sheetData>
    <row r="1" spans="1:16" ht="22.5" customHeight="1">
      <c r="A1" s="640" t="s">
        <v>329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</row>
    <row r="2" spans="1:16" ht="17.25" customHeight="1" thickBot="1">
      <c r="A2" s="757" t="s">
        <v>330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</row>
    <row r="3" spans="1:16" s="307" customFormat="1" ht="15.75" customHeight="1">
      <c r="A3" s="758" t="s">
        <v>317</v>
      </c>
      <c r="B3" s="760" t="s">
        <v>331</v>
      </c>
      <c r="C3" s="761"/>
      <c r="D3" s="761"/>
      <c r="E3" s="761"/>
      <c r="F3" s="761"/>
      <c r="G3" s="760" t="s">
        <v>332</v>
      </c>
      <c r="H3" s="761"/>
      <c r="I3" s="761"/>
      <c r="J3" s="761"/>
      <c r="K3" s="761"/>
      <c r="L3" s="761"/>
    </row>
    <row r="4" spans="1:16" s="307" customFormat="1" ht="15.75" customHeight="1">
      <c r="A4" s="759"/>
      <c r="B4" s="308" t="s">
        <v>333</v>
      </c>
      <c r="C4" s="309" t="s">
        <v>334</v>
      </c>
      <c r="D4" s="309" t="s">
        <v>335</v>
      </c>
      <c r="E4" s="309" t="s">
        <v>320</v>
      </c>
      <c r="F4" s="309" t="s">
        <v>336</v>
      </c>
      <c r="G4" s="308" t="s">
        <v>333</v>
      </c>
      <c r="H4" s="309" t="s">
        <v>334</v>
      </c>
      <c r="I4" s="309" t="s">
        <v>335</v>
      </c>
      <c r="J4" s="309" t="s">
        <v>320</v>
      </c>
      <c r="K4" s="309" t="s">
        <v>336</v>
      </c>
      <c r="L4" s="310" t="s">
        <v>337</v>
      </c>
    </row>
    <row r="5" spans="1:16" s="307" customFormat="1" ht="7.5" customHeight="1">
      <c r="A5" s="311"/>
      <c r="B5" s="312"/>
      <c r="C5" s="312"/>
      <c r="D5" s="312"/>
      <c r="E5" s="312"/>
      <c r="F5" s="312"/>
      <c r="G5" s="313"/>
      <c r="H5" s="314"/>
      <c r="I5" s="314"/>
      <c r="J5" s="314"/>
      <c r="K5" s="314"/>
      <c r="L5" s="312"/>
    </row>
    <row r="6" spans="1:16" s="307" customFormat="1" ht="15" customHeight="1">
      <c r="A6" s="315">
        <v>29</v>
      </c>
      <c r="B6" s="316">
        <v>108</v>
      </c>
      <c r="C6" s="317">
        <v>73</v>
      </c>
      <c r="D6" s="317">
        <v>19</v>
      </c>
      <c r="E6" s="317">
        <v>9</v>
      </c>
      <c r="F6" s="317">
        <v>7</v>
      </c>
      <c r="G6" s="316">
        <v>5506</v>
      </c>
      <c r="H6" s="317">
        <v>1203</v>
      </c>
      <c r="I6" s="317">
        <v>963</v>
      </c>
      <c r="J6" s="317">
        <v>1162</v>
      </c>
      <c r="K6" s="317">
        <v>466</v>
      </c>
      <c r="L6" s="317">
        <v>1712</v>
      </c>
    </row>
    <row r="7" spans="1:16" s="307" customFormat="1" ht="15" customHeight="1">
      <c r="A7" s="318" t="s">
        <v>276</v>
      </c>
      <c r="B7" s="316">
        <v>93</v>
      </c>
      <c r="C7" s="317">
        <v>63</v>
      </c>
      <c r="D7" s="317">
        <v>17</v>
      </c>
      <c r="E7" s="317">
        <v>11</v>
      </c>
      <c r="F7" s="317">
        <v>2</v>
      </c>
      <c r="G7" s="316">
        <v>5615</v>
      </c>
      <c r="H7" s="317">
        <v>1262</v>
      </c>
      <c r="I7" s="317">
        <v>1017</v>
      </c>
      <c r="J7" s="317">
        <v>1190</v>
      </c>
      <c r="K7" s="317">
        <v>467</v>
      </c>
      <c r="L7" s="317">
        <v>1679</v>
      </c>
    </row>
    <row r="8" spans="1:16" s="307" customFormat="1" ht="15" customHeight="1">
      <c r="A8" s="319" t="s">
        <v>12</v>
      </c>
      <c r="B8" s="316">
        <v>64</v>
      </c>
      <c r="C8" s="317">
        <v>50</v>
      </c>
      <c r="D8" s="317">
        <v>3</v>
      </c>
      <c r="E8" s="317">
        <v>10</v>
      </c>
      <c r="F8" s="317">
        <v>1</v>
      </c>
      <c r="G8" s="316">
        <v>5630</v>
      </c>
      <c r="H8" s="317">
        <v>1270</v>
      </c>
      <c r="I8" s="317">
        <v>1010</v>
      </c>
      <c r="J8" s="317">
        <v>1210</v>
      </c>
      <c r="K8" s="317">
        <v>481</v>
      </c>
      <c r="L8" s="317">
        <v>1659</v>
      </c>
    </row>
    <row r="9" spans="1:16" s="307" customFormat="1" ht="15" customHeight="1">
      <c r="A9" s="319" t="s">
        <v>277</v>
      </c>
      <c r="B9" s="316">
        <v>87</v>
      </c>
      <c r="C9" s="317">
        <v>64</v>
      </c>
      <c r="D9" s="317">
        <v>4</v>
      </c>
      <c r="E9" s="317">
        <v>19</v>
      </c>
      <c r="F9" s="320">
        <v>0</v>
      </c>
      <c r="G9" s="316">
        <v>5887</v>
      </c>
      <c r="H9" s="317">
        <v>1378</v>
      </c>
      <c r="I9" s="317">
        <v>1095</v>
      </c>
      <c r="J9" s="317">
        <v>1321</v>
      </c>
      <c r="K9" s="317">
        <v>522</v>
      </c>
      <c r="L9" s="317">
        <v>1571</v>
      </c>
      <c r="P9" s="312"/>
    </row>
    <row r="10" spans="1:16" s="324" customFormat="1" ht="15" customHeight="1">
      <c r="A10" s="321" t="s">
        <v>14</v>
      </c>
      <c r="B10" s="322">
        <f>SUM(C10:F10)</f>
        <v>81</v>
      </c>
      <c r="C10" s="323">
        <v>65</v>
      </c>
      <c r="D10" s="323">
        <v>1</v>
      </c>
      <c r="E10" s="323">
        <v>13</v>
      </c>
      <c r="F10" s="323">
        <v>2</v>
      </c>
      <c r="G10" s="322">
        <f>SUM(H10:L10)</f>
        <v>6283</v>
      </c>
      <c r="H10" s="323">
        <v>1500</v>
      </c>
      <c r="I10" s="323">
        <v>1133</v>
      </c>
      <c r="J10" s="323">
        <v>1437</v>
      </c>
      <c r="K10" s="323">
        <v>550</v>
      </c>
      <c r="L10" s="323">
        <v>1663</v>
      </c>
    </row>
    <row r="11" spans="1:16" s="307" customFormat="1" ht="7.5" customHeight="1" thickBot="1">
      <c r="A11" s="325"/>
      <c r="B11" s="326"/>
      <c r="C11" s="326"/>
      <c r="D11" s="326"/>
      <c r="E11" s="326"/>
      <c r="F11" s="326"/>
      <c r="G11" s="327"/>
      <c r="H11" s="328"/>
      <c r="I11" s="328"/>
      <c r="J11" s="328"/>
      <c r="K11" s="328"/>
      <c r="L11" s="328"/>
    </row>
    <row r="12" spans="1:16" ht="7.5" customHeight="1"/>
    <row r="13" spans="1:16">
      <c r="A13" s="1" t="s">
        <v>338</v>
      </c>
    </row>
  </sheetData>
  <mergeCells count="5">
    <mergeCell ref="A1:L1"/>
    <mergeCell ref="A2:L2"/>
    <mergeCell ref="A3:A4"/>
    <mergeCell ref="B3:F3"/>
    <mergeCell ref="G3:L3"/>
  </mergeCells>
  <phoneticPr fontId="6"/>
  <printOptions horizontalCentered="1"/>
  <pageMargins left="0.78740157480314965" right="0.78740157480314965" top="0.78740157480314965" bottom="0.78740157480314965" header="0.51181102362204722" footer="0.59055118110236227"/>
  <pageSetup paperSize="9" scale="91" firstPageNumber="131" orientation="portrait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6C7CA"/>
  </sheetPr>
  <dimension ref="A1:O15"/>
  <sheetViews>
    <sheetView view="pageBreakPreview" zoomScaleNormal="100" zoomScaleSheetLayoutView="100" workbookViewId="0">
      <selection activeCell="G27" sqref="G27"/>
    </sheetView>
  </sheetViews>
  <sheetFormatPr defaultRowHeight="13.5"/>
  <cols>
    <col min="1" max="1" width="8.5" style="329" customWidth="1"/>
    <col min="2" max="4" width="6.75" style="329" customWidth="1"/>
    <col min="5" max="14" width="6.375" style="329" customWidth="1"/>
    <col min="15" max="15" width="1.125" style="329" customWidth="1"/>
    <col min="16" max="16384" width="9" style="329"/>
  </cols>
  <sheetData>
    <row r="1" spans="1:15" ht="21" customHeight="1">
      <c r="A1" s="640" t="s">
        <v>339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</row>
    <row r="2" spans="1:15" s="1" customFormat="1" ht="17.25" customHeight="1" thickBo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N2" s="330" t="s">
        <v>340</v>
      </c>
    </row>
    <row r="3" spans="1:15" s="1" customFormat="1" ht="15" customHeight="1">
      <c r="A3" s="762" t="s">
        <v>341</v>
      </c>
      <c r="B3" s="319" t="s">
        <v>342</v>
      </c>
      <c r="C3" s="763" t="s">
        <v>343</v>
      </c>
      <c r="D3" s="764"/>
      <c r="E3" s="763" t="s">
        <v>344</v>
      </c>
      <c r="F3" s="764"/>
      <c r="G3" s="763" t="s">
        <v>345</v>
      </c>
      <c r="H3" s="764"/>
      <c r="I3" s="763" t="s">
        <v>346</v>
      </c>
      <c r="J3" s="764"/>
      <c r="K3" s="763" t="s">
        <v>347</v>
      </c>
      <c r="L3" s="764"/>
      <c r="M3" s="763" t="s">
        <v>348</v>
      </c>
      <c r="N3" s="765"/>
      <c r="O3" s="10"/>
    </row>
    <row r="4" spans="1:15" s="1" customFormat="1" ht="15" customHeight="1">
      <c r="A4" s="759"/>
      <c r="B4" s="331" t="s">
        <v>349</v>
      </c>
      <c r="C4" s="309" t="s">
        <v>350</v>
      </c>
      <c r="D4" s="309" t="s">
        <v>351</v>
      </c>
      <c r="E4" s="309" t="s">
        <v>350</v>
      </c>
      <c r="F4" s="309" t="s">
        <v>351</v>
      </c>
      <c r="G4" s="309" t="s">
        <v>350</v>
      </c>
      <c r="H4" s="309" t="s">
        <v>351</v>
      </c>
      <c r="I4" s="309" t="s">
        <v>350</v>
      </c>
      <c r="J4" s="309" t="s">
        <v>351</v>
      </c>
      <c r="K4" s="309" t="s">
        <v>350</v>
      </c>
      <c r="L4" s="309" t="s">
        <v>351</v>
      </c>
      <c r="M4" s="309" t="s">
        <v>350</v>
      </c>
      <c r="N4" s="310" t="s">
        <v>351</v>
      </c>
      <c r="O4" s="10"/>
    </row>
    <row r="5" spans="1:15" s="1" customFormat="1" ht="7.5" customHeight="1">
      <c r="A5" s="307"/>
      <c r="B5" s="332"/>
      <c r="C5" s="312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</row>
    <row r="6" spans="1:15" s="1" customFormat="1" ht="15" customHeight="1">
      <c r="A6" s="315">
        <v>29</v>
      </c>
      <c r="B6" s="333">
        <v>57</v>
      </c>
      <c r="C6" s="317">
        <v>21626</v>
      </c>
      <c r="D6" s="317">
        <v>21061</v>
      </c>
      <c r="E6" s="334">
        <v>6796</v>
      </c>
      <c r="F6" s="334">
        <v>6566</v>
      </c>
      <c r="G6" s="334">
        <v>8565</v>
      </c>
      <c r="H6" s="334">
        <v>8381</v>
      </c>
      <c r="I6" s="334">
        <v>2899</v>
      </c>
      <c r="J6" s="334">
        <v>2832</v>
      </c>
      <c r="K6" s="334">
        <v>1696</v>
      </c>
      <c r="L6" s="334">
        <v>1654</v>
      </c>
      <c r="M6" s="334">
        <v>1670</v>
      </c>
      <c r="N6" s="334">
        <v>1628</v>
      </c>
    </row>
    <row r="7" spans="1:15" s="1" customFormat="1" ht="15" customHeight="1">
      <c r="A7" s="318" t="s">
        <v>276</v>
      </c>
      <c r="B7" s="333">
        <v>57</v>
      </c>
      <c r="C7" s="317">
        <v>21978</v>
      </c>
      <c r="D7" s="317">
        <v>21010</v>
      </c>
      <c r="E7" s="334">
        <v>7123</v>
      </c>
      <c r="F7" s="334">
        <v>6601</v>
      </c>
      <c r="G7" s="334">
        <v>8590</v>
      </c>
      <c r="H7" s="334">
        <v>8348</v>
      </c>
      <c r="I7" s="334">
        <v>2899</v>
      </c>
      <c r="J7" s="334">
        <v>2813</v>
      </c>
      <c r="K7" s="334">
        <v>1696</v>
      </c>
      <c r="L7" s="334">
        <v>1633</v>
      </c>
      <c r="M7" s="334">
        <v>1670</v>
      </c>
      <c r="N7" s="334">
        <v>1615</v>
      </c>
    </row>
    <row r="8" spans="1:15" s="1" customFormat="1" ht="15" customHeight="1">
      <c r="A8" s="319" t="s">
        <v>12</v>
      </c>
      <c r="B8" s="333">
        <v>57</v>
      </c>
      <c r="C8" s="317">
        <v>21978</v>
      </c>
      <c r="D8" s="317">
        <v>20857</v>
      </c>
      <c r="E8" s="334">
        <v>7123</v>
      </c>
      <c r="F8" s="334">
        <v>6590</v>
      </c>
      <c r="G8" s="334">
        <v>8590</v>
      </c>
      <c r="H8" s="334">
        <v>8259</v>
      </c>
      <c r="I8" s="334">
        <v>2899</v>
      </c>
      <c r="J8" s="334">
        <v>2789</v>
      </c>
      <c r="K8" s="334">
        <v>1696</v>
      </c>
      <c r="L8" s="334">
        <v>1618</v>
      </c>
      <c r="M8" s="334">
        <v>1670</v>
      </c>
      <c r="N8" s="334">
        <v>1601</v>
      </c>
    </row>
    <row r="9" spans="1:15" s="1" customFormat="1" ht="15" customHeight="1">
      <c r="A9" s="319" t="s">
        <v>277</v>
      </c>
      <c r="B9" s="333">
        <v>57</v>
      </c>
      <c r="C9" s="317">
        <v>21978</v>
      </c>
      <c r="D9" s="317">
        <v>20701</v>
      </c>
      <c r="E9" s="334">
        <v>7123</v>
      </c>
      <c r="F9" s="334">
        <v>6571</v>
      </c>
      <c r="G9" s="334">
        <v>8590</v>
      </c>
      <c r="H9" s="334">
        <v>8180</v>
      </c>
      <c r="I9" s="334">
        <v>2899</v>
      </c>
      <c r="J9" s="334">
        <v>2760</v>
      </c>
      <c r="K9" s="334">
        <v>1696</v>
      </c>
      <c r="L9" s="334">
        <v>1599</v>
      </c>
      <c r="M9" s="334">
        <v>1670</v>
      </c>
      <c r="N9" s="334">
        <v>1591</v>
      </c>
    </row>
    <row r="10" spans="1:15" s="1" customFormat="1" ht="15" customHeight="1">
      <c r="A10" s="335" t="s">
        <v>14</v>
      </c>
      <c r="B10" s="336">
        <v>57</v>
      </c>
      <c r="C10" s="323">
        <f>+E10+G10+I10+K10+M10</f>
        <v>21978</v>
      </c>
      <c r="D10" s="323">
        <f>+F10+H10+J10+L10+N10</f>
        <v>20039</v>
      </c>
      <c r="E10" s="337">
        <v>7123</v>
      </c>
      <c r="F10" s="337">
        <v>6439</v>
      </c>
      <c r="G10" s="337">
        <v>8590</v>
      </c>
      <c r="H10" s="337">
        <v>7867</v>
      </c>
      <c r="I10" s="337">
        <v>2899</v>
      </c>
      <c r="J10" s="337">
        <v>2660</v>
      </c>
      <c r="K10" s="337">
        <v>1696</v>
      </c>
      <c r="L10" s="337">
        <v>1543</v>
      </c>
      <c r="M10" s="337">
        <v>1670</v>
      </c>
      <c r="N10" s="337">
        <v>1530</v>
      </c>
    </row>
    <row r="11" spans="1:15" s="1" customFormat="1" ht="8.25" customHeight="1" thickBot="1">
      <c r="A11" s="338"/>
      <c r="B11" s="339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</row>
    <row r="12" spans="1:15" s="1" customFormat="1" ht="8.25" customHeight="1"/>
    <row r="13" spans="1:15" s="1" customFormat="1" ht="12">
      <c r="A13" s="1" t="s">
        <v>338</v>
      </c>
    </row>
    <row r="14" spans="1:15" ht="17.25" customHeight="1"/>
    <row r="15" spans="1:15" ht="15.75" customHeight="1"/>
  </sheetData>
  <mergeCells count="8">
    <mergeCell ref="A1:N1"/>
    <mergeCell ref="A3:A4"/>
    <mergeCell ref="C3:D3"/>
    <mergeCell ref="E3:F3"/>
    <mergeCell ref="G3:H3"/>
    <mergeCell ref="I3:J3"/>
    <mergeCell ref="K3:L3"/>
    <mergeCell ref="M3:N3"/>
  </mergeCells>
  <phoneticPr fontId="6"/>
  <printOptions horizontalCentered="1"/>
  <pageMargins left="0.51181102362204722" right="0.51181102362204722" top="0.78740157480314965" bottom="0.59055118110236227" header="0.51181102362204722" footer="0.59055118110236227"/>
  <pageSetup paperSize="9" scale="91" firstPageNumber="131" orientation="portrait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663BD"/>
  </sheetPr>
  <dimension ref="A1:H37"/>
  <sheetViews>
    <sheetView view="pageBreakPreview" zoomScaleNormal="100" zoomScaleSheetLayoutView="100" workbookViewId="0">
      <selection activeCell="G27" sqref="G27"/>
    </sheetView>
  </sheetViews>
  <sheetFormatPr defaultRowHeight="12"/>
  <cols>
    <col min="1" max="1" width="12.625" style="1" customWidth="1"/>
    <col min="2" max="3" width="10.875" style="1" customWidth="1"/>
    <col min="4" max="7" width="10.25" style="1" customWidth="1"/>
    <col min="8" max="8" width="10.625" style="1" customWidth="1"/>
    <col min="9" max="9" width="9" style="1"/>
    <col min="10" max="10" width="10.125" style="1" customWidth="1"/>
    <col min="11" max="16384" width="9" style="1"/>
  </cols>
  <sheetData>
    <row r="1" spans="1:8" ht="18.75">
      <c r="A1" s="640" t="s">
        <v>352</v>
      </c>
      <c r="B1" s="640"/>
      <c r="C1" s="640"/>
      <c r="D1" s="640"/>
      <c r="E1" s="640"/>
      <c r="F1" s="640"/>
      <c r="G1" s="640"/>
      <c r="H1" s="640"/>
    </row>
    <row r="2" spans="1:8" ht="15.75" customHeight="1" thickBot="1">
      <c r="A2" s="44" t="s">
        <v>353</v>
      </c>
      <c r="B2" s="44"/>
      <c r="C2" s="44"/>
      <c r="D2" s="44"/>
      <c r="E2" s="44"/>
      <c r="F2" s="44"/>
      <c r="G2" s="44"/>
      <c r="H2" s="44"/>
    </row>
    <row r="3" spans="1:8" ht="6.75" customHeight="1">
      <c r="A3" s="10"/>
      <c r="B3" s="340"/>
      <c r="C3" s="122"/>
      <c r="D3" s="122"/>
      <c r="E3" s="122"/>
      <c r="F3" s="122"/>
      <c r="G3" s="122"/>
      <c r="H3" s="122"/>
    </row>
    <row r="4" spans="1:8" ht="15.75" customHeight="1">
      <c r="A4" s="341" t="s">
        <v>281</v>
      </c>
      <c r="B4" s="49" t="s">
        <v>354</v>
      </c>
      <c r="C4" s="49" t="s">
        <v>355</v>
      </c>
      <c r="D4" s="49" t="s">
        <v>356</v>
      </c>
      <c r="E4" s="49" t="s">
        <v>357</v>
      </c>
      <c r="F4" s="49" t="s">
        <v>358</v>
      </c>
      <c r="G4" s="49" t="s">
        <v>359</v>
      </c>
      <c r="H4" s="342" t="s">
        <v>137</v>
      </c>
    </row>
    <row r="5" spans="1:8" ht="12.75" customHeight="1">
      <c r="A5" s="15"/>
      <c r="B5" s="105"/>
      <c r="C5" s="105"/>
      <c r="D5" s="105"/>
      <c r="E5" s="105"/>
      <c r="F5" s="105"/>
      <c r="G5" s="105"/>
      <c r="H5" s="105"/>
    </row>
    <row r="6" spans="1:8" ht="15.75" customHeight="1">
      <c r="A6" s="11">
        <v>29</v>
      </c>
      <c r="B6" s="28">
        <v>3642454</v>
      </c>
      <c r="C6" s="343">
        <v>3095510</v>
      </c>
      <c r="D6" s="60">
        <v>80000</v>
      </c>
      <c r="E6" s="343">
        <v>52393</v>
      </c>
      <c r="F6" s="343">
        <v>36551</v>
      </c>
      <c r="G6" s="343">
        <v>363000</v>
      </c>
      <c r="H6" s="60">
        <v>15000</v>
      </c>
    </row>
    <row r="7" spans="1:8" ht="15.75" customHeight="1">
      <c r="A7" s="344" t="s">
        <v>11</v>
      </c>
      <c r="B7" s="28">
        <v>3232083</v>
      </c>
      <c r="C7" s="343">
        <v>2708119</v>
      </c>
      <c r="D7" s="60">
        <v>70000</v>
      </c>
      <c r="E7" s="343">
        <v>41844</v>
      </c>
      <c r="F7" s="343">
        <v>43620</v>
      </c>
      <c r="G7" s="343">
        <v>351500</v>
      </c>
      <c r="H7" s="60">
        <v>17000</v>
      </c>
    </row>
    <row r="8" spans="1:8" ht="15.75" customHeight="1">
      <c r="A8" s="344" t="s">
        <v>12</v>
      </c>
      <c r="B8" s="52">
        <v>3691307</v>
      </c>
      <c r="C8" s="343">
        <v>2958621</v>
      </c>
      <c r="D8" s="60">
        <v>60000</v>
      </c>
      <c r="E8" s="343">
        <v>127478</v>
      </c>
      <c r="F8" s="343">
        <v>90708</v>
      </c>
      <c r="G8" s="343">
        <v>425000</v>
      </c>
      <c r="H8" s="343">
        <v>29500</v>
      </c>
    </row>
    <row r="9" spans="1:8" ht="15.75" customHeight="1">
      <c r="A9" s="345" t="s">
        <v>13</v>
      </c>
      <c r="B9" s="52">
        <f>SUM(C9:H9)</f>
        <v>3142528</v>
      </c>
      <c r="C9" s="343">
        <v>2376818</v>
      </c>
      <c r="D9" s="60">
        <v>94190</v>
      </c>
      <c r="E9" s="343">
        <v>93164</v>
      </c>
      <c r="F9" s="343">
        <v>148856</v>
      </c>
      <c r="G9" s="343">
        <v>404500</v>
      </c>
      <c r="H9" s="343">
        <v>25000</v>
      </c>
    </row>
    <row r="10" spans="1:8" ht="15.75" customHeight="1">
      <c r="A10" s="346" t="s">
        <v>14</v>
      </c>
      <c r="B10" s="54">
        <f>SUM(C10:H10)</f>
        <v>3057980</v>
      </c>
      <c r="C10" s="347">
        <v>2221302</v>
      </c>
      <c r="D10" s="86">
        <v>185677</v>
      </c>
      <c r="E10" s="347">
        <v>51039</v>
      </c>
      <c r="F10" s="347">
        <v>173483</v>
      </c>
      <c r="G10" s="347">
        <v>297500</v>
      </c>
      <c r="H10" s="347">
        <v>128979</v>
      </c>
    </row>
    <row r="11" spans="1:8" ht="7.5" customHeight="1" thickBot="1">
      <c r="A11" s="24"/>
      <c r="B11" s="301"/>
      <c r="C11" s="56"/>
      <c r="D11" s="56"/>
      <c r="E11" s="56"/>
      <c r="F11" s="56"/>
      <c r="G11" s="56"/>
      <c r="H11" s="56"/>
    </row>
    <row r="12" spans="1:8" ht="7.5" customHeight="1"/>
    <row r="13" spans="1:8" ht="15.75" customHeight="1">
      <c r="A13" s="1" t="s">
        <v>360</v>
      </c>
    </row>
    <row r="14" spans="1:8" ht="16.899999999999999" customHeight="1"/>
    <row r="15" spans="1:8" ht="16.899999999999999" customHeight="1"/>
    <row r="29" ht="16.899999999999999" customHeight="1"/>
    <row r="30" ht="16.899999999999999" customHeight="1"/>
    <row r="31" ht="16.899999999999999" customHeight="1"/>
    <row r="32" ht="16.899999999999999" customHeight="1"/>
    <row r="33" ht="16.899999999999999" customHeight="1"/>
    <row r="34" ht="16.899999999999999" customHeight="1"/>
    <row r="35" ht="16.899999999999999" customHeight="1"/>
    <row r="36" ht="16.899999999999999" customHeight="1"/>
    <row r="37" ht="16.899999999999999" customHeight="1"/>
  </sheetData>
  <mergeCells count="1">
    <mergeCell ref="A1:H1"/>
  </mergeCells>
  <phoneticPr fontId="6"/>
  <pageMargins left="0.70866141732283472" right="0.70866141732283472" top="0.98425196850393704" bottom="0.74803149606299213" header="0.31496062992125984" footer="0.31496062992125984"/>
  <pageSetup paperSize="9" scale="92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663BD"/>
  </sheetPr>
  <dimension ref="A1:L19"/>
  <sheetViews>
    <sheetView view="pageBreakPreview" zoomScaleNormal="100" zoomScaleSheetLayoutView="100" workbookViewId="0">
      <selection activeCell="G27" sqref="G27"/>
    </sheetView>
  </sheetViews>
  <sheetFormatPr defaultRowHeight="12"/>
  <cols>
    <col min="1" max="1" width="4.25" style="1" customWidth="1"/>
    <col min="2" max="2" width="21.625" style="1" customWidth="1"/>
    <col min="3" max="5" width="8.75" style="1" customWidth="1"/>
    <col min="6" max="6" width="8.5" style="1" customWidth="1"/>
    <col min="7" max="7" width="8.5" style="19" customWidth="1"/>
    <col min="8" max="9" width="8.5" style="1" customWidth="1"/>
    <col min="10" max="16384" width="9" style="1"/>
  </cols>
  <sheetData>
    <row r="1" spans="1:12" ht="19.5" customHeight="1">
      <c r="A1" s="769" t="s">
        <v>361</v>
      </c>
      <c r="B1" s="769"/>
      <c r="C1" s="769"/>
      <c r="D1" s="769"/>
      <c r="E1" s="769"/>
      <c r="F1" s="769"/>
      <c r="G1" s="769"/>
      <c r="H1" s="769"/>
      <c r="I1" s="769"/>
    </row>
    <row r="2" spans="1:12">
      <c r="A2" s="1" t="s">
        <v>82</v>
      </c>
      <c r="B2" s="735" t="s">
        <v>362</v>
      </c>
      <c r="C2" s="735"/>
      <c r="D2" s="735"/>
      <c r="E2" s="735"/>
      <c r="F2" s="735"/>
      <c r="G2" s="735"/>
      <c r="H2" s="735"/>
      <c r="I2" s="735"/>
    </row>
    <row r="3" spans="1:12" ht="12.75" thickBot="1">
      <c r="B3" s="10" t="s">
        <v>363</v>
      </c>
    </row>
    <row r="4" spans="1:12" ht="19.5" customHeight="1">
      <c r="A4" s="651" t="s">
        <v>364</v>
      </c>
      <c r="B4" s="651"/>
      <c r="C4" s="770">
        <v>30</v>
      </c>
      <c r="D4" s="770">
        <v>31</v>
      </c>
      <c r="E4" s="770" t="s">
        <v>106</v>
      </c>
      <c r="F4" s="770" t="s">
        <v>107</v>
      </c>
      <c r="G4" s="772" t="s">
        <v>365</v>
      </c>
      <c r="H4" s="773"/>
      <c r="I4" s="773"/>
    </row>
    <row r="5" spans="1:12" s="271" customFormat="1" ht="19.5" customHeight="1">
      <c r="A5" s="756"/>
      <c r="B5" s="756"/>
      <c r="C5" s="771"/>
      <c r="D5" s="771"/>
      <c r="E5" s="771"/>
      <c r="F5" s="771"/>
      <c r="G5" s="348" t="s">
        <v>126</v>
      </c>
      <c r="H5" s="349" t="s">
        <v>366</v>
      </c>
      <c r="I5" s="350" t="s">
        <v>367</v>
      </c>
    </row>
    <row r="6" spans="1:12" ht="19.5" customHeight="1">
      <c r="A6" s="766" t="s">
        <v>368</v>
      </c>
      <c r="B6" s="766"/>
      <c r="C6" s="351">
        <v>5350</v>
      </c>
      <c r="D6" s="352">
        <v>5289</v>
      </c>
      <c r="E6" s="352">
        <v>5333</v>
      </c>
      <c r="F6" s="343">
        <v>5290</v>
      </c>
      <c r="G6" s="347">
        <f>SUM(G7:G11)</f>
        <v>5223</v>
      </c>
      <c r="H6" s="353">
        <f>SUM(H7:H11)</f>
        <v>61</v>
      </c>
      <c r="I6" s="353">
        <f>SUM(I7:I11)</f>
        <v>5162</v>
      </c>
    </row>
    <row r="7" spans="1:12" ht="19.5" customHeight="1">
      <c r="A7" s="10"/>
      <c r="B7" s="354" t="s">
        <v>369</v>
      </c>
      <c r="C7" s="355">
        <v>353</v>
      </c>
      <c r="D7" s="343">
        <v>353</v>
      </c>
      <c r="E7" s="343">
        <v>360</v>
      </c>
      <c r="F7" s="343">
        <v>363</v>
      </c>
      <c r="G7" s="347">
        <f>SUM(H7:I7)</f>
        <v>371</v>
      </c>
      <c r="H7" s="347">
        <v>1</v>
      </c>
      <c r="I7" s="347">
        <v>370</v>
      </c>
      <c r="L7" s="10"/>
    </row>
    <row r="8" spans="1:12" ht="19.5" customHeight="1">
      <c r="A8" s="10"/>
      <c r="B8" s="354" t="s">
        <v>370</v>
      </c>
      <c r="C8" s="355">
        <v>536</v>
      </c>
      <c r="D8" s="343">
        <v>548</v>
      </c>
      <c r="E8" s="343">
        <v>536</v>
      </c>
      <c r="F8" s="343">
        <v>536</v>
      </c>
      <c r="G8" s="347">
        <f t="shared" ref="G8:G11" si="0">SUM(H8:I8)</f>
        <v>537</v>
      </c>
      <c r="H8" s="347">
        <v>10</v>
      </c>
      <c r="I8" s="347">
        <v>527</v>
      </c>
    </row>
    <row r="9" spans="1:12" ht="19.5" customHeight="1">
      <c r="A9" s="10"/>
      <c r="B9" s="354" t="s">
        <v>371</v>
      </c>
      <c r="C9" s="355">
        <v>69</v>
      </c>
      <c r="D9" s="343">
        <v>72</v>
      </c>
      <c r="E9" s="343">
        <v>69</v>
      </c>
      <c r="F9" s="343">
        <v>66</v>
      </c>
      <c r="G9" s="347">
        <f t="shared" si="0"/>
        <v>59</v>
      </c>
      <c r="H9" s="356">
        <v>0</v>
      </c>
      <c r="I9" s="347">
        <v>59</v>
      </c>
    </row>
    <row r="10" spans="1:12" ht="19.5" customHeight="1">
      <c r="A10" s="10"/>
      <c r="B10" s="354" t="s">
        <v>372</v>
      </c>
      <c r="C10" s="355">
        <v>2893</v>
      </c>
      <c r="D10" s="343">
        <v>2816</v>
      </c>
      <c r="E10" s="343">
        <v>2810</v>
      </c>
      <c r="F10" s="343">
        <v>2764</v>
      </c>
      <c r="G10" s="347">
        <f t="shared" si="0"/>
        <v>2697</v>
      </c>
      <c r="H10" s="347">
        <v>43</v>
      </c>
      <c r="I10" s="347">
        <v>2654</v>
      </c>
    </row>
    <row r="11" spans="1:12" ht="19.5" customHeight="1">
      <c r="A11" s="357"/>
      <c r="B11" s="358" t="s">
        <v>373</v>
      </c>
      <c r="C11" s="359">
        <v>1499</v>
      </c>
      <c r="D11" s="360">
        <v>1500</v>
      </c>
      <c r="E11" s="360">
        <v>1558</v>
      </c>
      <c r="F11" s="360">
        <v>1561</v>
      </c>
      <c r="G11" s="361">
        <f t="shared" si="0"/>
        <v>1559</v>
      </c>
      <c r="H11" s="361">
        <v>7</v>
      </c>
      <c r="I11" s="361">
        <v>1552</v>
      </c>
    </row>
    <row r="12" spans="1:12" ht="19.5" customHeight="1">
      <c r="A12" s="767" t="s">
        <v>374</v>
      </c>
      <c r="B12" s="767"/>
      <c r="C12" s="355">
        <v>1324</v>
      </c>
      <c r="D12" s="343">
        <v>1338</v>
      </c>
      <c r="E12" s="343">
        <v>1393</v>
      </c>
      <c r="F12" s="343">
        <v>1431</v>
      </c>
      <c r="G12" s="347">
        <f>SUM(G13:G15)</f>
        <v>1480</v>
      </c>
      <c r="H12" s="347">
        <f>SUM(H13:H15)</f>
        <v>340</v>
      </c>
      <c r="I12" s="347">
        <f>SUM(I13:I15)</f>
        <v>1140</v>
      </c>
    </row>
    <row r="13" spans="1:12" ht="19.5" customHeight="1">
      <c r="A13" s="354"/>
      <c r="B13" s="354" t="s">
        <v>375</v>
      </c>
      <c r="C13" s="355">
        <v>530</v>
      </c>
      <c r="D13" s="343">
        <v>536</v>
      </c>
      <c r="E13" s="343">
        <v>541</v>
      </c>
      <c r="F13" s="343">
        <v>538</v>
      </c>
      <c r="G13" s="347">
        <f>SUM(H13:I13)</f>
        <v>541</v>
      </c>
      <c r="H13" s="347">
        <v>91</v>
      </c>
      <c r="I13" s="347">
        <v>450</v>
      </c>
    </row>
    <row r="14" spans="1:12" ht="19.5" customHeight="1">
      <c r="A14" s="354"/>
      <c r="B14" s="354" t="s">
        <v>376</v>
      </c>
      <c r="C14" s="355">
        <v>307</v>
      </c>
      <c r="D14" s="343">
        <v>307</v>
      </c>
      <c r="E14" s="343">
        <v>317</v>
      </c>
      <c r="F14" s="343">
        <v>320</v>
      </c>
      <c r="G14" s="347">
        <f t="shared" ref="G14:G16" si="1">SUM(H14:I14)</f>
        <v>325</v>
      </c>
      <c r="H14" s="347">
        <v>37</v>
      </c>
      <c r="I14" s="347">
        <v>288</v>
      </c>
    </row>
    <row r="15" spans="1:12" ht="19.5" customHeight="1">
      <c r="A15" s="358"/>
      <c r="B15" s="358" t="s">
        <v>377</v>
      </c>
      <c r="C15" s="359">
        <v>487</v>
      </c>
      <c r="D15" s="360">
        <v>495</v>
      </c>
      <c r="E15" s="360">
        <v>535</v>
      </c>
      <c r="F15" s="360">
        <v>573</v>
      </c>
      <c r="G15" s="347">
        <f t="shared" si="1"/>
        <v>614</v>
      </c>
      <c r="H15" s="361">
        <v>212</v>
      </c>
      <c r="I15" s="361">
        <v>402</v>
      </c>
    </row>
    <row r="16" spans="1:12" ht="19.5" customHeight="1" thickBot="1">
      <c r="A16" s="768" t="s">
        <v>378</v>
      </c>
      <c r="B16" s="768"/>
      <c r="C16" s="362">
        <v>1345</v>
      </c>
      <c r="D16" s="363">
        <v>1364</v>
      </c>
      <c r="E16" s="363">
        <v>1476</v>
      </c>
      <c r="F16" s="364">
        <v>1580</v>
      </c>
      <c r="G16" s="365">
        <f t="shared" si="1"/>
        <v>1705</v>
      </c>
      <c r="H16" s="366">
        <v>77</v>
      </c>
      <c r="I16" s="366">
        <v>1628</v>
      </c>
    </row>
    <row r="17" spans="1:1" ht="9.75" customHeight="1"/>
    <row r="18" spans="1:1">
      <c r="A18" s="1" t="s">
        <v>379</v>
      </c>
    </row>
    <row r="19" spans="1:1" ht="19.5" customHeight="1"/>
  </sheetData>
  <mergeCells count="11">
    <mergeCell ref="A6:B6"/>
    <mergeCell ref="A12:B12"/>
    <mergeCell ref="A16:B16"/>
    <mergeCell ref="A1:I1"/>
    <mergeCell ref="B2:I2"/>
    <mergeCell ref="A4:B5"/>
    <mergeCell ref="C4:C5"/>
    <mergeCell ref="D4:D5"/>
    <mergeCell ref="E4:E5"/>
    <mergeCell ref="F4:F5"/>
    <mergeCell ref="G4:I4"/>
  </mergeCells>
  <phoneticPr fontId="6"/>
  <pageMargins left="0.7" right="0.7" top="0.75" bottom="0.75" header="0.3" footer="0.3"/>
  <pageSetup paperSize="9" scale="92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56C7CA"/>
  </sheetPr>
  <dimension ref="A1:O27"/>
  <sheetViews>
    <sheetView view="pageBreakPreview" zoomScaleNormal="130" zoomScaleSheetLayoutView="100" workbookViewId="0">
      <selection activeCell="G27" sqref="G27"/>
    </sheetView>
  </sheetViews>
  <sheetFormatPr defaultRowHeight="12"/>
  <cols>
    <col min="1" max="1" width="7.75" style="1" customWidth="1"/>
    <col min="2" max="7" width="5.875" style="1" customWidth="1"/>
    <col min="8" max="8" width="6.75" style="1" customWidth="1"/>
    <col min="9" max="14" width="6.125" style="1" customWidth="1"/>
    <col min="15" max="256" width="9" style="1"/>
    <col min="257" max="257" width="7.75" style="1" customWidth="1"/>
    <col min="258" max="262" width="6.125" style="1" customWidth="1"/>
    <col min="263" max="263" width="5" style="1" customWidth="1"/>
    <col min="264" max="270" width="6.125" style="1" customWidth="1"/>
    <col min="271" max="512" width="9" style="1"/>
    <col min="513" max="513" width="7.75" style="1" customWidth="1"/>
    <col min="514" max="518" width="6.125" style="1" customWidth="1"/>
    <col min="519" max="519" width="5" style="1" customWidth="1"/>
    <col min="520" max="526" width="6.125" style="1" customWidth="1"/>
    <col min="527" max="768" width="9" style="1"/>
    <col min="769" max="769" width="7.75" style="1" customWidth="1"/>
    <col min="770" max="774" width="6.125" style="1" customWidth="1"/>
    <col min="775" max="775" width="5" style="1" customWidth="1"/>
    <col min="776" max="782" width="6.125" style="1" customWidth="1"/>
    <col min="783" max="1024" width="9" style="1"/>
    <col min="1025" max="1025" width="7.75" style="1" customWidth="1"/>
    <col min="1026" max="1030" width="6.125" style="1" customWidth="1"/>
    <col min="1031" max="1031" width="5" style="1" customWidth="1"/>
    <col min="1032" max="1038" width="6.125" style="1" customWidth="1"/>
    <col min="1039" max="1280" width="9" style="1"/>
    <col min="1281" max="1281" width="7.75" style="1" customWidth="1"/>
    <col min="1282" max="1286" width="6.125" style="1" customWidth="1"/>
    <col min="1287" max="1287" width="5" style="1" customWidth="1"/>
    <col min="1288" max="1294" width="6.125" style="1" customWidth="1"/>
    <col min="1295" max="1536" width="9" style="1"/>
    <col min="1537" max="1537" width="7.75" style="1" customWidth="1"/>
    <col min="1538" max="1542" width="6.125" style="1" customWidth="1"/>
    <col min="1543" max="1543" width="5" style="1" customWidth="1"/>
    <col min="1544" max="1550" width="6.125" style="1" customWidth="1"/>
    <col min="1551" max="1792" width="9" style="1"/>
    <col min="1793" max="1793" width="7.75" style="1" customWidth="1"/>
    <col min="1794" max="1798" width="6.125" style="1" customWidth="1"/>
    <col min="1799" max="1799" width="5" style="1" customWidth="1"/>
    <col min="1800" max="1806" width="6.125" style="1" customWidth="1"/>
    <col min="1807" max="2048" width="9" style="1"/>
    <col min="2049" max="2049" width="7.75" style="1" customWidth="1"/>
    <col min="2050" max="2054" width="6.125" style="1" customWidth="1"/>
    <col min="2055" max="2055" width="5" style="1" customWidth="1"/>
    <col min="2056" max="2062" width="6.125" style="1" customWidth="1"/>
    <col min="2063" max="2304" width="9" style="1"/>
    <col min="2305" max="2305" width="7.75" style="1" customWidth="1"/>
    <col min="2306" max="2310" width="6.125" style="1" customWidth="1"/>
    <col min="2311" max="2311" width="5" style="1" customWidth="1"/>
    <col min="2312" max="2318" width="6.125" style="1" customWidth="1"/>
    <col min="2319" max="2560" width="9" style="1"/>
    <col min="2561" max="2561" width="7.75" style="1" customWidth="1"/>
    <col min="2562" max="2566" width="6.125" style="1" customWidth="1"/>
    <col min="2567" max="2567" width="5" style="1" customWidth="1"/>
    <col min="2568" max="2574" width="6.125" style="1" customWidth="1"/>
    <col min="2575" max="2816" width="9" style="1"/>
    <col min="2817" max="2817" width="7.75" style="1" customWidth="1"/>
    <col min="2818" max="2822" width="6.125" style="1" customWidth="1"/>
    <col min="2823" max="2823" width="5" style="1" customWidth="1"/>
    <col min="2824" max="2830" width="6.125" style="1" customWidth="1"/>
    <col min="2831" max="3072" width="9" style="1"/>
    <col min="3073" max="3073" width="7.75" style="1" customWidth="1"/>
    <col min="3074" max="3078" width="6.125" style="1" customWidth="1"/>
    <col min="3079" max="3079" width="5" style="1" customWidth="1"/>
    <col min="3080" max="3086" width="6.125" style="1" customWidth="1"/>
    <col min="3087" max="3328" width="9" style="1"/>
    <col min="3329" max="3329" width="7.75" style="1" customWidth="1"/>
    <col min="3330" max="3334" width="6.125" style="1" customWidth="1"/>
    <col min="3335" max="3335" width="5" style="1" customWidth="1"/>
    <col min="3336" max="3342" width="6.125" style="1" customWidth="1"/>
    <col min="3343" max="3584" width="9" style="1"/>
    <col min="3585" max="3585" width="7.75" style="1" customWidth="1"/>
    <col min="3586" max="3590" width="6.125" style="1" customWidth="1"/>
    <col min="3591" max="3591" width="5" style="1" customWidth="1"/>
    <col min="3592" max="3598" width="6.125" style="1" customWidth="1"/>
    <col min="3599" max="3840" width="9" style="1"/>
    <col min="3841" max="3841" width="7.75" style="1" customWidth="1"/>
    <col min="3842" max="3846" width="6.125" style="1" customWidth="1"/>
    <col min="3847" max="3847" width="5" style="1" customWidth="1"/>
    <col min="3848" max="3854" width="6.125" style="1" customWidth="1"/>
    <col min="3855" max="4096" width="9" style="1"/>
    <col min="4097" max="4097" width="7.75" style="1" customWidth="1"/>
    <col min="4098" max="4102" width="6.125" style="1" customWidth="1"/>
    <col min="4103" max="4103" width="5" style="1" customWidth="1"/>
    <col min="4104" max="4110" width="6.125" style="1" customWidth="1"/>
    <col min="4111" max="4352" width="9" style="1"/>
    <col min="4353" max="4353" width="7.75" style="1" customWidth="1"/>
    <col min="4354" max="4358" width="6.125" style="1" customWidth="1"/>
    <col min="4359" max="4359" width="5" style="1" customWidth="1"/>
    <col min="4360" max="4366" width="6.125" style="1" customWidth="1"/>
    <col min="4367" max="4608" width="9" style="1"/>
    <col min="4609" max="4609" width="7.75" style="1" customWidth="1"/>
    <col min="4610" max="4614" width="6.125" style="1" customWidth="1"/>
    <col min="4615" max="4615" width="5" style="1" customWidth="1"/>
    <col min="4616" max="4622" width="6.125" style="1" customWidth="1"/>
    <col min="4623" max="4864" width="9" style="1"/>
    <col min="4865" max="4865" width="7.75" style="1" customWidth="1"/>
    <col min="4866" max="4870" width="6.125" style="1" customWidth="1"/>
    <col min="4871" max="4871" width="5" style="1" customWidth="1"/>
    <col min="4872" max="4878" width="6.125" style="1" customWidth="1"/>
    <col min="4879" max="5120" width="9" style="1"/>
    <col min="5121" max="5121" width="7.75" style="1" customWidth="1"/>
    <col min="5122" max="5126" width="6.125" style="1" customWidth="1"/>
    <col min="5127" max="5127" width="5" style="1" customWidth="1"/>
    <col min="5128" max="5134" width="6.125" style="1" customWidth="1"/>
    <col min="5135" max="5376" width="9" style="1"/>
    <col min="5377" max="5377" width="7.75" style="1" customWidth="1"/>
    <col min="5378" max="5382" width="6.125" style="1" customWidth="1"/>
    <col min="5383" max="5383" width="5" style="1" customWidth="1"/>
    <col min="5384" max="5390" width="6.125" style="1" customWidth="1"/>
    <col min="5391" max="5632" width="9" style="1"/>
    <col min="5633" max="5633" width="7.75" style="1" customWidth="1"/>
    <col min="5634" max="5638" width="6.125" style="1" customWidth="1"/>
    <col min="5639" max="5639" width="5" style="1" customWidth="1"/>
    <col min="5640" max="5646" width="6.125" style="1" customWidth="1"/>
    <col min="5647" max="5888" width="9" style="1"/>
    <col min="5889" max="5889" width="7.75" style="1" customWidth="1"/>
    <col min="5890" max="5894" width="6.125" style="1" customWidth="1"/>
    <col min="5895" max="5895" width="5" style="1" customWidth="1"/>
    <col min="5896" max="5902" width="6.125" style="1" customWidth="1"/>
    <col min="5903" max="6144" width="9" style="1"/>
    <col min="6145" max="6145" width="7.75" style="1" customWidth="1"/>
    <col min="6146" max="6150" width="6.125" style="1" customWidth="1"/>
    <col min="6151" max="6151" width="5" style="1" customWidth="1"/>
    <col min="6152" max="6158" width="6.125" style="1" customWidth="1"/>
    <col min="6159" max="6400" width="9" style="1"/>
    <col min="6401" max="6401" width="7.75" style="1" customWidth="1"/>
    <col min="6402" max="6406" width="6.125" style="1" customWidth="1"/>
    <col min="6407" max="6407" width="5" style="1" customWidth="1"/>
    <col min="6408" max="6414" width="6.125" style="1" customWidth="1"/>
    <col min="6415" max="6656" width="9" style="1"/>
    <col min="6657" max="6657" width="7.75" style="1" customWidth="1"/>
    <col min="6658" max="6662" width="6.125" style="1" customWidth="1"/>
    <col min="6663" max="6663" width="5" style="1" customWidth="1"/>
    <col min="6664" max="6670" width="6.125" style="1" customWidth="1"/>
    <col min="6671" max="6912" width="9" style="1"/>
    <col min="6913" max="6913" width="7.75" style="1" customWidth="1"/>
    <col min="6914" max="6918" width="6.125" style="1" customWidth="1"/>
    <col min="6919" max="6919" width="5" style="1" customWidth="1"/>
    <col min="6920" max="6926" width="6.125" style="1" customWidth="1"/>
    <col min="6927" max="7168" width="9" style="1"/>
    <col min="7169" max="7169" width="7.75" style="1" customWidth="1"/>
    <col min="7170" max="7174" width="6.125" style="1" customWidth="1"/>
    <col min="7175" max="7175" width="5" style="1" customWidth="1"/>
    <col min="7176" max="7182" width="6.125" style="1" customWidth="1"/>
    <col min="7183" max="7424" width="9" style="1"/>
    <col min="7425" max="7425" width="7.75" style="1" customWidth="1"/>
    <col min="7426" max="7430" width="6.125" style="1" customWidth="1"/>
    <col min="7431" max="7431" width="5" style="1" customWidth="1"/>
    <col min="7432" max="7438" width="6.125" style="1" customWidth="1"/>
    <col min="7439" max="7680" width="9" style="1"/>
    <col min="7681" max="7681" width="7.75" style="1" customWidth="1"/>
    <col min="7682" max="7686" width="6.125" style="1" customWidth="1"/>
    <col min="7687" max="7687" width="5" style="1" customWidth="1"/>
    <col min="7688" max="7694" width="6.125" style="1" customWidth="1"/>
    <col min="7695" max="7936" width="9" style="1"/>
    <col min="7937" max="7937" width="7.75" style="1" customWidth="1"/>
    <col min="7938" max="7942" width="6.125" style="1" customWidth="1"/>
    <col min="7943" max="7943" width="5" style="1" customWidth="1"/>
    <col min="7944" max="7950" width="6.125" style="1" customWidth="1"/>
    <col min="7951" max="8192" width="9" style="1"/>
    <col min="8193" max="8193" width="7.75" style="1" customWidth="1"/>
    <col min="8194" max="8198" width="6.125" style="1" customWidth="1"/>
    <col min="8199" max="8199" width="5" style="1" customWidth="1"/>
    <col min="8200" max="8206" width="6.125" style="1" customWidth="1"/>
    <col min="8207" max="8448" width="9" style="1"/>
    <col min="8449" max="8449" width="7.75" style="1" customWidth="1"/>
    <col min="8450" max="8454" width="6.125" style="1" customWidth="1"/>
    <col min="8455" max="8455" width="5" style="1" customWidth="1"/>
    <col min="8456" max="8462" width="6.125" style="1" customWidth="1"/>
    <col min="8463" max="8704" width="9" style="1"/>
    <col min="8705" max="8705" width="7.75" style="1" customWidth="1"/>
    <col min="8706" max="8710" width="6.125" style="1" customWidth="1"/>
    <col min="8711" max="8711" width="5" style="1" customWidth="1"/>
    <col min="8712" max="8718" width="6.125" style="1" customWidth="1"/>
    <col min="8719" max="8960" width="9" style="1"/>
    <col min="8961" max="8961" width="7.75" style="1" customWidth="1"/>
    <col min="8962" max="8966" width="6.125" style="1" customWidth="1"/>
    <col min="8967" max="8967" width="5" style="1" customWidth="1"/>
    <col min="8968" max="8974" width="6.125" style="1" customWidth="1"/>
    <col min="8975" max="9216" width="9" style="1"/>
    <col min="9217" max="9217" width="7.75" style="1" customWidth="1"/>
    <col min="9218" max="9222" width="6.125" style="1" customWidth="1"/>
    <col min="9223" max="9223" width="5" style="1" customWidth="1"/>
    <col min="9224" max="9230" width="6.125" style="1" customWidth="1"/>
    <col min="9231" max="9472" width="9" style="1"/>
    <col min="9473" max="9473" width="7.75" style="1" customWidth="1"/>
    <col min="9474" max="9478" width="6.125" style="1" customWidth="1"/>
    <col min="9479" max="9479" width="5" style="1" customWidth="1"/>
    <col min="9480" max="9486" width="6.125" style="1" customWidth="1"/>
    <col min="9487" max="9728" width="9" style="1"/>
    <col min="9729" max="9729" width="7.75" style="1" customWidth="1"/>
    <col min="9730" max="9734" width="6.125" style="1" customWidth="1"/>
    <col min="9735" max="9735" width="5" style="1" customWidth="1"/>
    <col min="9736" max="9742" width="6.125" style="1" customWidth="1"/>
    <col min="9743" max="9984" width="9" style="1"/>
    <col min="9985" max="9985" width="7.75" style="1" customWidth="1"/>
    <col min="9986" max="9990" width="6.125" style="1" customWidth="1"/>
    <col min="9991" max="9991" width="5" style="1" customWidth="1"/>
    <col min="9992" max="9998" width="6.125" style="1" customWidth="1"/>
    <col min="9999" max="10240" width="9" style="1"/>
    <col min="10241" max="10241" width="7.75" style="1" customWidth="1"/>
    <col min="10242" max="10246" width="6.125" style="1" customWidth="1"/>
    <col min="10247" max="10247" width="5" style="1" customWidth="1"/>
    <col min="10248" max="10254" width="6.125" style="1" customWidth="1"/>
    <col min="10255" max="10496" width="9" style="1"/>
    <col min="10497" max="10497" width="7.75" style="1" customWidth="1"/>
    <col min="10498" max="10502" width="6.125" style="1" customWidth="1"/>
    <col min="10503" max="10503" width="5" style="1" customWidth="1"/>
    <col min="10504" max="10510" width="6.125" style="1" customWidth="1"/>
    <col min="10511" max="10752" width="9" style="1"/>
    <col min="10753" max="10753" width="7.75" style="1" customWidth="1"/>
    <col min="10754" max="10758" width="6.125" style="1" customWidth="1"/>
    <col min="10759" max="10759" width="5" style="1" customWidth="1"/>
    <col min="10760" max="10766" width="6.125" style="1" customWidth="1"/>
    <col min="10767" max="11008" width="9" style="1"/>
    <col min="11009" max="11009" width="7.75" style="1" customWidth="1"/>
    <col min="11010" max="11014" width="6.125" style="1" customWidth="1"/>
    <col min="11015" max="11015" width="5" style="1" customWidth="1"/>
    <col min="11016" max="11022" width="6.125" style="1" customWidth="1"/>
    <col min="11023" max="11264" width="9" style="1"/>
    <col min="11265" max="11265" width="7.75" style="1" customWidth="1"/>
    <col min="11266" max="11270" width="6.125" style="1" customWidth="1"/>
    <col min="11271" max="11271" width="5" style="1" customWidth="1"/>
    <col min="11272" max="11278" width="6.125" style="1" customWidth="1"/>
    <col min="11279" max="11520" width="9" style="1"/>
    <col min="11521" max="11521" width="7.75" style="1" customWidth="1"/>
    <col min="11522" max="11526" width="6.125" style="1" customWidth="1"/>
    <col min="11527" max="11527" width="5" style="1" customWidth="1"/>
    <col min="11528" max="11534" width="6.125" style="1" customWidth="1"/>
    <col min="11535" max="11776" width="9" style="1"/>
    <col min="11777" max="11777" width="7.75" style="1" customWidth="1"/>
    <col min="11778" max="11782" width="6.125" style="1" customWidth="1"/>
    <col min="11783" max="11783" width="5" style="1" customWidth="1"/>
    <col min="11784" max="11790" width="6.125" style="1" customWidth="1"/>
    <col min="11791" max="12032" width="9" style="1"/>
    <col min="12033" max="12033" width="7.75" style="1" customWidth="1"/>
    <col min="12034" max="12038" width="6.125" style="1" customWidth="1"/>
    <col min="12039" max="12039" width="5" style="1" customWidth="1"/>
    <col min="12040" max="12046" width="6.125" style="1" customWidth="1"/>
    <col min="12047" max="12288" width="9" style="1"/>
    <col min="12289" max="12289" width="7.75" style="1" customWidth="1"/>
    <col min="12290" max="12294" width="6.125" style="1" customWidth="1"/>
    <col min="12295" max="12295" width="5" style="1" customWidth="1"/>
    <col min="12296" max="12302" width="6.125" style="1" customWidth="1"/>
    <col min="12303" max="12544" width="9" style="1"/>
    <col min="12545" max="12545" width="7.75" style="1" customWidth="1"/>
    <col min="12546" max="12550" width="6.125" style="1" customWidth="1"/>
    <col min="12551" max="12551" width="5" style="1" customWidth="1"/>
    <col min="12552" max="12558" width="6.125" style="1" customWidth="1"/>
    <col min="12559" max="12800" width="9" style="1"/>
    <col min="12801" max="12801" width="7.75" style="1" customWidth="1"/>
    <col min="12802" max="12806" width="6.125" style="1" customWidth="1"/>
    <col min="12807" max="12807" width="5" style="1" customWidth="1"/>
    <col min="12808" max="12814" width="6.125" style="1" customWidth="1"/>
    <col min="12815" max="13056" width="9" style="1"/>
    <col min="13057" max="13057" width="7.75" style="1" customWidth="1"/>
    <col min="13058" max="13062" width="6.125" style="1" customWidth="1"/>
    <col min="13063" max="13063" width="5" style="1" customWidth="1"/>
    <col min="13064" max="13070" width="6.125" style="1" customWidth="1"/>
    <col min="13071" max="13312" width="9" style="1"/>
    <col min="13313" max="13313" width="7.75" style="1" customWidth="1"/>
    <col min="13314" max="13318" width="6.125" style="1" customWidth="1"/>
    <col min="13319" max="13319" width="5" style="1" customWidth="1"/>
    <col min="13320" max="13326" width="6.125" style="1" customWidth="1"/>
    <col min="13327" max="13568" width="9" style="1"/>
    <col min="13569" max="13569" width="7.75" style="1" customWidth="1"/>
    <col min="13570" max="13574" width="6.125" style="1" customWidth="1"/>
    <col min="13575" max="13575" width="5" style="1" customWidth="1"/>
    <col min="13576" max="13582" width="6.125" style="1" customWidth="1"/>
    <col min="13583" max="13824" width="9" style="1"/>
    <col min="13825" max="13825" width="7.75" style="1" customWidth="1"/>
    <col min="13826" max="13830" width="6.125" style="1" customWidth="1"/>
    <col min="13831" max="13831" width="5" style="1" customWidth="1"/>
    <col min="13832" max="13838" width="6.125" style="1" customWidth="1"/>
    <col min="13839" max="14080" width="9" style="1"/>
    <col min="14081" max="14081" width="7.75" style="1" customWidth="1"/>
    <col min="14082" max="14086" width="6.125" style="1" customWidth="1"/>
    <col min="14087" max="14087" width="5" style="1" customWidth="1"/>
    <col min="14088" max="14094" width="6.125" style="1" customWidth="1"/>
    <col min="14095" max="14336" width="9" style="1"/>
    <col min="14337" max="14337" width="7.75" style="1" customWidth="1"/>
    <col min="14338" max="14342" width="6.125" style="1" customWidth="1"/>
    <col min="14343" max="14343" width="5" style="1" customWidth="1"/>
    <col min="14344" max="14350" width="6.125" style="1" customWidth="1"/>
    <col min="14351" max="14592" width="9" style="1"/>
    <col min="14593" max="14593" width="7.75" style="1" customWidth="1"/>
    <col min="14594" max="14598" width="6.125" style="1" customWidth="1"/>
    <col min="14599" max="14599" width="5" style="1" customWidth="1"/>
    <col min="14600" max="14606" width="6.125" style="1" customWidth="1"/>
    <col min="14607" max="14848" width="9" style="1"/>
    <col min="14849" max="14849" width="7.75" style="1" customWidth="1"/>
    <col min="14850" max="14854" width="6.125" style="1" customWidth="1"/>
    <col min="14855" max="14855" width="5" style="1" customWidth="1"/>
    <col min="14856" max="14862" width="6.125" style="1" customWidth="1"/>
    <col min="14863" max="15104" width="9" style="1"/>
    <col min="15105" max="15105" width="7.75" style="1" customWidth="1"/>
    <col min="15106" max="15110" width="6.125" style="1" customWidth="1"/>
    <col min="15111" max="15111" width="5" style="1" customWidth="1"/>
    <col min="15112" max="15118" width="6.125" style="1" customWidth="1"/>
    <col min="15119" max="15360" width="9" style="1"/>
    <col min="15361" max="15361" width="7.75" style="1" customWidth="1"/>
    <col min="15362" max="15366" width="6.125" style="1" customWidth="1"/>
    <col min="15367" max="15367" width="5" style="1" customWidth="1"/>
    <col min="15368" max="15374" width="6.125" style="1" customWidth="1"/>
    <col min="15375" max="15616" width="9" style="1"/>
    <col min="15617" max="15617" width="7.75" style="1" customWidth="1"/>
    <col min="15618" max="15622" width="6.125" style="1" customWidth="1"/>
    <col min="15623" max="15623" width="5" style="1" customWidth="1"/>
    <col min="15624" max="15630" width="6.125" style="1" customWidth="1"/>
    <col min="15631" max="15872" width="9" style="1"/>
    <col min="15873" max="15873" width="7.75" style="1" customWidth="1"/>
    <col min="15874" max="15878" width="6.125" style="1" customWidth="1"/>
    <col min="15879" max="15879" width="5" style="1" customWidth="1"/>
    <col min="15880" max="15886" width="6.125" style="1" customWidth="1"/>
    <col min="15887" max="16128" width="9" style="1"/>
    <col min="16129" max="16129" width="7.75" style="1" customWidth="1"/>
    <col min="16130" max="16134" width="6.125" style="1" customWidth="1"/>
    <col min="16135" max="16135" width="5" style="1" customWidth="1"/>
    <col min="16136" max="16142" width="6.125" style="1" customWidth="1"/>
    <col min="16143" max="16384" width="9" style="1"/>
  </cols>
  <sheetData>
    <row r="1" spans="1:15" ht="21.75" customHeight="1">
      <c r="A1" s="640" t="s">
        <v>19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</row>
    <row r="2" spans="1:15" ht="7.5" customHeight="1"/>
    <row r="3" spans="1:15">
      <c r="A3" s="647" t="s">
        <v>20</v>
      </c>
      <c r="B3" s="647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</row>
    <row r="4" spans="1:15">
      <c r="A4" s="29" t="s">
        <v>21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5">
      <c r="A5" s="29" t="s">
        <v>22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5" ht="7.5" customHeight="1" thickBo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5">
      <c r="A7" s="641" t="s">
        <v>23</v>
      </c>
      <c r="B7" s="648" t="s">
        <v>24</v>
      </c>
      <c r="C7" s="649"/>
      <c r="D7" s="644" t="s">
        <v>25</v>
      </c>
      <c r="E7" s="645"/>
      <c r="F7" s="644" t="s">
        <v>26</v>
      </c>
      <c r="G7" s="645"/>
      <c r="H7" s="650" t="s">
        <v>27</v>
      </c>
      <c r="I7" s="651"/>
      <c r="J7" s="651"/>
      <c r="K7" s="651"/>
      <c r="L7" s="651"/>
      <c r="M7" s="651"/>
      <c r="N7" s="651"/>
    </row>
    <row r="8" spans="1:15">
      <c r="A8" s="642"/>
      <c r="B8" s="637" t="s">
        <v>28</v>
      </c>
      <c r="C8" s="637" t="s">
        <v>29</v>
      </c>
      <c r="D8" s="637" t="s">
        <v>28</v>
      </c>
      <c r="E8" s="637" t="s">
        <v>29</v>
      </c>
      <c r="F8" s="637" t="s">
        <v>28</v>
      </c>
      <c r="G8" s="637" t="s">
        <v>29</v>
      </c>
      <c r="H8" s="638" t="s">
        <v>30</v>
      </c>
      <c r="I8" s="637" t="s">
        <v>31</v>
      </c>
      <c r="J8" s="654" t="s">
        <v>32</v>
      </c>
      <c r="K8" s="637" t="s">
        <v>33</v>
      </c>
      <c r="L8" s="637" t="s">
        <v>34</v>
      </c>
      <c r="M8" s="637" t="s">
        <v>35</v>
      </c>
      <c r="N8" s="652" t="s">
        <v>36</v>
      </c>
    </row>
    <row r="9" spans="1:15">
      <c r="A9" s="643"/>
      <c r="B9" s="639"/>
      <c r="C9" s="639"/>
      <c r="D9" s="639"/>
      <c r="E9" s="639"/>
      <c r="F9" s="639"/>
      <c r="G9" s="639"/>
      <c r="H9" s="639"/>
      <c r="I9" s="639"/>
      <c r="J9" s="655"/>
      <c r="K9" s="639"/>
      <c r="L9" s="639"/>
      <c r="M9" s="639"/>
      <c r="N9" s="653"/>
      <c r="O9" s="10"/>
    </row>
    <row r="10" spans="1:15" ht="7.5" customHeight="1">
      <c r="A10" s="9"/>
      <c r="B10" s="10"/>
      <c r="C10" s="10"/>
      <c r="D10" s="10"/>
      <c r="E10" s="10"/>
      <c r="F10" s="10"/>
      <c r="G10" s="30"/>
      <c r="H10" s="10"/>
      <c r="I10" s="10"/>
      <c r="J10" s="10"/>
      <c r="K10" s="10"/>
      <c r="L10" s="10"/>
      <c r="M10" s="10"/>
      <c r="N10" s="10"/>
      <c r="O10" s="10"/>
    </row>
    <row r="11" spans="1:15" ht="14.25" customHeight="1">
      <c r="A11" s="31">
        <v>29</v>
      </c>
      <c r="B11" s="32">
        <v>5</v>
      </c>
      <c r="C11" s="32">
        <v>749</v>
      </c>
      <c r="D11" s="32">
        <v>117</v>
      </c>
      <c r="E11" s="32">
        <v>96</v>
      </c>
      <c r="F11" s="32">
        <v>76</v>
      </c>
      <c r="G11" s="33" t="s">
        <v>37</v>
      </c>
      <c r="H11" s="34" t="s">
        <v>38</v>
      </c>
      <c r="I11" s="27" t="s">
        <v>38</v>
      </c>
      <c r="J11" s="27" t="s">
        <v>38</v>
      </c>
      <c r="K11" s="27" t="s">
        <v>38</v>
      </c>
      <c r="L11" s="27" t="s">
        <v>38</v>
      </c>
      <c r="M11" s="27" t="s">
        <v>38</v>
      </c>
      <c r="N11" s="27" t="s">
        <v>38</v>
      </c>
    </row>
    <row r="12" spans="1:15" ht="14.25" customHeight="1">
      <c r="A12" s="35" t="s">
        <v>39</v>
      </c>
      <c r="B12" s="32">
        <v>5</v>
      </c>
      <c r="C12" s="32">
        <v>749</v>
      </c>
      <c r="D12" s="32">
        <v>116</v>
      </c>
      <c r="E12" s="32">
        <v>96</v>
      </c>
      <c r="F12" s="32">
        <v>75</v>
      </c>
      <c r="G12" s="33" t="s">
        <v>37</v>
      </c>
      <c r="H12" s="34">
        <v>1453</v>
      </c>
      <c r="I12" s="27">
        <v>186</v>
      </c>
      <c r="J12" s="27">
        <v>90</v>
      </c>
      <c r="K12" s="27">
        <v>291</v>
      </c>
      <c r="L12" s="27">
        <v>779</v>
      </c>
      <c r="M12" s="27">
        <v>63</v>
      </c>
      <c r="N12" s="27">
        <v>44</v>
      </c>
    </row>
    <row r="13" spans="1:15" ht="14.25" customHeight="1">
      <c r="A13" s="35" t="s">
        <v>40</v>
      </c>
      <c r="B13" s="32">
        <v>5</v>
      </c>
      <c r="C13" s="32">
        <v>749</v>
      </c>
      <c r="D13" s="32">
        <v>116</v>
      </c>
      <c r="E13" s="32">
        <v>96</v>
      </c>
      <c r="F13" s="32">
        <v>74</v>
      </c>
      <c r="G13" s="33" t="s">
        <v>37</v>
      </c>
      <c r="H13" s="34" t="s">
        <v>38</v>
      </c>
      <c r="I13" s="27" t="s">
        <v>38</v>
      </c>
      <c r="J13" s="27" t="s">
        <v>38</v>
      </c>
      <c r="K13" s="27" t="s">
        <v>38</v>
      </c>
      <c r="L13" s="27" t="s">
        <v>38</v>
      </c>
      <c r="M13" s="27" t="s">
        <v>38</v>
      </c>
      <c r="N13" s="27" t="s">
        <v>38</v>
      </c>
    </row>
    <row r="14" spans="1:15" ht="14.25" customHeight="1">
      <c r="A14" s="35" t="s">
        <v>41</v>
      </c>
      <c r="B14" s="32">
        <v>5</v>
      </c>
      <c r="C14" s="32">
        <v>749</v>
      </c>
      <c r="D14" s="32">
        <v>115</v>
      </c>
      <c r="E14" s="32">
        <v>96</v>
      </c>
      <c r="F14" s="32">
        <v>72</v>
      </c>
      <c r="G14" s="36">
        <v>0</v>
      </c>
      <c r="H14" s="37">
        <v>617</v>
      </c>
      <c r="I14" s="27">
        <v>194</v>
      </c>
      <c r="J14" s="27">
        <v>100</v>
      </c>
      <c r="K14" s="27">
        <v>323</v>
      </c>
      <c r="L14" s="27" t="s">
        <v>42</v>
      </c>
      <c r="M14" s="27" t="s">
        <v>42</v>
      </c>
      <c r="N14" s="27" t="s">
        <v>42</v>
      </c>
    </row>
    <row r="15" spans="1:15" s="19" customFormat="1" ht="14.25" customHeight="1">
      <c r="A15" s="38" t="s">
        <v>43</v>
      </c>
      <c r="B15" s="19">
        <v>5</v>
      </c>
      <c r="C15" s="19">
        <v>749</v>
      </c>
      <c r="D15" s="19">
        <v>115</v>
      </c>
      <c r="E15" s="19">
        <v>96</v>
      </c>
      <c r="F15" s="19">
        <v>71</v>
      </c>
      <c r="G15" s="39">
        <v>0</v>
      </c>
      <c r="H15" s="40" t="s">
        <v>38</v>
      </c>
      <c r="I15" s="41" t="s">
        <v>38</v>
      </c>
      <c r="J15" s="41" t="s">
        <v>38</v>
      </c>
      <c r="K15" s="41" t="s">
        <v>38</v>
      </c>
      <c r="L15" s="41" t="s">
        <v>38</v>
      </c>
      <c r="M15" s="41" t="s">
        <v>38</v>
      </c>
      <c r="N15" s="41" t="s">
        <v>38</v>
      </c>
    </row>
    <row r="16" spans="1:15" ht="6" customHeight="1" thickBot="1">
      <c r="A16" s="42"/>
      <c r="B16" s="43"/>
      <c r="C16" s="44"/>
      <c r="D16" s="44"/>
      <c r="E16" s="44"/>
      <c r="F16" s="44"/>
      <c r="G16" s="45"/>
      <c r="H16" s="44"/>
      <c r="I16" s="44"/>
      <c r="J16" s="44"/>
      <c r="K16" s="44"/>
      <c r="L16" s="44"/>
      <c r="M16" s="44"/>
      <c r="N16" s="44"/>
      <c r="O16" s="10"/>
    </row>
    <row r="17" spans="1:5" ht="6" customHeight="1"/>
    <row r="18" spans="1:5" ht="12" customHeight="1">
      <c r="A18" s="1" t="s">
        <v>44</v>
      </c>
    </row>
    <row r="19" spans="1:5">
      <c r="A19" s="1" t="s">
        <v>45</v>
      </c>
    </row>
    <row r="27" spans="1:5">
      <c r="E27" s="10"/>
    </row>
  </sheetData>
  <mergeCells count="20">
    <mergeCell ref="G8:G9"/>
    <mergeCell ref="H8:H9"/>
    <mergeCell ref="I8:I9"/>
    <mergeCell ref="J8:J9"/>
    <mergeCell ref="A1:N1"/>
    <mergeCell ref="A3:N3"/>
    <mergeCell ref="A7:A9"/>
    <mergeCell ref="B7:C7"/>
    <mergeCell ref="D7:E7"/>
    <mergeCell ref="F7:G7"/>
    <mergeCell ref="H7:N7"/>
    <mergeCell ref="B8:B9"/>
    <mergeCell ref="C8:C9"/>
    <mergeCell ref="D8:D9"/>
    <mergeCell ref="K8:K9"/>
    <mergeCell ref="L8:L9"/>
    <mergeCell ref="M8:M9"/>
    <mergeCell ref="N8:N9"/>
    <mergeCell ref="E8:E9"/>
    <mergeCell ref="F8:F9"/>
  </mergeCells>
  <phoneticPr fontId="3"/>
  <printOptions horizontalCentered="1"/>
  <pageMargins left="0.78740157480314965" right="0.78740157480314965" top="0.78740157480314965" bottom="0.59055118110236227" header="0.51181102362204722" footer="0.59055118110236227"/>
  <pageSetup paperSize="9" scale="91" firstPageNumber="131" orientation="portrait" useFirstPageNumber="1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663BD"/>
  </sheetPr>
  <dimension ref="A1:T20"/>
  <sheetViews>
    <sheetView view="pageBreakPreview" zoomScaleNormal="100" zoomScaleSheetLayoutView="100" workbookViewId="0">
      <selection activeCell="G27" sqref="G27"/>
    </sheetView>
  </sheetViews>
  <sheetFormatPr defaultRowHeight="12"/>
  <cols>
    <col min="1" max="1" width="20.375" style="367" customWidth="1"/>
    <col min="2" max="4" width="12.875" style="367" customWidth="1"/>
    <col min="5" max="6" width="12.875" style="368" customWidth="1"/>
    <col min="7" max="7" width="3.5" style="367" customWidth="1"/>
    <col min="8" max="16384" width="9" style="367"/>
  </cols>
  <sheetData>
    <row r="1" spans="1:17" ht="6.95" customHeight="1"/>
    <row r="2" spans="1:17" s="369" customFormat="1" ht="19.5" customHeight="1">
      <c r="A2" s="774" t="s">
        <v>380</v>
      </c>
      <c r="B2" s="774"/>
      <c r="C2" s="774"/>
      <c r="D2" s="774"/>
      <c r="E2" s="774"/>
      <c r="F2" s="774"/>
    </row>
    <row r="3" spans="1:17" ht="8.25" customHeight="1" thickBot="1">
      <c r="B3" s="368"/>
      <c r="C3" s="368"/>
      <c r="E3" s="367"/>
    </row>
    <row r="4" spans="1:17" s="375" customFormat="1" ht="18" customHeight="1">
      <c r="A4" s="370" t="s">
        <v>381</v>
      </c>
      <c r="B4" s="371">
        <v>30</v>
      </c>
      <c r="C4" s="372" t="s">
        <v>12</v>
      </c>
      <c r="D4" s="372" t="s">
        <v>97</v>
      </c>
      <c r="E4" s="372" t="s">
        <v>98</v>
      </c>
      <c r="F4" s="373" t="s">
        <v>382</v>
      </c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</row>
    <row r="5" spans="1:17" s="375" customFormat="1" ht="17.100000000000001" customHeight="1">
      <c r="A5" s="376" t="s">
        <v>383</v>
      </c>
      <c r="B5" s="377">
        <v>122787</v>
      </c>
      <c r="C5" s="377">
        <v>121728</v>
      </c>
      <c r="D5" s="377">
        <v>120701</v>
      </c>
      <c r="E5" s="377">
        <v>119611</v>
      </c>
      <c r="F5" s="378">
        <v>118158</v>
      </c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</row>
    <row r="6" spans="1:17" s="375" customFormat="1" ht="17.100000000000001" customHeight="1">
      <c r="A6" s="379" t="s">
        <v>384</v>
      </c>
      <c r="B6" s="380">
        <v>35962</v>
      </c>
      <c r="C6" s="380">
        <v>35984</v>
      </c>
      <c r="D6" s="380">
        <v>35875</v>
      </c>
      <c r="E6" s="381">
        <v>35562</v>
      </c>
      <c r="F6" s="382">
        <v>35067</v>
      </c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</row>
    <row r="7" spans="1:17" s="375" customFormat="1" ht="18" customHeight="1">
      <c r="A7" s="383" t="s">
        <v>385</v>
      </c>
      <c r="B7" s="384">
        <v>0.29288116820184545</v>
      </c>
      <c r="C7" s="384">
        <v>0.29599999999999999</v>
      </c>
      <c r="D7" s="384">
        <v>0.29699999999999999</v>
      </c>
      <c r="E7" s="384">
        <v>0.29699999999999999</v>
      </c>
      <c r="F7" s="385">
        <v>0.29699999999999999</v>
      </c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</row>
    <row r="8" spans="1:17" s="375" customFormat="1" ht="14.25" customHeight="1">
      <c r="A8" s="386" t="s">
        <v>386</v>
      </c>
      <c r="B8" s="387">
        <v>0.27470781799614208</v>
      </c>
      <c r="C8" s="387">
        <v>0.27600000000000002</v>
      </c>
      <c r="D8" s="387">
        <v>0.27600000000000002</v>
      </c>
      <c r="E8" s="388">
        <v>0.27700000000000002</v>
      </c>
      <c r="F8" s="389">
        <v>0.27700000000000002</v>
      </c>
      <c r="G8" s="390"/>
      <c r="H8" s="374"/>
      <c r="I8" s="374"/>
      <c r="J8" s="374"/>
      <c r="K8" s="374"/>
      <c r="L8" s="374"/>
      <c r="M8" s="374"/>
      <c r="N8" s="374"/>
      <c r="O8" s="374"/>
      <c r="P8" s="374"/>
      <c r="Q8" s="374"/>
    </row>
    <row r="9" spans="1:17" s="375" customFormat="1" ht="14.25" customHeight="1">
      <c r="A9" s="383" t="s">
        <v>387</v>
      </c>
      <c r="B9" s="391">
        <v>0.28136788908836391</v>
      </c>
      <c r="C9" s="391">
        <v>0.28399999999999997</v>
      </c>
      <c r="D9" s="391">
        <v>0.28599999999999998</v>
      </c>
      <c r="E9" s="392">
        <v>0.28899999999999998</v>
      </c>
      <c r="F9" s="393">
        <v>0.28999999999999998</v>
      </c>
      <c r="G9" s="374"/>
      <c r="H9" s="374"/>
      <c r="I9" s="374"/>
      <c r="J9" s="374"/>
      <c r="K9" s="374"/>
      <c r="L9" s="374"/>
      <c r="M9" s="374"/>
      <c r="N9" s="374"/>
      <c r="O9" s="374"/>
      <c r="P9" s="374"/>
      <c r="Q9" s="374"/>
    </row>
    <row r="10" spans="1:17" s="375" customFormat="1" ht="9" customHeight="1">
      <c r="A10" s="394"/>
      <c r="B10" s="380"/>
      <c r="C10" s="380"/>
      <c r="D10" s="380"/>
      <c r="E10" s="395"/>
      <c r="F10" s="396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</row>
    <row r="11" spans="1:17" s="375" customFormat="1" ht="17.100000000000001" customHeight="1">
      <c r="A11" s="379" t="s">
        <v>388</v>
      </c>
      <c r="B11" s="380">
        <v>17998</v>
      </c>
      <c r="C11" s="380">
        <v>18788</v>
      </c>
      <c r="D11" s="380">
        <v>19143</v>
      </c>
      <c r="E11" s="381">
        <v>19198</v>
      </c>
      <c r="F11" s="382">
        <v>19898</v>
      </c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</row>
    <row r="12" spans="1:17" s="375" customFormat="1" ht="17.100000000000001" customHeight="1">
      <c r="A12" s="383" t="s">
        <v>389</v>
      </c>
      <c r="B12" s="397">
        <v>0.14657903523988697</v>
      </c>
      <c r="C12" s="397">
        <v>0.154</v>
      </c>
      <c r="D12" s="397">
        <v>0.159</v>
      </c>
      <c r="E12" s="397">
        <v>0.161</v>
      </c>
      <c r="F12" s="385">
        <v>0.16800000000000001</v>
      </c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</row>
    <row r="13" spans="1:17" s="375" customFormat="1" ht="14.25" customHeight="1">
      <c r="A13" s="386" t="s">
        <v>390</v>
      </c>
      <c r="B13" s="387">
        <v>0.13786451832520141</v>
      </c>
      <c r="C13" s="387">
        <v>0.14299999999999999</v>
      </c>
      <c r="D13" s="387">
        <v>0.14599999999999999</v>
      </c>
      <c r="E13" s="388">
        <v>0.14699999999999999</v>
      </c>
      <c r="F13" s="389">
        <v>0.154</v>
      </c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</row>
    <row r="14" spans="1:17" s="375" customFormat="1" ht="14.25" customHeight="1">
      <c r="A14" s="383" t="s">
        <v>391</v>
      </c>
      <c r="B14" s="391">
        <v>0.14215891745687781</v>
      </c>
      <c r="C14" s="391">
        <v>0.14699999999999999</v>
      </c>
      <c r="D14" s="391">
        <v>0.14699999999999999</v>
      </c>
      <c r="E14" s="392">
        <v>0.14899999999999999</v>
      </c>
      <c r="F14" s="393">
        <v>0.155</v>
      </c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</row>
    <row r="15" spans="1:17" s="375" customFormat="1" ht="9" customHeight="1" thickBot="1">
      <c r="A15" s="398"/>
      <c r="B15" s="399"/>
      <c r="C15" s="399"/>
      <c r="D15" s="399"/>
      <c r="E15" s="399"/>
      <c r="F15" s="400"/>
      <c r="G15" s="374"/>
      <c r="H15" s="374"/>
      <c r="I15" s="374"/>
      <c r="J15" s="374"/>
      <c r="K15" s="374"/>
      <c r="L15" s="374"/>
      <c r="M15" s="374"/>
      <c r="N15" s="374"/>
      <c r="O15" s="374"/>
      <c r="P15" s="374"/>
      <c r="Q15" s="374"/>
    </row>
    <row r="16" spans="1:17" s="375" customFormat="1" ht="9" customHeight="1">
      <c r="A16" s="401"/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</row>
    <row r="17" spans="1:20" ht="13.5" customHeight="1">
      <c r="A17" s="367" t="s">
        <v>392</v>
      </c>
      <c r="E17" s="367"/>
      <c r="Q17" s="368"/>
    </row>
    <row r="18" spans="1:20" ht="13.5" customHeight="1">
      <c r="A18" s="367" t="s">
        <v>393</v>
      </c>
      <c r="E18" s="367"/>
      <c r="Q18" s="368"/>
      <c r="T18" s="402"/>
    </row>
    <row r="19" spans="1:20" ht="13.5" customHeight="1">
      <c r="A19" s="367" t="s">
        <v>394</v>
      </c>
      <c r="B19" s="403"/>
      <c r="C19" s="403"/>
      <c r="D19" s="403"/>
      <c r="E19" s="403"/>
      <c r="F19" s="403"/>
      <c r="G19" s="403"/>
      <c r="H19" s="403"/>
      <c r="I19" s="403"/>
      <c r="J19" s="403"/>
      <c r="K19" s="403"/>
      <c r="L19" s="403"/>
      <c r="M19" s="403"/>
      <c r="N19" s="403"/>
      <c r="O19" s="403"/>
      <c r="P19" s="403"/>
      <c r="Q19" s="403"/>
      <c r="R19" s="403"/>
      <c r="S19" s="403"/>
      <c r="T19" s="403"/>
    </row>
    <row r="20" spans="1:20" ht="13.5" customHeight="1">
      <c r="E20" s="403"/>
      <c r="F20" s="403"/>
      <c r="G20" s="403"/>
      <c r="H20" s="403"/>
      <c r="I20" s="403"/>
      <c r="J20" s="403"/>
      <c r="K20" s="403"/>
      <c r="L20" s="403"/>
      <c r="M20" s="403"/>
      <c r="N20" s="403"/>
      <c r="O20" s="403"/>
      <c r="P20" s="403"/>
      <c r="Q20" s="403"/>
      <c r="R20" s="403"/>
      <c r="S20" s="403"/>
      <c r="T20" s="403"/>
    </row>
  </sheetData>
  <mergeCells count="1">
    <mergeCell ref="A2:F2"/>
  </mergeCells>
  <phoneticPr fontId="6"/>
  <pageMargins left="0.70866141732283472" right="0.70866141732283472" top="0.74803149606299213" bottom="0.55118110236220474" header="0.31496062992125984" footer="0.31496062992125984"/>
  <pageSetup paperSize="9" scale="93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663BD"/>
  </sheetPr>
  <dimension ref="A1:N36"/>
  <sheetViews>
    <sheetView view="pageBreakPreview" zoomScaleNormal="100" zoomScaleSheetLayoutView="100" workbookViewId="0">
      <selection activeCell="G27" sqref="G27"/>
    </sheetView>
  </sheetViews>
  <sheetFormatPr defaultRowHeight="12"/>
  <cols>
    <col min="1" max="1" width="10.625" style="1" customWidth="1"/>
    <col min="2" max="6" width="14.625" style="1" customWidth="1"/>
    <col min="7" max="7" width="1.625" style="1" customWidth="1"/>
    <col min="8" max="12" width="8.625" style="1" customWidth="1"/>
    <col min="13" max="14" width="8.625" style="19" customWidth="1"/>
    <col min="15" max="22" width="8.625" style="1" customWidth="1"/>
    <col min="23" max="16384" width="9" style="1"/>
  </cols>
  <sheetData>
    <row r="1" spans="1:14" ht="19.5" customHeight="1">
      <c r="A1" s="640" t="s">
        <v>395</v>
      </c>
      <c r="B1" s="640"/>
      <c r="C1" s="640"/>
      <c r="D1" s="640"/>
      <c r="E1" s="640"/>
      <c r="F1" s="640"/>
      <c r="G1" s="62"/>
      <c r="H1" s="62"/>
      <c r="I1" s="62"/>
      <c r="J1" s="62"/>
      <c r="K1" s="62"/>
      <c r="L1" s="62"/>
      <c r="M1" s="62"/>
      <c r="N1" s="62"/>
    </row>
    <row r="2" spans="1:14" ht="12.75" thickBot="1">
      <c r="A2" s="1" t="s">
        <v>396</v>
      </c>
      <c r="K2" s="19"/>
      <c r="L2" s="19"/>
      <c r="M2" s="1"/>
      <c r="N2" s="1"/>
    </row>
    <row r="3" spans="1:14" s="307" customFormat="1" ht="13.5" customHeight="1">
      <c r="A3" s="758" t="s">
        <v>397</v>
      </c>
      <c r="B3" s="404">
        <v>29</v>
      </c>
      <c r="C3" s="404">
        <v>30</v>
      </c>
      <c r="D3" s="404" t="s">
        <v>12</v>
      </c>
      <c r="E3" s="404" t="s">
        <v>398</v>
      </c>
      <c r="F3" s="405" t="s">
        <v>399</v>
      </c>
    </row>
    <row r="4" spans="1:14" s="307" customFormat="1" ht="13.5" customHeight="1">
      <c r="A4" s="759"/>
      <c r="B4" s="406" t="s">
        <v>400</v>
      </c>
      <c r="C4" s="406" t="s">
        <v>400</v>
      </c>
      <c r="D4" s="406" t="s">
        <v>400</v>
      </c>
      <c r="E4" s="406" t="s">
        <v>400</v>
      </c>
      <c r="F4" s="407" t="s">
        <v>400</v>
      </c>
    </row>
    <row r="5" spans="1:14" ht="20.25" customHeight="1">
      <c r="A5" s="296" t="s">
        <v>401</v>
      </c>
      <c r="B5" s="408">
        <v>10</v>
      </c>
      <c r="C5" s="409">
        <v>12</v>
      </c>
      <c r="D5" s="409">
        <v>21</v>
      </c>
      <c r="E5" s="409">
        <v>23</v>
      </c>
      <c r="F5" s="410">
        <v>19</v>
      </c>
      <c r="M5" s="1"/>
      <c r="N5" s="1"/>
    </row>
    <row r="6" spans="1:14" ht="22.5">
      <c r="A6" s="411" t="s">
        <v>402</v>
      </c>
      <c r="B6" s="412">
        <v>500</v>
      </c>
      <c r="C6" s="413">
        <v>600</v>
      </c>
      <c r="D6" s="413">
        <v>1050</v>
      </c>
      <c r="E6" s="413">
        <v>1150</v>
      </c>
      <c r="F6" s="414">
        <v>950</v>
      </c>
      <c r="M6" s="1"/>
      <c r="N6" s="1"/>
    </row>
    <row r="7" spans="1:14" ht="6.75" customHeight="1" thickBot="1">
      <c r="A7" s="415"/>
      <c r="B7" s="363"/>
      <c r="C7" s="363"/>
      <c r="D7" s="363"/>
      <c r="E7" s="416"/>
      <c r="F7" s="416"/>
      <c r="M7" s="1"/>
      <c r="N7" s="1"/>
    </row>
    <row r="8" spans="1:14" ht="6.75" customHeight="1">
      <c r="A8" s="74"/>
      <c r="B8" s="74"/>
      <c r="C8" s="74"/>
      <c r="D8" s="74"/>
      <c r="E8" s="60"/>
      <c r="F8" s="60"/>
      <c r="G8" s="60"/>
      <c r="H8" s="60"/>
      <c r="I8" s="28"/>
      <c r="K8" s="19"/>
      <c r="L8" s="19"/>
      <c r="M8" s="1"/>
      <c r="N8" s="1"/>
    </row>
    <row r="9" spans="1:14">
      <c r="A9" s="1" t="s">
        <v>403</v>
      </c>
    </row>
    <row r="10" spans="1:14">
      <c r="A10" s="58" t="s">
        <v>404</v>
      </c>
    </row>
    <row r="12" spans="1:14" ht="19.5" customHeight="1"/>
    <row r="13" spans="1:14" ht="15.75" customHeight="1"/>
    <row r="14" spans="1:14" ht="12" customHeight="1">
      <c r="M14" s="1"/>
      <c r="N14" s="1"/>
    </row>
    <row r="15" spans="1:14" ht="12" customHeight="1">
      <c r="M15" s="1"/>
      <c r="N15" s="1"/>
    </row>
    <row r="16" spans="1:14" ht="12" customHeight="1">
      <c r="M16" s="1"/>
      <c r="N16" s="1"/>
    </row>
    <row r="17" spans="13:14" ht="12" customHeight="1">
      <c r="M17" s="1"/>
      <c r="N17" s="1"/>
    </row>
    <row r="18" spans="13:14" ht="12" customHeight="1">
      <c r="M18" s="1"/>
      <c r="N18" s="1"/>
    </row>
    <row r="19" spans="13:14" ht="12" customHeight="1">
      <c r="M19" s="1"/>
      <c r="N19" s="1"/>
    </row>
    <row r="20" spans="13:14" ht="12" customHeight="1">
      <c r="M20" s="1"/>
      <c r="N20" s="1"/>
    </row>
    <row r="21" spans="13:14" ht="12" customHeight="1">
      <c r="M21" s="1"/>
      <c r="N21" s="1"/>
    </row>
    <row r="22" spans="13:14" ht="12" customHeight="1">
      <c r="M22" s="1"/>
      <c r="N22" s="1"/>
    </row>
    <row r="23" spans="13:14" ht="12" customHeight="1">
      <c r="M23" s="1"/>
      <c r="N23" s="1"/>
    </row>
    <row r="24" spans="13:14" ht="12" customHeight="1">
      <c r="M24" s="1"/>
      <c r="N24" s="1"/>
    </row>
    <row r="25" spans="13:14" ht="12" customHeight="1">
      <c r="M25" s="1"/>
      <c r="N25" s="1"/>
    </row>
    <row r="26" spans="13:14" ht="12" customHeight="1">
      <c r="M26" s="1"/>
      <c r="N26" s="1"/>
    </row>
    <row r="27" spans="13:14" ht="12" customHeight="1">
      <c r="M27" s="1"/>
      <c r="N27" s="1"/>
    </row>
    <row r="28" spans="13:14" ht="12" customHeight="1">
      <c r="M28" s="1"/>
      <c r="N28" s="1"/>
    </row>
    <row r="29" spans="13:14" ht="12" customHeight="1">
      <c r="M29" s="1"/>
      <c r="N29" s="1"/>
    </row>
    <row r="30" spans="13:14" ht="12" customHeight="1">
      <c r="M30" s="1"/>
      <c r="N30" s="1"/>
    </row>
    <row r="31" spans="13:14" ht="12" customHeight="1">
      <c r="M31" s="1"/>
      <c r="N31" s="1"/>
    </row>
    <row r="32" spans="13:14" ht="12" customHeight="1">
      <c r="M32" s="1"/>
      <c r="N32" s="1"/>
    </row>
    <row r="33" spans="13:14" ht="12" customHeight="1">
      <c r="M33" s="1"/>
      <c r="N33" s="1"/>
    </row>
    <row r="34" spans="13:14" ht="12" customHeight="1">
      <c r="M34" s="1"/>
      <c r="N34" s="1"/>
    </row>
    <row r="35" spans="13:14" ht="12" customHeight="1">
      <c r="M35" s="1"/>
      <c r="N35" s="1"/>
    </row>
    <row r="36" spans="13:14" ht="12" customHeight="1">
      <c r="M36" s="1"/>
      <c r="N36" s="1"/>
    </row>
  </sheetData>
  <mergeCells count="2">
    <mergeCell ref="A1:F1"/>
    <mergeCell ref="A3:A4"/>
  </mergeCells>
  <phoneticPr fontId="6"/>
  <pageMargins left="0.70866141732283472" right="0.62992125984251968" top="0.98425196850393704" bottom="0.74803149606299213" header="0.31496062992125984" footer="0.31496062992125984"/>
  <pageSetup paperSize="9" scale="95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663BD"/>
  </sheetPr>
  <dimension ref="A1:E20"/>
  <sheetViews>
    <sheetView view="pageBreakPreview" zoomScaleNormal="100" zoomScaleSheetLayoutView="100" workbookViewId="0">
      <selection activeCell="G27" sqref="G27"/>
    </sheetView>
  </sheetViews>
  <sheetFormatPr defaultRowHeight="13.5"/>
  <cols>
    <col min="1" max="1" width="15.625" style="329" customWidth="1"/>
    <col min="2" max="2" width="27" style="329" customWidth="1"/>
    <col min="3" max="4" width="19.5" style="329" customWidth="1"/>
    <col min="5" max="5" width="2.625" style="329" customWidth="1"/>
    <col min="6" max="252" width="9" style="329"/>
    <col min="253" max="253" width="12" style="329" customWidth="1"/>
    <col min="254" max="254" width="8.875" style="329" customWidth="1"/>
    <col min="255" max="255" width="9.125" style="329" customWidth="1"/>
    <col min="256" max="256" width="12.375" style="329" customWidth="1"/>
    <col min="257" max="257" width="9.125" style="329" customWidth="1"/>
    <col min="258" max="258" width="12.375" style="329" customWidth="1"/>
    <col min="259" max="259" width="9.125" style="329" customWidth="1"/>
    <col min="260" max="260" width="13.25" style="329" customWidth="1"/>
    <col min="261" max="508" width="9" style="329"/>
    <col min="509" max="509" width="12" style="329" customWidth="1"/>
    <col min="510" max="510" width="8.875" style="329" customWidth="1"/>
    <col min="511" max="511" width="9.125" style="329" customWidth="1"/>
    <col min="512" max="512" width="12.375" style="329" customWidth="1"/>
    <col min="513" max="513" width="9.125" style="329" customWidth="1"/>
    <col min="514" max="514" width="12.375" style="329" customWidth="1"/>
    <col min="515" max="515" width="9.125" style="329" customWidth="1"/>
    <col min="516" max="516" width="13.25" style="329" customWidth="1"/>
    <col min="517" max="764" width="9" style="329"/>
    <col min="765" max="765" width="12" style="329" customWidth="1"/>
    <col min="766" max="766" width="8.875" style="329" customWidth="1"/>
    <col min="767" max="767" width="9.125" style="329" customWidth="1"/>
    <col min="768" max="768" width="12.375" style="329" customWidth="1"/>
    <col min="769" max="769" width="9.125" style="329" customWidth="1"/>
    <col min="770" max="770" width="12.375" style="329" customWidth="1"/>
    <col min="771" max="771" width="9.125" style="329" customWidth="1"/>
    <col min="772" max="772" width="13.25" style="329" customWidth="1"/>
    <col min="773" max="1020" width="9" style="329"/>
    <col min="1021" max="1021" width="12" style="329" customWidth="1"/>
    <col min="1022" max="1022" width="8.875" style="329" customWidth="1"/>
    <col min="1023" max="1023" width="9.125" style="329" customWidth="1"/>
    <col min="1024" max="1024" width="12.375" style="329" customWidth="1"/>
    <col min="1025" max="1025" width="9.125" style="329" customWidth="1"/>
    <col min="1026" max="1026" width="12.375" style="329" customWidth="1"/>
    <col min="1027" max="1027" width="9.125" style="329" customWidth="1"/>
    <col min="1028" max="1028" width="13.25" style="329" customWidth="1"/>
    <col min="1029" max="1276" width="9" style="329"/>
    <col min="1277" max="1277" width="12" style="329" customWidth="1"/>
    <col min="1278" max="1278" width="8.875" style="329" customWidth="1"/>
    <col min="1279" max="1279" width="9.125" style="329" customWidth="1"/>
    <col min="1280" max="1280" width="12.375" style="329" customWidth="1"/>
    <col min="1281" max="1281" width="9.125" style="329" customWidth="1"/>
    <col min="1282" max="1282" width="12.375" style="329" customWidth="1"/>
    <col min="1283" max="1283" width="9.125" style="329" customWidth="1"/>
    <col min="1284" max="1284" width="13.25" style="329" customWidth="1"/>
    <col min="1285" max="1532" width="9" style="329"/>
    <col min="1533" max="1533" width="12" style="329" customWidth="1"/>
    <col min="1534" max="1534" width="8.875" style="329" customWidth="1"/>
    <col min="1535" max="1535" width="9.125" style="329" customWidth="1"/>
    <col min="1536" max="1536" width="12.375" style="329" customWidth="1"/>
    <col min="1537" max="1537" width="9.125" style="329" customWidth="1"/>
    <col min="1538" max="1538" width="12.375" style="329" customWidth="1"/>
    <col min="1539" max="1539" width="9.125" style="329" customWidth="1"/>
    <col min="1540" max="1540" width="13.25" style="329" customWidth="1"/>
    <col min="1541" max="1788" width="9" style="329"/>
    <col min="1789" max="1789" width="12" style="329" customWidth="1"/>
    <col min="1790" max="1790" width="8.875" style="329" customWidth="1"/>
    <col min="1791" max="1791" width="9.125" style="329" customWidth="1"/>
    <col min="1792" max="1792" width="12.375" style="329" customWidth="1"/>
    <col min="1793" max="1793" width="9.125" style="329" customWidth="1"/>
    <col min="1794" max="1794" width="12.375" style="329" customWidth="1"/>
    <col min="1795" max="1795" width="9.125" style="329" customWidth="1"/>
    <col min="1796" max="1796" width="13.25" style="329" customWidth="1"/>
    <col min="1797" max="2044" width="9" style="329"/>
    <col min="2045" max="2045" width="12" style="329" customWidth="1"/>
    <col min="2046" max="2046" width="8.875" style="329" customWidth="1"/>
    <col min="2047" max="2047" width="9.125" style="329" customWidth="1"/>
    <col min="2048" max="2048" width="12.375" style="329" customWidth="1"/>
    <col min="2049" max="2049" width="9.125" style="329" customWidth="1"/>
    <col min="2050" max="2050" width="12.375" style="329" customWidth="1"/>
    <col min="2051" max="2051" width="9.125" style="329" customWidth="1"/>
    <col min="2052" max="2052" width="13.25" style="329" customWidth="1"/>
    <col min="2053" max="2300" width="9" style="329"/>
    <col min="2301" max="2301" width="12" style="329" customWidth="1"/>
    <col min="2302" max="2302" width="8.875" style="329" customWidth="1"/>
    <col min="2303" max="2303" width="9.125" style="329" customWidth="1"/>
    <col min="2304" max="2304" width="12.375" style="329" customWidth="1"/>
    <col min="2305" max="2305" width="9.125" style="329" customWidth="1"/>
    <col min="2306" max="2306" width="12.375" style="329" customWidth="1"/>
    <col min="2307" max="2307" width="9.125" style="329" customWidth="1"/>
    <col min="2308" max="2308" width="13.25" style="329" customWidth="1"/>
    <col min="2309" max="2556" width="9" style="329"/>
    <col min="2557" max="2557" width="12" style="329" customWidth="1"/>
    <col min="2558" max="2558" width="8.875" style="329" customWidth="1"/>
    <col min="2559" max="2559" width="9.125" style="329" customWidth="1"/>
    <col min="2560" max="2560" width="12.375" style="329" customWidth="1"/>
    <col min="2561" max="2561" width="9.125" style="329" customWidth="1"/>
    <col min="2562" max="2562" width="12.375" style="329" customWidth="1"/>
    <col min="2563" max="2563" width="9.125" style="329" customWidth="1"/>
    <col min="2564" max="2564" width="13.25" style="329" customWidth="1"/>
    <col min="2565" max="2812" width="9" style="329"/>
    <col min="2813" max="2813" width="12" style="329" customWidth="1"/>
    <col min="2814" max="2814" width="8.875" style="329" customWidth="1"/>
    <col min="2815" max="2815" width="9.125" style="329" customWidth="1"/>
    <col min="2816" max="2816" width="12.375" style="329" customWidth="1"/>
    <col min="2817" max="2817" width="9.125" style="329" customWidth="1"/>
    <col min="2818" max="2818" width="12.375" style="329" customWidth="1"/>
    <col min="2819" max="2819" width="9.125" style="329" customWidth="1"/>
    <col min="2820" max="2820" width="13.25" style="329" customWidth="1"/>
    <col min="2821" max="3068" width="9" style="329"/>
    <col min="3069" max="3069" width="12" style="329" customWidth="1"/>
    <col min="3070" max="3070" width="8.875" style="329" customWidth="1"/>
    <col min="3071" max="3071" width="9.125" style="329" customWidth="1"/>
    <col min="3072" max="3072" width="12.375" style="329" customWidth="1"/>
    <col min="3073" max="3073" width="9.125" style="329" customWidth="1"/>
    <col min="3074" max="3074" width="12.375" style="329" customWidth="1"/>
    <col min="3075" max="3075" width="9.125" style="329" customWidth="1"/>
    <col min="3076" max="3076" width="13.25" style="329" customWidth="1"/>
    <col min="3077" max="3324" width="9" style="329"/>
    <col min="3325" max="3325" width="12" style="329" customWidth="1"/>
    <col min="3326" max="3326" width="8.875" style="329" customWidth="1"/>
    <col min="3327" max="3327" width="9.125" style="329" customWidth="1"/>
    <col min="3328" max="3328" width="12.375" style="329" customWidth="1"/>
    <col min="3329" max="3329" width="9.125" style="329" customWidth="1"/>
    <col min="3330" max="3330" width="12.375" style="329" customWidth="1"/>
    <col min="3331" max="3331" width="9.125" style="329" customWidth="1"/>
    <col min="3332" max="3332" width="13.25" style="329" customWidth="1"/>
    <col min="3333" max="3580" width="9" style="329"/>
    <col min="3581" max="3581" width="12" style="329" customWidth="1"/>
    <col min="3582" max="3582" width="8.875" style="329" customWidth="1"/>
    <col min="3583" max="3583" width="9.125" style="329" customWidth="1"/>
    <col min="3584" max="3584" width="12.375" style="329" customWidth="1"/>
    <col min="3585" max="3585" width="9.125" style="329" customWidth="1"/>
    <col min="3586" max="3586" width="12.375" style="329" customWidth="1"/>
    <col min="3587" max="3587" width="9.125" style="329" customWidth="1"/>
    <col min="3588" max="3588" width="13.25" style="329" customWidth="1"/>
    <col min="3589" max="3836" width="9" style="329"/>
    <col min="3837" max="3837" width="12" style="329" customWidth="1"/>
    <col min="3838" max="3838" width="8.875" style="329" customWidth="1"/>
    <col min="3839" max="3839" width="9.125" style="329" customWidth="1"/>
    <col min="3840" max="3840" width="12.375" style="329" customWidth="1"/>
    <col min="3841" max="3841" width="9.125" style="329" customWidth="1"/>
    <col min="3842" max="3842" width="12.375" style="329" customWidth="1"/>
    <col min="3843" max="3843" width="9.125" style="329" customWidth="1"/>
    <col min="3844" max="3844" width="13.25" style="329" customWidth="1"/>
    <col min="3845" max="4092" width="9" style="329"/>
    <col min="4093" max="4093" width="12" style="329" customWidth="1"/>
    <col min="4094" max="4094" width="8.875" style="329" customWidth="1"/>
    <col min="4095" max="4095" width="9.125" style="329" customWidth="1"/>
    <col min="4096" max="4096" width="12.375" style="329" customWidth="1"/>
    <col min="4097" max="4097" width="9.125" style="329" customWidth="1"/>
    <col min="4098" max="4098" width="12.375" style="329" customWidth="1"/>
    <col min="4099" max="4099" width="9.125" style="329" customWidth="1"/>
    <col min="4100" max="4100" width="13.25" style="329" customWidth="1"/>
    <col min="4101" max="4348" width="9" style="329"/>
    <col min="4349" max="4349" width="12" style="329" customWidth="1"/>
    <col min="4350" max="4350" width="8.875" style="329" customWidth="1"/>
    <col min="4351" max="4351" width="9.125" style="329" customWidth="1"/>
    <col min="4352" max="4352" width="12.375" style="329" customWidth="1"/>
    <col min="4353" max="4353" width="9.125" style="329" customWidth="1"/>
    <col min="4354" max="4354" width="12.375" style="329" customWidth="1"/>
    <col min="4355" max="4355" width="9.125" style="329" customWidth="1"/>
    <col min="4356" max="4356" width="13.25" style="329" customWidth="1"/>
    <col min="4357" max="4604" width="9" style="329"/>
    <col min="4605" max="4605" width="12" style="329" customWidth="1"/>
    <col min="4606" max="4606" width="8.875" style="329" customWidth="1"/>
    <col min="4607" max="4607" width="9.125" style="329" customWidth="1"/>
    <col min="4608" max="4608" width="12.375" style="329" customWidth="1"/>
    <col min="4609" max="4609" width="9.125" style="329" customWidth="1"/>
    <col min="4610" max="4610" width="12.375" style="329" customWidth="1"/>
    <col min="4611" max="4611" width="9.125" style="329" customWidth="1"/>
    <col min="4612" max="4612" width="13.25" style="329" customWidth="1"/>
    <col min="4613" max="4860" width="9" style="329"/>
    <col min="4861" max="4861" width="12" style="329" customWidth="1"/>
    <col min="4862" max="4862" width="8.875" style="329" customWidth="1"/>
    <col min="4863" max="4863" width="9.125" style="329" customWidth="1"/>
    <col min="4864" max="4864" width="12.375" style="329" customWidth="1"/>
    <col min="4865" max="4865" width="9.125" style="329" customWidth="1"/>
    <col min="4866" max="4866" width="12.375" style="329" customWidth="1"/>
    <col min="4867" max="4867" width="9.125" style="329" customWidth="1"/>
    <col min="4868" max="4868" width="13.25" style="329" customWidth="1"/>
    <col min="4869" max="5116" width="9" style="329"/>
    <col min="5117" max="5117" width="12" style="329" customWidth="1"/>
    <col min="5118" max="5118" width="8.875" style="329" customWidth="1"/>
    <col min="5119" max="5119" width="9.125" style="329" customWidth="1"/>
    <col min="5120" max="5120" width="12.375" style="329" customWidth="1"/>
    <col min="5121" max="5121" width="9.125" style="329" customWidth="1"/>
    <col min="5122" max="5122" width="12.375" style="329" customWidth="1"/>
    <col min="5123" max="5123" width="9.125" style="329" customWidth="1"/>
    <col min="5124" max="5124" width="13.25" style="329" customWidth="1"/>
    <col min="5125" max="5372" width="9" style="329"/>
    <col min="5373" max="5373" width="12" style="329" customWidth="1"/>
    <col min="5374" max="5374" width="8.875" style="329" customWidth="1"/>
    <col min="5375" max="5375" width="9.125" style="329" customWidth="1"/>
    <col min="5376" max="5376" width="12.375" style="329" customWidth="1"/>
    <col min="5377" max="5377" width="9.125" style="329" customWidth="1"/>
    <col min="5378" max="5378" width="12.375" style="329" customWidth="1"/>
    <col min="5379" max="5379" width="9.125" style="329" customWidth="1"/>
    <col min="5380" max="5380" width="13.25" style="329" customWidth="1"/>
    <col min="5381" max="5628" width="9" style="329"/>
    <col min="5629" max="5629" width="12" style="329" customWidth="1"/>
    <col min="5630" max="5630" width="8.875" style="329" customWidth="1"/>
    <col min="5631" max="5631" width="9.125" style="329" customWidth="1"/>
    <col min="5632" max="5632" width="12.375" style="329" customWidth="1"/>
    <col min="5633" max="5633" width="9.125" style="329" customWidth="1"/>
    <col min="5634" max="5634" width="12.375" style="329" customWidth="1"/>
    <col min="5635" max="5635" width="9.125" style="329" customWidth="1"/>
    <col min="5636" max="5636" width="13.25" style="329" customWidth="1"/>
    <col min="5637" max="5884" width="9" style="329"/>
    <col min="5885" max="5885" width="12" style="329" customWidth="1"/>
    <col min="5886" max="5886" width="8.875" style="329" customWidth="1"/>
    <col min="5887" max="5887" width="9.125" style="329" customWidth="1"/>
    <col min="5888" max="5888" width="12.375" style="329" customWidth="1"/>
    <col min="5889" max="5889" width="9.125" style="329" customWidth="1"/>
    <col min="5890" max="5890" width="12.375" style="329" customWidth="1"/>
    <col min="5891" max="5891" width="9.125" style="329" customWidth="1"/>
    <col min="5892" max="5892" width="13.25" style="329" customWidth="1"/>
    <col min="5893" max="6140" width="9" style="329"/>
    <col min="6141" max="6141" width="12" style="329" customWidth="1"/>
    <col min="6142" max="6142" width="8.875" style="329" customWidth="1"/>
    <col min="6143" max="6143" width="9.125" style="329" customWidth="1"/>
    <col min="6144" max="6144" width="12.375" style="329" customWidth="1"/>
    <col min="6145" max="6145" width="9.125" style="329" customWidth="1"/>
    <col min="6146" max="6146" width="12.375" style="329" customWidth="1"/>
    <col min="6147" max="6147" width="9.125" style="329" customWidth="1"/>
    <col min="6148" max="6148" width="13.25" style="329" customWidth="1"/>
    <col min="6149" max="6396" width="9" style="329"/>
    <col min="6397" max="6397" width="12" style="329" customWidth="1"/>
    <col min="6398" max="6398" width="8.875" style="329" customWidth="1"/>
    <col min="6399" max="6399" width="9.125" style="329" customWidth="1"/>
    <col min="6400" max="6400" width="12.375" style="329" customWidth="1"/>
    <col min="6401" max="6401" width="9.125" style="329" customWidth="1"/>
    <col min="6402" max="6402" width="12.375" style="329" customWidth="1"/>
    <col min="6403" max="6403" width="9.125" style="329" customWidth="1"/>
    <col min="6404" max="6404" width="13.25" style="329" customWidth="1"/>
    <col min="6405" max="6652" width="9" style="329"/>
    <col min="6653" max="6653" width="12" style="329" customWidth="1"/>
    <col min="6654" max="6654" width="8.875" style="329" customWidth="1"/>
    <col min="6655" max="6655" width="9.125" style="329" customWidth="1"/>
    <col min="6656" max="6656" width="12.375" style="329" customWidth="1"/>
    <col min="6657" max="6657" width="9.125" style="329" customWidth="1"/>
    <col min="6658" max="6658" width="12.375" style="329" customWidth="1"/>
    <col min="6659" max="6659" width="9.125" style="329" customWidth="1"/>
    <col min="6660" max="6660" width="13.25" style="329" customWidth="1"/>
    <col min="6661" max="6908" width="9" style="329"/>
    <col min="6909" max="6909" width="12" style="329" customWidth="1"/>
    <col min="6910" max="6910" width="8.875" style="329" customWidth="1"/>
    <col min="6911" max="6911" width="9.125" style="329" customWidth="1"/>
    <col min="6912" max="6912" width="12.375" style="329" customWidth="1"/>
    <col min="6913" max="6913" width="9.125" style="329" customWidth="1"/>
    <col min="6914" max="6914" width="12.375" style="329" customWidth="1"/>
    <col min="6915" max="6915" width="9.125" style="329" customWidth="1"/>
    <col min="6916" max="6916" width="13.25" style="329" customWidth="1"/>
    <col min="6917" max="7164" width="9" style="329"/>
    <col min="7165" max="7165" width="12" style="329" customWidth="1"/>
    <col min="7166" max="7166" width="8.875" style="329" customWidth="1"/>
    <col min="7167" max="7167" width="9.125" style="329" customWidth="1"/>
    <col min="7168" max="7168" width="12.375" style="329" customWidth="1"/>
    <col min="7169" max="7169" width="9.125" style="329" customWidth="1"/>
    <col min="7170" max="7170" width="12.375" style="329" customWidth="1"/>
    <col min="7171" max="7171" width="9.125" style="329" customWidth="1"/>
    <col min="7172" max="7172" width="13.25" style="329" customWidth="1"/>
    <col min="7173" max="7420" width="9" style="329"/>
    <col min="7421" max="7421" width="12" style="329" customWidth="1"/>
    <col min="7422" max="7422" width="8.875" style="329" customWidth="1"/>
    <col min="7423" max="7423" width="9.125" style="329" customWidth="1"/>
    <col min="7424" max="7424" width="12.375" style="329" customWidth="1"/>
    <col min="7425" max="7425" width="9.125" style="329" customWidth="1"/>
    <col min="7426" max="7426" width="12.375" style="329" customWidth="1"/>
    <col min="7427" max="7427" width="9.125" style="329" customWidth="1"/>
    <col min="7428" max="7428" width="13.25" style="329" customWidth="1"/>
    <col min="7429" max="7676" width="9" style="329"/>
    <col min="7677" max="7677" width="12" style="329" customWidth="1"/>
    <col min="7678" max="7678" width="8.875" style="329" customWidth="1"/>
    <col min="7679" max="7679" width="9.125" style="329" customWidth="1"/>
    <col min="7680" max="7680" width="12.375" style="329" customWidth="1"/>
    <col min="7681" max="7681" width="9.125" style="329" customWidth="1"/>
    <col min="7682" max="7682" width="12.375" style="329" customWidth="1"/>
    <col min="7683" max="7683" width="9.125" style="329" customWidth="1"/>
    <col min="7684" max="7684" width="13.25" style="329" customWidth="1"/>
    <col min="7685" max="7932" width="9" style="329"/>
    <col min="7933" max="7933" width="12" style="329" customWidth="1"/>
    <col min="7934" max="7934" width="8.875" style="329" customWidth="1"/>
    <col min="7935" max="7935" width="9.125" style="329" customWidth="1"/>
    <col min="7936" max="7936" width="12.375" style="329" customWidth="1"/>
    <col min="7937" max="7937" width="9.125" style="329" customWidth="1"/>
    <col min="7938" max="7938" width="12.375" style="329" customWidth="1"/>
    <col min="7939" max="7939" width="9.125" style="329" customWidth="1"/>
    <col min="7940" max="7940" width="13.25" style="329" customWidth="1"/>
    <col min="7941" max="8188" width="9" style="329"/>
    <col min="8189" max="8189" width="12" style="329" customWidth="1"/>
    <col min="8190" max="8190" width="8.875" style="329" customWidth="1"/>
    <col min="8191" max="8191" width="9.125" style="329" customWidth="1"/>
    <col min="8192" max="8192" width="12.375" style="329" customWidth="1"/>
    <col min="8193" max="8193" width="9.125" style="329" customWidth="1"/>
    <col min="8194" max="8194" width="12.375" style="329" customWidth="1"/>
    <col min="8195" max="8195" width="9.125" style="329" customWidth="1"/>
    <col min="8196" max="8196" width="13.25" style="329" customWidth="1"/>
    <col min="8197" max="8444" width="9" style="329"/>
    <col min="8445" max="8445" width="12" style="329" customWidth="1"/>
    <col min="8446" max="8446" width="8.875" style="329" customWidth="1"/>
    <col min="8447" max="8447" width="9.125" style="329" customWidth="1"/>
    <col min="8448" max="8448" width="12.375" style="329" customWidth="1"/>
    <col min="8449" max="8449" width="9.125" style="329" customWidth="1"/>
    <col min="8450" max="8450" width="12.375" style="329" customWidth="1"/>
    <col min="8451" max="8451" width="9.125" style="329" customWidth="1"/>
    <col min="8452" max="8452" width="13.25" style="329" customWidth="1"/>
    <col min="8453" max="8700" width="9" style="329"/>
    <col min="8701" max="8701" width="12" style="329" customWidth="1"/>
    <col min="8702" max="8702" width="8.875" style="329" customWidth="1"/>
    <col min="8703" max="8703" width="9.125" style="329" customWidth="1"/>
    <col min="8704" max="8704" width="12.375" style="329" customWidth="1"/>
    <col min="8705" max="8705" width="9.125" style="329" customWidth="1"/>
    <col min="8706" max="8706" width="12.375" style="329" customWidth="1"/>
    <col min="8707" max="8707" width="9.125" style="329" customWidth="1"/>
    <col min="8708" max="8708" width="13.25" style="329" customWidth="1"/>
    <col min="8709" max="8956" width="9" style="329"/>
    <col min="8957" max="8957" width="12" style="329" customWidth="1"/>
    <col min="8958" max="8958" width="8.875" style="329" customWidth="1"/>
    <col min="8959" max="8959" width="9.125" style="329" customWidth="1"/>
    <col min="8960" max="8960" width="12.375" style="329" customWidth="1"/>
    <col min="8961" max="8961" width="9.125" style="329" customWidth="1"/>
    <col min="8962" max="8962" width="12.375" style="329" customWidth="1"/>
    <col min="8963" max="8963" width="9.125" style="329" customWidth="1"/>
    <col min="8964" max="8964" width="13.25" style="329" customWidth="1"/>
    <col min="8965" max="9212" width="9" style="329"/>
    <col min="9213" max="9213" width="12" style="329" customWidth="1"/>
    <col min="9214" max="9214" width="8.875" style="329" customWidth="1"/>
    <col min="9215" max="9215" width="9.125" style="329" customWidth="1"/>
    <col min="9216" max="9216" width="12.375" style="329" customWidth="1"/>
    <col min="9217" max="9217" width="9.125" style="329" customWidth="1"/>
    <col min="9218" max="9218" width="12.375" style="329" customWidth="1"/>
    <col min="9219" max="9219" width="9.125" style="329" customWidth="1"/>
    <col min="9220" max="9220" width="13.25" style="329" customWidth="1"/>
    <col min="9221" max="9468" width="9" style="329"/>
    <col min="9469" max="9469" width="12" style="329" customWidth="1"/>
    <col min="9470" max="9470" width="8.875" style="329" customWidth="1"/>
    <col min="9471" max="9471" width="9.125" style="329" customWidth="1"/>
    <col min="9472" max="9472" width="12.375" style="329" customWidth="1"/>
    <col min="9473" max="9473" width="9.125" style="329" customWidth="1"/>
    <col min="9474" max="9474" width="12.375" style="329" customWidth="1"/>
    <col min="9475" max="9475" width="9.125" style="329" customWidth="1"/>
    <col min="9476" max="9476" width="13.25" style="329" customWidth="1"/>
    <col min="9477" max="9724" width="9" style="329"/>
    <col min="9725" max="9725" width="12" style="329" customWidth="1"/>
    <col min="9726" max="9726" width="8.875" style="329" customWidth="1"/>
    <col min="9727" max="9727" width="9.125" style="329" customWidth="1"/>
    <col min="9728" max="9728" width="12.375" style="329" customWidth="1"/>
    <col min="9729" max="9729" width="9.125" style="329" customWidth="1"/>
    <col min="9730" max="9730" width="12.375" style="329" customWidth="1"/>
    <col min="9731" max="9731" width="9.125" style="329" customWidth="1"/>
    <col min="9732" max="9732" width="13.25" style="329" customWidth="1"/>
    <col min="9733" max="9980" width="9" style="329"/>
    <col min="9981" max="9981" width="12" style="329" customWidth="1"/>
    <col min="9982" max="9982" width="8.875" style="329" customWidth="1"/>
    <col min="9983" max="9983" width="9.125" style="329" customWidth="1"/>
    <col min="9984" max="9984" width="12.375" style="329" customWidth="1"/>
    <col min="9985" max="9985" width="9.125" style="329" customWidth="1"/>
    <col min="9986" max="9986" width="12.375" style="329" customWidth="1"/>
    <col min="9987" max="9987" width="9.125" style="329" customWidth="1"/>
    <col min="9988" max="9988" width="13.25" style="329" customWidth="1"/>
    <col min="9989" max="10236" width="9" style="329"/>
    <col min="10237" max="10237" width="12" style="329" customWidth="1"/>
    <col min="10238" max="10238" width="8.875" style="329" customWidth="1"/>
    <col min="10239" max="10239" width="9.125" style="329" customWidth="1"/>
    <col min="10240" max="10240" width="12.375" style="329" customWidth="1"/>
    <col min="10241" max="10241" width="9.125" style="329" customWidth="1"/>
    <col min="10242" max="10242" width="12.375" style="329" customWidth="1"/>
    <col min="10243" max="10243" width="9.125" style="329" customWidth="1"/>
    <col min="10244" max="10244" width="13.25" style="329" customWidth="1"/>
    <col min="10245" max="10492" width="9" style="329"/>
    <col min="10493" max="10493" width="12" style="329" customWidth="1"/>
    <col min="10494" max="10494" width="8.875" style="329" customWidth="1"/>
    <col min="10495" max="10495" width="9.125" style="329" customWidth="1"/>
    <col min="10496" max="10496" width="12.375" style="329" customWidth="1"/>
    <col min="10497" max="10497" width="9.125" style="329" customWidth="1"/>
    <col min="10498" max="10498" width="12.375" style="329" customWidth="1"/>
    <col min="10499" max="10499" width="9.125" style="329" customWidth="1"/>
    <col min="10500" max="10500" width="13.25" style="329" customWidth="1"/>
    <col min="10501" max="10748" width="9" style="329"/>
    <col min="10749" max="10749" width="12" style="329" customWidth="1"/>
    <col min="10750" max="10750" width="8.875" style="329" customWidth="1"/>
    <col min="10751" max="10751" width="9.125" style="329" customWidth="1"/>
    <col min="10752" max="10752" width="12.375" style="329" customWidth="1"/>
    <col min="10753" max="10753" width="9.125" style="329" customWidth="1"/>
    <col min="10754" max="10754" width="12.375" style="329" customWidth="1"/>
    <col min="10755" max="10755" width="9.125" style="329" customWidth="1"/>
    <col min="10756" max="10756" width="13.25" style="329" customWidth="1"/>
    <col min="10757" max="11004" width="9" style="329"/>
    <col min="11005" max="11005" width="12" style="329" customWidth="1"/>
    <col min="11006" max="11006" width="8.875" style="329" customWidth="1"/>
    <col min="11007" max="11007" width="9.125" style="329" customWidth="1"/>
    <col min="11008" max="11008" width="12.375" style="329" customWidth="1"/>
    <col min="11009" max="11009" width="9.125" style="329" customWidth="1"/>
    <col min="11010" max="11010" width="12.375" style="329" customWidth="1"/>
    <col min="11011" max="11011" width="9.125" style="329" customWidth="1"/>
    <col min="11012" max="11012" width="13.25" style="329" customWidth="1"/>
    <col min="11013" max="11260" width="9" style="329"/>
    <col min="11261" max="11261" width="12" style="329" customWidth="1"/>
    <col min="11262" max="11262" width="8.875" style="329" customWidth="1"/>
    <col min="11263" max="11263" width="9.125" style="329" customWidth="1"/>
    <col min="11264" max="11264" width="12.375" style="329" customWidth="1"/>
    <col min="11265" max="11265" width="9.125" style="329" customWidth="1"/>
    <col min="11266" max="11266" width="12.375" style="329" customWidth="1"/>
    <col min="11267" max="11267" width="9.125" style="329" customWidth="1"/>
    <col min="11268" max="11268" width="13.25" style="329" customWidth="1"/>
    <col min="11269" max="11516" width="9" style="329"/>
    <col min="11517" max="11517" width="12" style="329" customWidth="1"/>
    <col min="11518" max="11518" width="8.875" style="329" customWidth="1"/>
    <col min="11519" max="11519" width="9.125" style="329" customWidth="1"/>
    <col min="11520" max="11520" width="12.375" style="329" customWidth="1"/>
    <col min="11521" max="11521" width="9.125" style="329" customWidth="1"/>
    <col min="11522" max="11522" width="12.375" style="329" customWidth="1"/>
    <col min="11523" max="11523" width="9.125" style="329" customWidth="1"/>
    <col min="11524" max="11524" width="13.25" style="329" customWidth="1"/>
    <col min="11525" max="11772" width="9" style="329"/>
    <col min="11773" max="11773" width="12" style="329" customWidth="1"/>
    <col min="11774" max="11774" width="8.875" style="329" customWidth="1"/>
    <col min="11775" max="11775" width="9.125" style="329" customWidth="1"/>
    <col min="11776" max="11776" width="12.375" style="329" customWidth="1"/>
    <col min="11777" max="11777" width="9.125" style="329" customWidth="1"/>
    <col min="11778" max="11778" width="12.375" style="329" customWidth="1"/>
    <col min="11779" max="11779" width="9.125" style="329" customWidth="1"/>
    <col min="11780" max="11780" width="13.25" style="329" customWidth="1"/>
    <col min="11781" max="12028" width="9" style="329"/>
    <col min="12029" max="12029" width="12" style="329" customWidth="1"/>
    <col min="12030" max="12030" width="8.875" style="329" customWidth="1"/>
    <col min="12031" max="12031" width="9.125" style="329" customWidth="1"/>
    <col min="12032" max="12032" width="12.375" style="329" customWidth="1"/>
    <col min="12033" max="12033" width="9.125" style="329" customWidth="1"/>
    <col min="12034" max="12034" width="12.375" style="329" customWidth="1"/>
    <col min="12035" max="12035" width="9.125" style="329" customWidth="1"/>
    <col min="12036" max="12036" width="13.25" style="329" customWidth="1"/>
    <col min="12037" max="12284" width="9" style="329"/>
    <col min="12285" max="12285" width="12" style="329" customWidth="1"/>
    <col min="12286" max="12286" width="8.875" style="329" customWidth="1"/>
    <col min="12287" max="12287" width="9.125" style="329" customWidth="1"/>
    <col min="12288" max="12288" width="12.375" style="329" customWidth="1"/>
    <col min="12289" max="12289" width="9.125" style="329" customWidth="1"/>
    <col min="12290" max="12290" width="12.375" style="329" customWidth="1"/>
    <col min="12291" max="12291" width="9.125" style="329" customWidth="1"/>
    <col min="12292" max="12292" width="13.25" style="329" customWidth="1"/>
    <col min="12293" max="12540" width="9" style="329"/>
    <col min="12541" max="12541" width="12" style="329" customWidth="1"/>
    <col min="12542" max="12542" width="8.875" style="329" customWidth="1"/>
    <col min="12543" max="12543" width="9.125" style="329" customWidth="1"/>
    <col min="12544" max="12544" width="12.375" style="329" customWidth="1"/>
    <col min="12545" max="12545" width="9.125" style="329" customWidth="1"/>
    <col min="12546" max="12546" width="12.375" style="329" customWidth="1"/>
    <col min="12547" max="12547" width="9.125" style="329" customWidth="1"/>
    <col min="12548" max="12548" width="13.25" style="329" customWidth="1"/>
    <col min="12549" max="12796" width="9" style="329"/>
    <col min="12797" max="12797" width="12" style="329" customWidth="1"/>
    <col min="12798" max="12798" width="8.875" style="329" customWidth="1"/>
    <col min="12799" max="12799" width="9.125" style="329" customWidth="1"/>
    <col min="12800" max="12800" width="12.375" style="329" customWidth="1"/>
    <col min="12801" max="12801" width="9.125" style="329" customWidth="1"/>
    <col min="12802" max="12802" width="12.375" style="329" customWidth="1"/>
    <col min="12803" max="12803" width="9.125" style="329" customWidth="1"/>
    <col min="12804" max="12804" width="13.25" style="329" customWidth="1"/>
    <col min="12805" max="13052" width="9" style="329"/>
    <col min="13053" max="13053" width="12" style="329" customWidth="1"/>
    <col min="13054" max="13054" width="8.875" style="329" customWidth="1"/>
    <col min="13055" max="13055" width="9.125" style="329" customWidth="1"/>
    <col min="13056" max="13056" width="12.375" style="329" customWidth="1"/>
    <col min="13057" max="13057" width="9.125" style="329" customWidth="1"/>
    <col min="13058" max="13058" width="12.375" style="329" customWidth="1"/>
    <col min="13059" max="13059" width="9.125" style="329" customWidth="1"/>
    <col min="13060" max="13060" width="13.25" style="329" customWidth="1"/>
    <col min="13061" max="13308" width="9" style="329"/>
    <col min="13309" max="13309" width="12" style="329" customWidth="1"/>
    <col min="13310" max="13310" width="8.875" style="329" customWidth="1"/>
    <col min="13311" max="13311" width="9.125" style="329" customWidth="1"/>
    <col min="13312" max="13312" width="12.375" style="329" customWidth="1"/>
    <col min="13313" max="13313" width="9.125" style="329" customWidth="1"/>
    <col min="13314" max="13314" width="12.375" style="329" customWidth="1"/>
    <col min="13315" max="13315" width="9.125" style="329" customWidth="1"/>
    <col min="13316" max="13316" width="13.25" style="329" customWidth="1"/>
    <col min="13317" max="13564" width="9" style="329"/>
    <col min="13565" max="13565" width="12" style="329" customWidth="1"/>
    <col min="13566" max="13566" width="8.875" style="329" customWidth="1"/>
    <col min="13567" max="13567" width="9.125" style="329" customWidth="1"/>
    <col min="13568" max="13568" width="12.375" style="329" customWidth="1"/>
    <col min="13569" max="13569" width="9.125" style="329" customWidth="1"/>
    <col min="13570" max="13570" width="12.375" style="329" customWidth="1"/>
    <col min="13571" max="13571" width="9.125" style="329" customWidth="1"/>
    <col min="13572" max="13572" width="13.25" style="329" customWidth="1"/>
    <col min="13573" max="13820" width="9" style="329"/>
    <col min="13821" max="13821" width="12" style="329" customWidth="1"/>
    <col min="13822" max="13822" width="8.875" style="329" customWidth="1"/>
    <col min="13823" max="13823" width="9.125" style="329" customWidth="1"/>
    <col min="13824" max="13824" width="12.375" style="329" customWidth="1"/>
    <col min="13825" max="13825" width="9.125" style="329" customWidth="1"/>
    <col min="13826" max="13826" width="12.375" style="329" customWidth="1"/>
    <col min="13827" max="13827" width="9.125" style="329" customWidth="1"/>
    <col min="13828" max="13828" width="13.25" style="329" customWidth="1"/>
    <col min="13829" max="14076" width="9" style="329"/>
    <col min="14077" max="14077" width="12" style="329" customWidth="1"/>
    <col min="14078" max="14078" width="8.875" style="329" customWidth="1"/>
    <col min="14079" max="14079" width="9.125" style="329" customWidth="1"/>
    <col min="14080" max="14080" width="12.375" style="329" customWidth="1"/>
    <col min="14081" max="14081" width="9.125" style="329" customWidth="1"/>
    <col min="14082" max="14082" width="12.375" style="329" customWidth="1"/>
    <col min="14083" max="14083" width="9.125" style="329" customWidth="1"/>
    <col min="14084" max="14084" width="13.25" style="329" customWidth="1"/>
    <col min="14085" max="14332" width="9" style="329"/>
    <col min="14333" max="14333" width="12" style="329" customWidth="1"/>
    <col min="14334" max="14334" width="8.875" style="329" customWidth="1"/>
    <col min="14335" max="14335" width="9.125" style="329" customWidth="1"/>
    <col min="14336" max="14336" width="12.375" style="329" customWidth="1"/>
    <col min="14337" max="14337" width="9.125" style="329" customWidth="1"/>
    <col min="14338" max="14338" width="12.375" style="329" customWidth="1"/>
    <col min="14339" max="14339" width="9.125" style="329" customWidth="1"/>
    <col min="14340" max="14340" width="13.25" style="329" customWidth="1"/>
    <col min="14341" max="14588" width="9" style="329"/>
    <col min="14589" max="14589" width="12" style="329" customWidth="1"/>
    <col min="14590" max="14590" width="8.875" style="329" customWidth="1"/>
    <col min="14591" max="14591" width="9.125" style="329" customWidth="1"/>
    <col min="14592" max="14592" width="12.375" style="329" customWidth="1"/>
    <col min="14593" max="14593" width="9.125" style="329" customWidth="1"/>
    <col min="14594" max="14594" width="12.375" style="329" customWidth="1"/>
    <col min="14595" max="14595" width="9.125" style="329" customWidth="1"/>
    <col min="14596" max="14596" width="13.25" style="329" customWidth="1"/>
    <col min="14597" max="14844" width="9" style="329"/>
    <col min="14845" max="14845" width="12" style="329" customWidth="1"/>
    <col min="14846" max="14846" width="8.875" style="329" customWidth="1"/>
    <col min="14847" max="14847" width="9.125" style="329" customWidth="1"/>
    <col min="14848" max="14848" width="12.375" style="329" customWidth="1"/>
    <col min="14849" max="14849" width="9.125" style="329" customWidth="1"/>
    <col min="14850" max="14850" width="12.375" style="329" customWidth="1"/>
    <col min="14851" max="14851" width="9.125" style="329" customWidth="1"/>
    <col min="14852" max="14852" width="13.25" style="329" customWidth="1"/>
    <col min="14853" max="15100" width="9" style="329"/>
    <col min="15101" max="15101" width="12" style="329" customWidth="1"/>
    <col min="15102" max="15102" width="8.875" style="329" customWidth="1"/>
    <col min="15103" max="15103" width="9.125" style="329" customWidth="1"/>
    <col min="15104" max="15104" width="12.375" style="329" customWidth="1"/>
    <col min="15105" max="15105" width="9.125" style="329" customWidth="1"/>
    <col min="15106" max="15106" width="12.375" style="329" customWidth="1"/>
    <col min="15107" max="15107" width="9.125" style="329" customWidth="1"/>
    <col min="15108" max="15108" width="13.25" style="329" customWidth="1"/>
    <col min="15109" max="15356" width="9" style="329"/>
    <col min="15357" max="15357" width="12" style="329" customWidth="1"/>
    <col min="15358" max="15358" width="8.875" style="329" customWidth="1"/>
    <col min="15359" max="15359" width="9.125" style="329" customWidth="1"/>
    <col min="15360" max="15360" width="12.375" style="329" customWidth="1"/>
    <col min="15361" max="15361" width="9.125" style="329" customWidth="1"/>
    <col min="15362" max="15362" width="12.375" style="329" customWidth="1"/>
    <col min="15363" max="15363" width="9.125" style="329" customWidth="1"/>
    <col min="15364" max="15364" width="13.25" style="329" customWidth="1"/>
    <col min="15365" max="15612" width="9" style="329"/>
    <col min="15613" max="15613" width="12" style="329" customWidth="1"/>
    <col min="15614" max="15614" width="8.875" style="329" customWidth="1"/>
    <col min="15615" max="15615" width="9.125" style="329" customWidth="1"/>
    <col min="15616" max="15616" width="12.375" style="329" customWidth="1"/>
    <col min="15617" max="15617" width="9.125" style="329" customWidth="1"/>
    <col min="15618" max="15618" width="12.375" style="329" customWidth="1"/>
    <col min="15619" max="15619" width="9.125" style="329" customWidth="1"/>
    <col min="15620" max="15620" width="13.25" style="329" customWidth="1"/>
    <col min="15621" max="15868" width="9" style="329"/>
    <col min="15869" max="15869" width="12" style="329" customWidth="1"/>
    <col min="15870" max="15870" width="8.875" style="329" customWidth="1"/>
    <col min="15871" max="15871" width="9.125" style="329" customWidth="1"/>
    <col min="15872" max="15872" width="12.375" style="329" customWidth="1"/>
    <col min="15873" max="15873" width="9.125" style="329" customWidth="1"/>
    <col min="15874" max="15874" width="12.375" style="329" customWidth="1"/>
    <col min="15875" max="15875" width="9.125" style="329" customWidth="1"/>
    <col min="15876" max="15876" width="13.25" style="329" customWidth="1"/>
    <col min="15877" max="16124" width="9" style="329"/>
    <col min="16125" max="16125" width="12" style="329" customWidth="1"/>
    <col min="16126" max="16126" width="8.875" style="329" customWidth="1"/>
    <col min="16127" max="16127" width="9.125" style="329" customWidth="1"/>
    <col min="16128" max="16128" width="12.375" style="329" customWidth="1"/>
    <col min="16129" max="16129" width="9.125" style="329" customWidth="1"/>
    <col min="16130" max="16130" width="12.375" style="329" customWidth="1"/>
    <col min="16131" max="16131" width="9.125" style="329" customWidth="1"/>
    <col min="16132" max="16132" width="13.25" style="329" customWidth="1"/>
    <col min="16133" max="16384" width="9" style="329"/>
  </cols>
  <sheetData>
    <row r="1" spans="1:5" ht="18.75">
      <c r="A1" s="640" t="s">
        <v>405</v>
      </c>
      <c r="B1" s="640"/>
      <c r="C1" s="640"/>
      <c r="D1" s="640"/>
    </row>
    <row r="2" spans="1:5" s="1" customFormat="1">
      <c r="A2" s="775" t="s">
        <v>406</v>
      </c>
      <c r="B2" s="775"/>
      <c r="C2" s="775"/>
      <c r="D2" s="775"/>
    </row>
    <row r="3" spans="1:5" s="1" customFormat="1" ht="12.75" thickBot="1">
      <c r="A3" s="29" t="s">
        <v>407</v>
      </c>
    </row>
    <row r="4" spans="1:5" s="271" customFormat="1" ht="12">
      <c r="A4" s="641" t="s">
        <v>281</v>
      </c>
      <c r="B4" s="776" t="s">
        <v>408</v>
      </c>
      <c r="C4" s="644" t="s">
        <v>409</v>
      </c>
      <c r="D4" s="646"/>
      <c r="E4" s="105"/>
    </row>
    <row r="5" spans="1:5" s="271" customFormat="1" ht="12">
      <c r="A5" s="643"/>
      <c r="B5" s="777"/>
      <c r="C5" s="270" t="s">
        <v>410</v>
      </c>
      <c r="D5" s="270" t="s">
        <v>411</v>
      </c>
      <c r="E5" s="105"/>
    </row>
    <row r="6" spans="1:5" s="271" customFormat="1" ht="7.5" customHeight="1">
      <c r="A6" s="417"/>
      <c r="C6" s="418"/>
      <c r="D6" s="105"/>
    </row>
    <row r="7" spans="1:5" s="271" customFormat="1" ht="14.25" customHeight="1">
      <c r="A7" s="419">
        <v>29</v>
      </c>
      <c r="B7" s="420">
        <v>2004</v>
      </c>
      <c r="C7" s="117">
        <v>67789</v>
      </c>
      <c r="D7" s="117">
        <v>256211</v>
      </c>
    </row>
    <row r="8" spans="1:5" s="271" customFormat="1" ht="14.25" customHeight="1">
      <c r="A8" s="344" t="s">
        <v>11</v>
      </c>
      <c r="B8" s="420">
        <v>554</v>
      </c>
      <c r="C8" s="117">
        <v>41679</v>
      </c>
      <c r="D8" s="117">
        <v>111163</v>
      </c>
    </row>
    <row r="9" spans="1:5" s="271" customFormat="1" ht="14.25" customHeight="1">
      <c r="A9" s="344" t="s">
        <v>12</v>
      </c>
      <c r="B9" s="420">
        <v>491</v>
      </c>
      <c r="C9" s="117">
        <v>19831</v>
      </c>
      <c r="D9" s="117">
        <v>37889</v>
      </c>
    </row>
    <row r="10" spans="1:5" s="271" customFormat="1" ht="14.25" customHeight="1">
      <c r="A10" s="344" t="s">
        <v>13</v>
      </c>
      <c r="B10" s="420">
        <v>472</v>
      </c>
      <c r="C10" s="117">
        <v>17438</v>
      </c>
      <c r="D10" s="117">
        <v>29412</v>
      </c>
    </row>
    <row r="11" spans="1:5" s="271" customFormat="1" ht="14.25" customHeight="1">
      <c r="A11" s="346" t="s">
        <v>14</v>
      </c>
      <c r="B11" s="421" t="s">
        <v>248</v>
      </c>
      <c r="C11" s="118">
        <v>4392</v>
      </c>
      <c r="D11" s="118">
        <v>10090</v>
      </c>
    </row>
    <row r="12" spans="1:5" s="271" customFormat="1" ht="7.5" customHeight="1" thickBot="1">
      <c r="A12" s="120"/>
      <c r="B12" s="422"/>
      <c r="C12" s="423"/>
      <c r="D12" s="120"/>
    </row>
    <row r="13" spans="1:5" s="1" customFormat="1" ht="12">
      <c r="A13" s="58" t="s">
        <v>412</v>
      </c>
      <c r="C13" s="10"/>
    </row>
    <row r="14" spans="1:5" s="58" customFormat="1" ht="12">
      <c r="A14" s="1" t="s">
        <v>413</v>
      </c>
    </row>
    <row r="15" spans="1:5">
      <c r="A15" s="1" t="s">
        <v>379</v>
      </c>
    </row>
    <row r="19" spans="1:1">
      <c r="A19" s="58"/>
    </row>
    <row r="20" spans="1:1">
      <c r="A20" s="1"/>
    </row>
  </sheetData>
  <mergeCells count="5">
    <mergeCell ref="A1:D1"/>
    <mergeCell ref="A2:D2"/>
    <mergeCell ref="A4:A5"/>
    <mergeCell ref="B4:B5"/>
    <mergeCell ref="C4:D4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cellComments="asDisplayed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663BD"/>
  </sheetPr>
  <dimension ref="A1:Q25"/>
  <sheetViews>
    <sheetView view="pageBreakPreview" zoomScaleNormal="100" zoomScaleSheetLayoutView="100" workbookViewId="0">
      <selection activeCell="K23" sqref="K23"/>
    </sheetView>
  </sheetViews>
  <sheetFormatPr defaultRowHeight="12"/>
  <cols>
    <col min="1" max="1" width="10.125" style="1" customWidth="1"/>
    <col min="2" max="2" width="6.25" style="1" customWidth="1"/>
    <col min="3" max="3" width="8.875" style="1" customWidth="1"/>
    <col min="4" max="4" width="6.25" style="1" customWidth="1"/>
    <col min="5" max="5" width="8.875" style="1" customWidth="1"/>
    <col min="6" max="6" width="6.25" style="1" customWidth="1"/>
    <col min="7" max="7" width="8.875" style="1" customWidth="1"/>
    <col min="8" max="8" width="6.25" style="1" customWidth="1"/>
    <col min="9" max="9" width="8.875" style="1" customWidth="1"/>
    <col min="10" max="10" width="1.625" style="1" customWidth="1"/>
    <col min="11" max="11" width="8.875" style="1" customWidth="1"/>
    <col min="12" max="12" width="6.25" style="1" customWidth="1"/>
    <col min="13" max="13" width="8.875" style="1" customWidth="1"/>
    <col min="14" max="14" width="6.25" style="1" customWidth="1"/>
    <col min="15" max="15" width="8.875" style="1" customWidth="1"/>
    <col min="16" max="16" width="6.25" style="19" customWidth="1"/>
    <col min="17" max="17" width="8.875" style="19" customWidth="1"/>
    <col min="18" max="29" width="7.5" style="1" customWidth="1"/>
    <col min="30" max="30" width="6.25" style="1" customWidth="1"/>
    <col min="31" max="16384" width="9" style="1"/>
  </cols>
  <sheetData>
    <row r="1" spans="1:17" ht="18.75">
      <c r="A1" s="640" t="s">
        <v>414</v>
      </c>
      <c r="B1" s="640"/>
      <c r="C1" s="640"/>
      <c r="D1" s="640"/>
      <c r="E1" s="640"/>
      <c r="F1" s="640"/>
      <c r="G1" s="640"/>
      <c r="H1" s="179"/>
      <c r="I1" s="179"/>
      <c r="J1" s="179"/>
      <c r="K1" s="179"/>
      <c r="L1" s="179"/>
      <c r="M1" s="179"/>
      <c r="N1" s="179"/>
      <c r="O1" s="179"/>
      <c r="P1" s="179"/>
      <c r="Q1" s="179"/>
    </row>
    <row r="2" spans="1:17" ht="13.5">
      <c r="A2" s="329"/>
      <c r="B2" s="329"/>
      <c r="C2" s="329"/>
      <c r="D2" s="329"/>
      <c r="E2" s="329"/>
      <c r="F2" s="329"/>
      <c r="G2" s="329"/>
      <c r="H2" s="10"/>
      <c r="I2" s="10"/>
    </row>
    <row r="3" spans="1:17" ht="12.75" thickBot="1">
      <c r="A3" s="44" t="s">
        <v>415</v>
      </c>
      <c r="B3" s="44"/>
      <c r="C3" s="44"/>
      <c r="D3" s="44"/>
      <c r="E3" s="44"/>
      <c r="F3" s="44"/>
      <c r="G3" s="44"/>
      <c r="H3" s="105"/>
      <c r="I3" s="105"/>
      <c r="P3" s="1"/>
      <c r="Q3" s="1"/>
    </row>
    <row r="4" spans="1:17" ht="17.25" customHeight="1">
      <c r="A4" s="778" t="s">
        <v>271</v>
      </c>
      <c r="B4" s="780" t="s">
        <v>416</v>
      </c>
      <c r="C4" s="781"/>
      <c r="D4" s="780" t="s">
        <v>417</v>
      </c>
      <c r="E4" s="781"/>
      <c r="F4" s="780" t="s">
        <v>418</v>
      </c>
      <c r="G4" s="782"/>
      <c r="H4" s="783"/>
      <c r="I4" s="784"/>
      <c r="J4" s="55"/>
      <c r="K4" s="55"/>
      <c r="P4" s="1"/>
      <c r="Q4" s="1"/>
    </row>
    <row r="5" spans="1:17" ht="17.25" customHeight="1">
      <c r="A5" s="779"/>
      <c r="B5" s="426" t="s">
        <v>419</v>
      </c>
      <c r="C5" s="426" t="s">
        <v>420</v>
      </c>
      <c r="D5" s="426" t="s">
        <v>419</v>
      </c>
      <c r="E5" s="426" t="s">
        <v>420</v>
      </c>
      <c r="F5" s="426" t="s">
        <v>419</v>
      </c>
      <c r="G5" s="427" t="s">
        <v>420</v>
      </c>
      <c r="H5" s="53"/>
      <c r="I5" s="53"/>
      <c r="J5" s="55"/>
      <c r="K5" s="55"/>
      <c r="P5" s="1"/>
      <c r="Q5" s="1"/>
    </row>
    <row r="6" spans="1:17">
      <c r="A6" s="50"/>
      <c r="B6" s="10"/>
      <c r="C6" s="27" t="s">
        <v>421</v>
      </c>
      <c r="D6" s="27"/>
      <c r="E6" s="27" t="s">
        <v>421</v>
      </c>
      <c r="F6" s="27"/>
      <c r="G6" s="27" t="s">
        <v>421</v>
      </c>
      <c r="H6" s="41"/>
      <c r="I6" s="41"/>
      <c r="J6" s="55"/>
      <c r="K6" s="55"/>
      <c r="P6" s="1"/>
      <c r="Q6" s="1"/>
    </row>
    <row r="7" spans="1:17" ht="17.25" customHeight="1">
      <c r="A7" s="419">
        <v>29</v>
      </c>
      <c r="B7" s="28">
        <v>569</v>
      </c>
      <c r="C7" s="28">
        <v>222600</v>
      </c>
      <c r="D7" s="28">
        <v>528</v>
      </c>
      <c r="E7" s="28">
        <v>187532</v>
      </c>
      <c r="F7" s="28">
        <v>41</v>
      </c>
      <c r="G7" s="28">
        <v>35068</v>
      </c>
      <c r="H7" s="86"/>
      <c r="I7" s="86"/>
      <c r="J7" s="55"/>
      <c r="K7" s="55"/>
      <c r="P7" s="1"/>
      <c r="Q7" s="1"/>
    </row>
    <row r="8" spans="1:17" ht="17.25" customHeight="1">
      <c r="A8" s="344" t="s">
        <v>11</v>
      </c>
      <c r="B8" s="28">
        <v>474</v>
      </c>
      <c r="C8" s="28">
        <v>185159</v>
      </c>
      <c r="D8" s="28">
        <v>438</v>
      </c>
      <c r="E8" s="28">
        <v>154182</v>
      </c>
      <c r="F8" s="28">
        <v>36</v>
      </c>
      <c r="G8" s="28">
        <v>30977</v>
      </c>
      <c r="H8" s="86"/>
      <c r="I8" s="55"/>
      <c r="J8" s="55"/>
      <c r="K8" s="55"/>
      <c r="P8" s="1"/>
      <c r="Q8" s="1"/>
    </row>
    <row r="9" spans="1:17" ht="17.25" customHeight="1">
      <c r="A9" s="344" t="s">
        <v>422</v>
      </c>
      <c r="B9" s="52">
        <v>396</v>
      </c>
      <c r="C9" s="28">
        <v>158651</v>
      </c>
      <c r="D9" s="28">
        <v>360</v>
      </c>
      <c r="E9" s="28">
        <v>127642</v>
      </c>
      <c r="F9" s="28">
        <v>36</v>
      </c>
      <c r="G9" s="28">
        <v>31009</v>
      </c>
      <c r="H9" s="10"/>
      <c r="I9" s="10"/>
    </row>
    <row r="10" spans="1:17" ht="17.25" customHeight="1">
      <c r="A10" s="344" t="s">
        <v>13</v>
      </c>
      <c r="B10" s="52">
        <v>333</v>
      </c>
      <c r="C10" s="28">
        <v>137842</v>
      </c>
      <c r="D10" s="28">
        <v>300</v>
      </c>
      <c r="E10" s="28">
        <v>109115</v>
      </c>
      <c r="F10" s="28">
        <v>33</v>
      </c>
      <c r="G10" s="28">
        <v>28727</v>
      </c>
      <c r="H10" s="10"/>
      <c r="I10" s="10"/>
    </row>
    <row r="11" spans="1:17" ht="17.25" customHeight="1">
      <c r="A11" s="428" t="s">
        <v>14</v>
      </c>
      <c r="B11" s="54">
        <f>+D11+F11</f>
        <v>314</v>
      </c>
      <c r="C11" s="55">
        <f>+E11+G11</f>
        <v>156461</v>
      </c>
      <c r="D11" s="55">
        <v>259</v>
      </c>
      <c r="E11" s="55">
        <v>95012</v>
      </c>
      <c r="F11" s="55">
        <v>55</v>
      </c>
      <c r="G11" s="55">
        <v>61449</v>
      </c>
      <c r="H11" s="10"/>
      <c r="I11" s="10"/>
    </row>
    <row r="12" spans="1:17" ht="12.75" thickBot="1">
      <c r="A12" s="119"/>
      <c r="B12" s="429"/>
      <c r="C12" s="430"/>
      <c r="D12" s="430"/>
      <c r="E12" s="430"/>
      <c r="F12" s="430"/>
      <c r="G12" s="430"/>
    </row>
    <row r="13" spans="1:17" s="431" customFormat="1" ht="17.25">
      <c r="A13" s="10" t="s">
        <v>423</v>
      </c>
      <c r="B13" s="432"/>
      <c r="C13" s="432"/>
      <c r="D13" s="432"/>
      <c r="E13" s="432"/>
      <c r="F13" s="432"/>
      <c r="G13" s="432"/>
    </row>
    <row r="14" spans="1:17" s="329" customFormat="1" ht="12" customHeight="1">
      <c r="A14" s="1" t="s">
        <v>424</v>
      </c>
      <c r="B14" s="179"/>
      <c r="C14" s="179"/>
      <c r="D14" s="179"/>
      <c r="E14" s="179"/>
      <c r="F14" s="179"/>
      <c r="G14" s="179"/>
    </row>
    <row r="15" spans="1:17" s="329" customFormat="1" ht="14.25" customHeight="1">
      <c r="A15" s="10"/>
      <c r="B15" s="10"/>
      <c r="C15" s="10"/>
      <c r="D15" s="10"/>
      <c r="E15" s="10"/>
      <c r="F15" s="10"/>
      <c r="G15" s="10"/>
    </row>
    <row r="16" spans="1:17" s="329" customFormat="1" ht="14.25" customHeight="1">
      <c r="A16" s="105"/>
      <c r="B16" s="105"/>
      <c r="C16" s="105"/>
      <c r="D16" s="105"/>
      <c r="E16" s="105"/>
      <c r="F16" s="105"/>
      <c r="G16" s="105"/>
    </row>
    <row r="17" spans="1:17" s="329" customFormat="1" ht="14.25" customHeight="1">
      <c r="A17" s="425"/>
      <c r="B17" s="785"/>
      <c r="C17" s="786"/>
      <c r="D17" s="785"/>
      <c r="E17" s="786"/>
      <c r="F17" s="785"/>
      <c r="G17" s="786"/>
    </row>
    <row r="18" spans="1:17" ht="16.5" customHeight="1">
      <c r="A18" s="105"/>
      <c r="B18" s="105"/>
      <c r="C18" s="105"/>
      <c r="D18" s="105"/>
      <c r="E18" s="105"/>
      <c r="F18" s="105"/>
      <c r="G18" s="105"/>
      <c r="P18" s="1"/>
      <c r="Q18" s="1"/>
    </row>
    <row r="19" spans="1:17" ht="16.5" customHeight="1">
      <c r="A19" s="27"/>
      <c r="B19" s="27"/>
      <c r="C19" s="27"/>
      <c r="D19" s="27"/>
      <c r="E19" s="27"/>
      <c r="F19" s="27"/>
      <c r="G19" s="27"/>
      <c r="P19" s="1"/>
      <c r="Q19" s="1"/>
    </row>
    <row r="20" spans="1:17" ht="16.5" customHeight="1">
      <c r="A20" s="60"/>
      <c r="B20" s="60"/>
      <c r="C20" s="60"/>
      <c r="D20" s="60"/>
      <c r="E20" s="60"/>
      <c r="F20" s="60"/>
      <c r="G20" s="60"/>
      <c r="P20" s="1"/>
      <c r="Q20" s="1"/>
    </row>
    <row r="21" spans="1:17" ht="16.5" customHeight="1">
      <c r="A21" s="28"/>
      <c r="B21" s="28"/>
      <c r="C21" s="28"/>
      <c r="D21" s="60"/>
      <c r="E21" s="28"/>
      <c r="F21" s="86"/>
      <c r="G21" s="55"/>
      <c r="P21" s="1"/>
      <c r="Q21" s="1"/>
    </row>
    <row r="22" spans="1:17" ht="16.5" customHeight="1">
      <c r="A22" s="10"/>
      <c r="B22" s="10"/>
      <c r="C22" s="10"/>
      <c r="D22" s="10"/>
      <c r="E22" s="10"/>
      <c r="F22" s="10"/>
      <c r="G22" s="10"/>
      <c r="P22" s="1"/>
      <c r="Q22" s="1"/>
    </row>
    <row r="23" spans="1:17" ht="16.5" customHeight="1">
      <c r="P23" s="1"/>
      <c r="Q23" s="1"/>
    </row>
    <row r="24" spans="1:17" ht="11.25" customHeight="1">
      <c r="P24" s="1"/>
      <c r="Q24" s="1"/>
    </row>
    <row r="25" spans="1:17" s="329" customFormat="1" ht="14.25" customHeight="1">
      <c r="A25" s="1"/>
      <c r="B25" s="1"/>
      <c r="C25" s="1"/>
      <c r="D25" s="1"/>
      <c r="E25" s="1"/>
      <c r="F25" s="1"/>
      <c r="G25" s="1"/>
    </row>
  </sheetData>
  <mergeCells count="9">
    <mergeCell ref="H4:I4"/>
    <mergeCell ref="B17:C17"/>
    <mergeCell ref="D17:E17"/>
    <mergeCell ref="F17:G17"/>
    <mergeCell ref="A1:G1"/>
    <mergeCell ref="A4:A5"/>
    <mergeCell ref="B4:C4"/>
    <mergeCell ref="D4:E4"/>
    <mergeCell ref="F4:G4"/>
  </mergeCells>
  <phoneticPr fontId="6"/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663BD"/>
  </sheetPr>
  <dimension ref="A1:K62"/>
  <sheetViews>
    <sheetView view="pageBreakPreview" zoomScaleNormal="100" zoomScaleSheetLayoutView="100" workbookViewId="0">
      <selection activeCell="G27" sqref="G27"/>
    </sheetView>
  </sheetViews>
  <sheetFormatPr defaultRowHeight="12"/>
  <cols>
    <col min="1" max="1" width="9.5" style="1" customWidth="1"/>
    <col min="2" max="2" width="8" style="1" customWidth="1"/>
    <col min="3" max="3" width="10.25" style="1" customWidth="1"/>
    <col min="4" max="4" width="8" style="1" customWidth="1"/>
    <col min="5" max="5" width="10.25" style="1" customWidth="1"/>
    <col min="6" max="6" width="7.125" style="1" customWidth="1"/>
    <col min="7" max="7" width="9.25" style="1" customWidth="1"/>
    <col min="8" max="8" width="5.875" style="1" customWidth="1"/>
    <col min="9" max="9" width="8" style="1" customWidth="1"/>
    <col min="10" max="10" width="5.875" style="1" customWidth="1"/>
    <col min="11" max="11" width="8" style="1" customWidth="1"/>
    <col min="12" max="12" width="1" style="1" customWidth="1"/>
    <col min="13" max="256" width="9" style="1"/>
    <col min="257" max="257" width="8.5" style="1" customWidth="1"/>
    <col min="258" max="258" width="6.125" style="1" customWidth="1"/>
    <col min="259" max="259" width="9.5" style="1" customWidth="1"/>
    <col min="260" max="260" width="6.125" style="1" customWidth="1"/>
    <col min="261" max="261" width="9.5" style="1" customWidth="1"/>
    <col min="262" max="262" width="6.125" style="1" customWidth="1"/>
    <col min="263" max="263" width="9.5" style="1" customWidth="1"/>
    <col min="264" max="264" width="6.125" style="1" customWidth="1"/>
    <col min="265" max="265" width="9.5" style="1" customWidth="1"/>
    <col min="266" max="266" width="6.125" style="1" customWidth="1"/>
    <col min="267" max="267" width="9" style="1" customWidth="1"/>
    <col min="268" max="512" width="9" style="1"/>
    <col min="513" max="513" width="8.5" style="1" customWidth="1"/>
    <col min="514" max="514" width="6.125" style="1" customWidth="1"/>
    <col min="515" max="515" width="9.5" style="1" customWidth="1"/>
    <col min="516" max="516" width="6.125" style="1" customWidth="1"/>
    <col min="517" max="517" width="9.5" style="1" customWidth="1"/>
    <col min="518" max="518" width="6.125" style="1" customWidth="1"/>
    <col min="519" max="519" width="9.5" style="1" customWidth="1"/>
    <col min="520" max="520" width="6.125" style="1" customWidth="1"/>
    <col min="521" max="521" width="9.5" style="1" customWidth="1"/>
    <col min="522" max="522" width="6.125" style="1" customWidth="1"/>
    <col min="523" max="523" width="9" style="1" customWidth="1"/>
    <col min="524" max="768" width="9" style="1"/>
    <col min="769" max="769" width="8.5" style="1" customWidth="1"/>
    <col min="770" max="770" width="6.125" style="1" customWidth="1"/>
    <col min="771" max="771" width="9.5" style="1" customWidth="1"/>
    <col min="772" max="772" width="6.125" style="1" customWidth="1"/>
    <col min="773" max="773" width="9.5" style="1" customWidth="1"/>
    <col min="774" max="774" width="6.125" style="1" customWidth="1"/>
    <col min="775" max="775" width="9.5" style="1" customWidth="1"/>
    <col min="776" max="776" width="6.125" style="1" customWidth="1"/>
    <col min="777" max="777" width="9.5" style="1" customWidth="1"/>
    <col min="778" max="778" width="6.125" style="1" customWidth="1"/>
    <col min="779" max="779" width="9" style="1" customWidth="1"/>
    <col min="780" max="1024" width="9" style="1"/>
    <col min="1025" max="1025" width="8.5" style="1" customWidth="1"/>
    <col min="1026" max="1026" width="6.125" style="1" customWidth="1"/>
    <col min="1027" max="1027" width="9.5" style="1" customWidth="1"/>
    <col min="1028" max="1028" width="6.125" style="1" customWidth="1"/>
    <col min="1029" max="1029" width="9.5" style="1" customWidth="1"/>
    <col min="1030" max="1030" width="6.125" style="1" customWidth="1"/>
    <col min="1031" max="1031" width="9.5" style="1" customWidth="1"/>
    <col min="1032" max="1032" width="6.125" style="1" customWidth="1"/>
    <col min="1033" max="1033" width="9.5" style="1" customWidth="1"/>
    <col min="1034" max="1034" width="6.125" style="1" customWidth="1"/>
    <col min="1035" max="1035" width="9" style="1" customWidth="1"/>
    <col min="1036" max="1280" width="9" style="1"/>
    <col min="1281" max="1281" width="8.5" style="1" customWidth="1"/>
    <col min="1282" max="1282" width="6.125" style="1" customWidth="1"/>
    <col min="1283" max="1283" width="9.5" style="1" customWidth="1"/>
    <col min="1284" max="1284" width="6.125" style="1" customWidth="1"/>
    <col min="1285" max="1285" width="9.5" style="1" customWidth="1"/>
    <col min="1286" max="1286" width="6.125" style="1" customWidth="1"/>
    <col min="1287" max="1287" width="9.5" style="1" customWidth="1"/>
    <col min="1288" max="1288" width="6.125" style="1" customWidth="1"/>
    <col min="1289" max="1289" width="9.5" style="1" customWidth="1"/>
    <col min="1290" max="1290" width="6.125" style="1" customWidth="1"/>
    <col min="1291" max="1291" width="9" style="1" customWidth="1"/>
    <col min="1292" max="1536" width="9" style="1"/>
    <col min="1537" max="1537" width="8.5" style="1" customWidth="1"/>
    <col min="1538" max="1538" width="6.125" style="1" customWidth="1"/>
    <col min="1539" max="1539" width="9.5" style="1" customWidth="1"/>
    <col min="1540" max="1540" width="6.125" style="1" customWidth="1"/>
    <col min="1541" max="1541" width="9.5" style="1" customWidth="1"/>
    <col min="1542" max="1542" width="6.125" style="1" customWidth="1"/>
    <col min="1543" max="1543" width="9.5" style="1" customWidth="1"/>
    <col min="1544" max="1544" width="6.125" style="1" customWidth="1"/>
    <col min="1545" max="1545" width="9.5" style="1" customWidth="1"/>
    <col min="1546" max="1546" width="6.125" style="1" customWidth="1"/>
    <col min="1547" max="1547" width="9" style="1" customWidth="1"/>
    <col min="1548" max="1792" width="9" style="1"/>
    <col min="1793" max="1793" width="8.5" style="1" customWidth="1"/>
    <col min="1794" max="1794" width="6.125" style="1" customWidth="1"/>
    <col min="1795" max="1795" width="9.5" style="1" customWidth="1"/>
    <col min="1796" max="1796" width="6.125" style="1" customWidth="1"/>
    <col min="1797" max="1797" width="9.5" style="1" customWidth="1"/>
    <col min="1798" max="1798" width="6.125" style="1" customWidth="1"/>
    <col min="1799" max="1799" width="9.5" style="1" customWidth="1"/>
    <col min="1800" max="1800" width="6.125" style="1" customWidth="1"/>
    <col min="1801" max="1801" width="9.5" style="1" customWidth="1"/>
    <col min="1802" max="1802" width="6.125" style="1" customWidth="1"/>
    <col min="1803" max="1803" width="9" style="1" customWidth="1"/>
    <col min="1804" max="2048" width="9" style="1"/>
    <col min="2049" max="2049" width="8.5" style="1" customWidth="1"/>
    <col min="2050" max="2050" width="6.125" style="1" customWidth="1"/>
    <col min="2051" max="2051" width="9.5" style="1" customWidth="1"/>
    <col min="2052" max="2052" width="6.125" style="1" customWidth="1"/>
    <col min="2053" max="2053" width="9.5" style="1" customWidth="1"/>
    <col min="2054" max="2054" width="6.125" style="1" customWidth="1"/>
    <col min="2055" max="2055" width="9.5" style="1" customWidth="1"/>
    <col min="2056" max="2056" width="6.125" style="1" customWidth="1"/>
    <col min="2057" max="2057" width="9.5" style="1" customWidth="1"/>
    <col min="2058" max="2058" width="6.125" style="1" customWidth="1"/>
    <col min="2059" max="2059" width="9" style="1" customWidth="1"/>
    <col min="2060" max="2304" width="9" style="1"/>
    <col min="2305" max="2305" width="8.5" style="1" customWidth="1"/>
    <col min="2306" max="2306" width="6.125" style="1" customWidth="1"/>
    <col min="2307" max="2307" width="9.5" style="1" customWidth="1"/>
    <col min="2308" max="2308" width="6.125" style="1" customWidth="1"/>
    <col min="2309" max="2309" width="9.5" style="1" customWidth="1"/>
    <col min="2310" max="2310" width="6.125" style="1" customWidth="1"/>
    <col min="2311" max="2311" width="9.5" style="1" customWidth="1"/>
    <col min="2312" max="2312" width="6.125" style="1" customWidth="1"/>
    <col min="2313" max="2313" width="9.5" style="1" customWidth="1"/>
    <col min="2314" max="2314" width="6.125" style="1" customWidth="1"/>
    <col min="2315" max="2315" width="9" style="1" customWidth="1"/>
    <col min="2316" max="2560" width="9" style="1"/>
    <col min="2561" max="2561" width="8.5" style="1" customWidth="1"/>
    <col min="2562" max="2562" width="6.125" style="1" customWidth="1"/>
    <col min="2563" max="2563" width="9.5" style="1" customWidth="1"/>
    <col min="2564" max="2564" width="6.125" style="1" customWidth="1"/>
    <col min="2565" max="2565" width="9.5" style="1" customWidth="1"/>
    <col min="2566" max="2566" width="6.125" style="1" customWidth="1"/>
    <col min="2567" max="2567" width="9.5" style="1" customWidth="1"/>
    <col min="2568" max="2568" width="6.125" style="1" customWidth="1"/>
    <col min="2569" max="2569" width="9.5" style="1" customWidth="1"/>
    <col min="2570" max="2570" width="6.125" style="1" customWidth="1"/>
    <col min="2571" max="2571" width="9" style="1" customWidth="1"/>
    <col min="2572" max="2816" width="9" style="1"/>
    <col min="2817" max="2817" width="8.5" style="1" customWidth="1"/>
    <col min="2818" max="2818" width="6.125" style="1" customWidth="1"/>
    <col min="2819" max="2819" width="9.5" style="1" customWidth="1"/>
    <col min="2820" max="2820" width="6.125" style="1" customWidth="1"/>
    <col min="2821" max="2821" width="9.5" style="1" customWidth="1"/>
    <col min="2822" max="2822" width="6.125" style="1" customWidth="1"/>
    <col min="2823" max="2823" width="9.5" style="1" customWidth="1"/>
    <col min="2824" max="2824" width="6.125" style="1" customWidth="1"/>
    <col min="2825" max="2825" width="9.5" style="1" customWidth="1"/>
    <col min="2826" max="2826" width="6.125" style="1" customWidth="1"/>
    <col min="2827" max="2827" width="9" style="1" customWidth="1"/>
    <col min="2828" max="3072" width="9" style="1"/>
    <col min="3073" max="3073" width="8.5" style="1" customWidth="1"/>
    <col min="3074" max="3074" width="6.125" style="1" customWidth="1"/>
    <col min="3075" max="3075" width="9.5" style="1" customWidth="1"/>
    <col min="3076" max="3076" width="6.125" style="1" customWidth="1"/>
    <col min="3077" max="3077" width="9.5" style="1" customWidth="1"/>
    <col min="3078" max="3078" width="6.125" style="1" customWidth="1"/>
    <col min="3079" max="3079" width="9.5" style="1" customWidth="1"/>
    <col min="3080" max="3080" width="6.125" style="1" customWidth="1"/>
    <col min="3081" max="3081" width="9.5" style="1" customWidth="1"/>
    <col min="3082" max="3082" width="6.125" style="1" customWidth="1"/>
    <col min="3083" max="3083" width="9" style="1" customWidth="1"/>
    <col min="3084" max="3328" width="9" style="1"/>
    <col min="3329" max="3329" width="8.5" style="1" customWidth="1"/>
    <col min="3330" max="3330" width="6.125" style="1" customWidth="1"/>
    <col min="3331" max="3331" width="9.5" style="1" customWidth="1"/>
    <col min="3332" max="3332" width="6.125" style="1" customWidth="1"/>
    <col min="3333" max="3333" width="9.5" style="1" customWidth="1"/>
    <col min="3334" max="3334" width="6.125" style="1" customWidth="1"/>
    <col min="3335" max="3335" width="9.5" style="1" customWidth="1"/>
    <col min="3336" max="3336" width="6.125" style="1" customWidth="1"/>
    <col min="3337" max="3337" width="9.5" style="1" customWidth="1"/>
    <col min="3338" max="3338" width="6.125" style="1" customWidth="1"/>
    <col min="3339" max="3339" width="9" style="1" customWidth="1"/>
    <col min="3340" max="3584" width="9" style="1"/>
    <col min="3585" max="3585" width="8.5" style="1" customWidth="1"/>
    <col min="3586" max="3586" width="6.125" style="1" customWidth="1"/>
    <col min="3587" max="3587" width="9.5" style="1" customWidth="1"/>
    <col min="3588" max="3588" width="6.125" style="1" customWidth="1"/>
    <col min="3589" max="3589" width="9.5" style="1" customWidth="1"/>
    <col min="3590" max="3590" width="6.125" style="1" customWidth="1"/>
    <col min="3591" max="3591" width="9.5" style="1" customWidth="1"/>
    <col min="3592" max="3592" width="6.125" style="1" customWidth="1"/>
    <col min="3593" max="3593" width="9.5" style="1" customWidth="1"/>
    <col min="3594" max="3594" width="6.125" style="1" customWidth="1"/>
    <col min="3595" max="3595" width="9" style="1" customWidth="1"/>
    <col min="3596" max="3840" width="9" style="1"/>
    <col min="3841" max="3841" width="8.5" style="1" customWidth="1"/>
    <col min="3842" max="3842" width="6.125" style="1" customWidth="1"/>
    <col min="3843" max="3843" width="9.5" style="1" customWidth="1"/>
    <col min="3844" max="3844" width="6.125" style="1" customWidth="1"/>
    <col min="3845" max="3845" width="9.5" style="1" customWidth="1"/>
    <col min="3846" max="3846" width="6.125" style="1" customWidth="1"/>
    <col min="3847" max="3847" width="9.5" style="1" customWidth="1"/>
    <col min="3848" max="3848" width="6.125" style="1" customWidth="1"/>
    <col min="3849" max="3849" width="9.5" style="1" customWidth="1"/>
    <col min="3850" max="3850" width="6.125" style="1" customWidth="1"/>
    <col min="3851" max="3851" width="9" style="1" customWidth="1"/>
    <col min="3852" max="4096" width="9" style="1"/>
    <col min="4097" max="4097" width="8.5" style="1" customWidth="1"/>
    <col min="4098" max="4098" width="6.125" style="1" customWidth="1"/>
    <col min="4099" max="4099" width="9.5" style="1" customWidth="1"/>
    <col min="4100" max="4100" width="6.125" style="1" customWidth="1"/>
    <col min="4101" max="4101" width="9.5" style="1" customWidth="1"/>
    <col min="4102" max="4102" width="6.125" style="1" customWidth="1"/>
    <col min="4103" max="4103" width="9.5" style="1" customWidth="1"/>
    <col min="4104" max="4104" width="6.125" style="1" customWidth="1"/>
    <col min="4105" max="4105" width="9.5" style="1" customWidth="1"/>
    <col min="4106" max="4106" width="6.125" style="1" customWidth="1"/>
    <col min="4107" max="4107" width="9" style="1" customWidth="1"/>
    <col min="4108" max="4352" width="9" style="1"/>
    <col min="4353" max="4353" width="8.5" style="1" customWidth="1"/>
    <col min="4354" max="4354" width="6.125" style="1" customWidth="1"/>
    <col min="4355" max="4355" width="9.5" style="1" customWidth="1"/>
    <col min="4356" max="4356" width="6.125" style="1" customWidth="1"/>
    <col min="4357" max="4357" width="9.5" style="1" customWidth="1"/>
    <col min="4358" max="4358" width="6.125" style="1" customWidth="1"/>
    <col min="4359" max="4359" width="9.5" style="1" customWidth="1"/>
    <col min="4360" max="4360" width="6.125" style="1" customWidth="1"/>
    <col min="4361" max="4361" width="9.5" style="1" customWidth="1"/>
    <col min="4362" max="4362" width="6.125" style="1" customWidth="1"/>
    <col min="4363" max="4363" width="9" style="1" customWidth="1"/>
    <col min="4364" max="4608" width="9" style="1"/>
    <col min="4609" max="4609" width="8.5" style="1" customWidth="1"/>
    <col min="4610" max="4610" width="6.125" style="1" customWidth="1"/>
    <col min="4611" max="4611" width="9.5" style="1" customWidth="1"/>
    <col min="4612" max="4612" width="6.125" style="1" customWidth="1"/>
    <col min="4613" max="4613" width="9.5" style="1" customWidth="1"/>
    <col min="4614" max="4614" width="6.125" style="1" customWidth="1"/>
    <col min="4615" max="4615" width="9.5" style="1" customWidth="1"/>
    <col min="4616" max="4616" width="6.125" style="1" customWidth="1"/>
    <col min="4617" max="4617" width="9.5" style="1" customWidth="1"/>
    <col min="4618" max="4618" width="6.125" style="1" customWidth="1"/>
    <col min="4619" max="4619" width="9" style="1" customWidth="1"/>
    <col min="4620" max="4864" width="9" style="1"/>
    <col min="4865" max="4865" width="8.5" style="1" customWidth="1"/>
    <col min="4866" max="4866" width="6.125" style="1" customWidth="1"/>
    <col min="4867" max="4867" width="9.5" style="1" customWidth="1"/>
    <col min="4868" max="4868" width="6.125" style="1" customWidth="1"/>
    <col min="4869" max="4869" width="9.5" style="1" customWidth="1"/>
    <col min="4870" max="4870" width="6.125" style="1" customWidth="1"/>
    <col min="4871" max="4871" width="9.5" style="1" customWidth="1"/>
    <col min="4872" max="4872" width="6.125" style="1" customWidth="1"/>
    <col min="4873" max="4873" width="9.5" style="1" customWidth="1"/>
    <col min="4874" max="4874" width="6.125" style="1" customWidth="1"/>
    <col min="4875" max="4875" width="9" style="1" customWidth="1"/>
    <col min="4876" max="5120" width="9" style="1"/>
    <col min="5121" max="5121" width="8.5" style="1" customWidth="1"/>
    <col min="5122" max="5122" width="6.125" style="1" customWidth="1"/>
    <col min="5123" max="5123" width="9.5" style="1" customWidth="1"/>
    <col min="5124" max="5124" width="6.125" style="1" customWidth="1"/>
    <col min="5125" max="5125" width="9.5" style="1" customWidth="1"/>
    <col min="5126" max="5126" width="6.125" style="1" customWidth="1"/>
    <col min="5127" max="5127" width="9.5" style="1" customWidth="1"/>
    <col min="5128" max="5128" width="6.125" style="1" customWidth="1"/>
    <col min="5129" max="5129" width="9.5" style="1" customWidth="1"/>
    <col min="5130" max="5130" width="6.125" style="1" customWidth="1"/>
    <col min="5131" max="5131" width="9" style="1" customWidth="1"/>
    <col min="5132" max="5376" width="9" style="1"/>
    <col min="5377" max="5377" width="8.5" style="1" customWidth="1"/>
    <col min="5378" max="5378" width="6.125" style="1" customWidth="1"/>
    <col min="5379" max="5379" width="9.5" style="1" customWidth="1"/>
    <col min="5380" max="5380" width="6.125" style="1" customWidth="1"/>
    <col min="5381" max="5381" width="9.5" style="1" customWidth="1"/>
    <col min="5382" max="5382" width="6.125" style="1" customWidth="1"/>
    <col min="5383" max="5383" width="9.5" style="1" customWidth="1"/>
    <col min="5384" max="5384" width="6.125" style="1" customWidth="1"/>
    <col min="5385" max="5385" width="9.5" style="1" customWidth="1"/>
    <col min="5386" max="5386" width="6.125" style="1" customWidth="1"/>
    <col min="5387" max="5387" width="9" style="1" customWidth="1"/>
    <col min="5388" max="5632" width="9" style="1"/>
    <col min="5633" max="5633" width="8.5" style="1" customWidth="1"/>
    <col min="5634" max="5634" width="6.125" style="1" customWidth="1"/>
    <col min="5635" max="5635" width="9.5" style="1" customWidth="1"/>
    <col min="5636" max="5636" width="6.125" style="1" customWidth="1"/>
    <col min="5637" max="5637" width="9.5" style="1" customWidth="1"/>
    <col min="5638" max="5638" width="6.125" style="1" customWidth="1"/>
    <col min="5639" max="5639" width="9.5" style="1" customWidth="1"/>
    <col min="5640" max="5640" width="6.125" style="1" customWidth="1"/>
    <col min="5641" max="5641" width="9.5" style="1" customWidth="1"/>
    <col min="5642" max="5642" width="6.125" style="1" customWidth="1"/>
    <col min="5643" max="5643" width="9" style="1" customWidth="1"/>
    <col min="5644" max="5888" width="9" style="1"/>
    <col min="5889" max="5889" width="8.5" style="1" customWidth="1"/>
    <col min="5890" max="5890" width="6.125" style="1" customWidth="1"/>
    <col min="5891" max="5891" width="9.5" style="1" customWidth="1"/>
    <col min="5892" max="5892" width="6.125" style="1" customWidth="1"/>
    <col min="5893" max="5893" width="9.5" style="1" customWidth="1"/>
    <col min="5894" max="5894" width="6.125" style="1" customWidth="1"/>
    <col min="5895" max="5895" width="9.5" style="1" customWidth="1"/>
    <col min="5896" max="5896" width="6.125" style="1" customWidth="1"/>
    <col min="5897" max="5897" width="9.5" style="1" customWidth="1"/>
    <col min="5898" max="5898" width="6.125" style="1" customWidth="1"/>
    <col min="5899" max="5899" width="9" style="1" customWidth="1"/>
    <col min="5900" max="6144" width="9" style="1"/>
    <col min="6145" max="6145" width="8.5" style="1" customWidth="1"/>
    <col min="6146" max="6146" width="6.125" style="1" customWidth="1"/>
    <col min="6147" max="6147" width="9.5" style="1" customWidth="1"/>
    <col min="6148" max="6148" width="6.125" style="1" customWidth="1"/>
    <col min="6149" max="6149" width="9.5" style="1" customWidth="1"/>
    <col min="6150" max="6150" width="6.125" style="1" customWidth="1"/>
    <col min="6151" max="6151" width="9.5" style="1" customWidth="1"/>
    <col min="6152" max="6152" width="6.125" style="1" customWidth="1"/>
    <col min="6153" max="6153" width="9.5" style="1" customWidth="1"/>
    <col min="6154" max="6154" width="6.125" style="1" customWidth="1"/>
    <col min="6155" max="6155" width="9" style="1" customWidth="1"/>
    <col min="6156" max="6400" width="9" style="1"/>
    <col min="6401" max="6401" width="8.5" style="1" customWidth="1"/>
    <col min="6402" max="6402" width="6.125" style="1" customWidth="1"/>
    <col min="6403" max="6403" width="9.5" style="1" customWidth="1"/>
    <col min="6404" max="6404" width="6.125" style="1" customWidth="1"/>
    <col min="6405" max="6405" width="9.5" style="1" customWidth="1"/>
    <col min="6406" max="6406" width="6.125" style="1" customWidth="1"/>
    <col min="6407" max="6407" width="9.5" style="1" customWidth="1"/>
    <col min="6408" max="6408" width="6.125" style="1" customWidth="1"/>
    <col min="6409" max="6409" width="9.5" style="1" customWidth="1"/>
    <col min="6410" max="6410" width="6.125" style="1" customWidth="1"/>
    <col min="6411" max="6411" width="9" style="1" customWidth="1"/>
    <col min="6412" max="6656" width="9" style="1"/>
    <col min="6657" max="6657" width="8.5" style="1" customWidth="1"/>
    <col min="6658" max="6658" width="6.125" style="1" customWidth="1"/>
    <col min="6659" max="6659" width="9.5" style="1" customWidth="1"/>
    <col min="6660" max="6660" width="6.125" style="1" customWidth="1"/>
    <col min="6661" max="6661" width="9.5" style="1" customWidth="1"/>
    <col min="6662" max="6662" width="6.125" style="1" customWidth="1"/>
    <col min="6663" max="6663" width="9.5" style="1" customWidth="1"/>
    <col min="6664" max="6664" width="6.125" style="1" customWidth="1"/>
    <col min="6665" max="6665" width="9.5" style="1" customWidth="1"/>
    <col min="6666" max="6666" width="6.125" style="1" customWidth="1"/>
    <col min="6667" max="6667" width="9" style="1" customWidth="1"/>
    <col min="6668" max="6912" width="9" style="1"/>
    <col min="6913" max="6913" width="8.5" style="1" customWidth="1"/>
    <col min="6914" max="6914" width="6.125" style="1" customWidth="1"/>
    <col min="6915" max="6915" width="9.5" style="1" customWidth="1"/>
    <col min="6916" max="6916" width="6.125" style="1" customWidth="1"/>
    <col min="6917" max="6917" width="9.5" style="1" customWidth="1"/>
    <col min="6918" max="6918" width="6.125" style="1" customWidth="1"/>
    <col min="6919" max="6919" width="9.5" style="1" customWidth="1"/>
    <col min="6920" max="6920" width="6.125" style="1" customWidth="1"/>
    <col min="6921" max="6921" width="9.5" style="1" customWidth="1"/>
    <col min="6922" max="6922" width="6.125" style="1" customWidth="1"/>
    <col min="6923" max="6923" width="9" style="1" customWidth="1"/>
    <col min="6924" max="7168" width="9" style="1"/>
    <col min="7169" max="7169" width="8.5" style="1" customWidth="1"/>
    <col min="7170" max="7170" width="6.125" style="1" customWidth="1"/>
    <col min="7171" max="7171" width="9.5" style="1" customWidth="1"/>
    <col min="7172" max="7172" width="6.125" style="1" customWidth="1"/>
    <col min="7173" max="7173" width="9.5" style="1" customWidth="1"/>
    <col min="7174" max="7174" width="6.125" style="1" customWidth="1"/>
    <col min="7175" max="7175" width="9.5" style="1" customWidth="1"/>
    <col min="7176" max="7176" width="6.125" style="1" customWidth="1"/>
    <col min="7177" max="7177" width="9.5" style="1" customWidth="1"/>
    <col min="7178" max="7178" width="6.125" style="1" customWidth="1"/>
    <col min="7179" max="7179" width="9" style="1" customWidth="1"/>
    <col min="7180" max="7424" width="9" style="1"/>
    <col min="7425" max="7425" width="8.5" style="1" customWidth="1"/>
    <col min="7426" max="7426" width="6.125" style="1" customWidth="1"/>
    <col min="7427" max="7427" width="9.5" style="1" customWidth="1"/>
    <col min="7428" max="7428" width="6.125" style="1" customWidth="1"/>
    <col min="7429" max="7429" width="9.5" style="1" customWidth="1"/>
    <col min="7430" max="7430" width="6.125" style="1" customWidth="1"/>
    <col min="7431" max="7431" width="9.5" style="1" customWidth="1"/>
    <col min="7432" max="7432" width="6.125" style="1" customWidth="1"/>
    <col min="7433" max="7433" width="9.5" style="1" customWidth="1"/>
    <col min="7434" max="7434" width="6.125" style="1" customWidth="1"/>
    <col min="7435" max="7435" width="9" style="1" customWidth="1"/>
    <col min="7436" max="7680" width="9" style="1"/>
    <col min="7681" max="7681" width="8.5" style="1" customWidth="1"/>
    <col min="7682" max="7682" width="6.125" style="1" customWidth="1"/>
    <col min="7683" max="7683" width="9.5" style="1" customWidth="1"/>
    <col min="7684" max="7684" width="6.125" style="1" customWidth="1"/>
    <col min="7685" max="7685" width="9.5" style="1" customWidth="1"/>
    <col min="7686" max="7686" width="6.125" style="1" customWidth="1"/>
    <col min="7687" max="7687" width="9.5" style="1" customWidth="1"/>
    <col min="7688" max="7688" width="6.125" style="1" customWidth="1"/>
    <col min="7689" max="7689" width="9.5" style="1" customWidth="1"/>
    <col min="7690" max="7690" width="6.125" style="1" customWidth="1"/>
    <col min="7691" max="7691" width="9" style="1" customWidth="1"/>
    <col min="7692" max="7936" width="9" style="1"/>
    <col min="7937" max="7937" width="8.5" style="1" customWidth="1"/>
    <col min="7938" max="7938" width="6.125" style="1" customWidth="1"/>
    <col min="7939" max="7939" width="9.5" style="1" customWidth="1"/>
    <col min="7940" max="7940" width="6.125" style="1" customWidth="1"/>
    <col min="7941" max="7941" width="9.5" style="1" customWidth="1"/>
    <col min="7942" max="7942" width="6.125" style="1" customWidth="1"/>
    <col min="7943" max="7943" width="9.5" style="1" customWidth="1"/>
    <col min="7944" max="7944" width="6.125" style="1" customWidth="1"/>
    <col min="7945" max="7945" width="9.5" style="1" customWidth="1"/>
    <col min="7946" max="7946" width="6.125" style="1" customWidth="1"/>
    <col min="7947" max="7947" width="9" style="1" customWidth="1"/>
    <col min="7948" max="8192" width="9" style="1"/>
    <col min="8193" max="8193" width="8.5" style="1" customWidth="1"/>
    <col min="8194" max="8194" width="6.125" style="1" customWidth="1"/>
    <col min="8195" max="8195" width="9.5" style="1" customWidth="1"/>
    <col min="8196" max="8196" width="6.125" style="1" customWidth="1"/>
    <col min="8197" max="8197" width="9.5" style="1" customWidth="1"/>
    <col min="8198" max="8198" width="6.125" style="1" customWidth="1"/>
    <col min="8199" max="8199" width="9.5" style="1" customWidth="1"/>
    <col min="8200" max="8200" width="6.125" style="1" customWidth="1"/>
    <col min="8201" max="8201" width="9.5" style="1" customWidth="1"/>
    <col min="8202" max="8202" width="6.125" style="1" customWidth="1"/>
    <col min="8203" max="8203" width="9" style="1" customWidth="1"/>
    <col min="8204" max="8448" width="9" style="1"/>
    <col min="8449" max="8449" width="8.5" style="1" customWidth="1"/>
    <col min="8450" max="8450" width="6.125" style="1" customWidth="1"/>
    <col min="8451" max="8451" width="9.5" style="1" customWidth="1"/>
    <col min="8452" max="8452" width="6.125" style="1" customWidth="1"/>
    <col min="8453" max="8453" width="9.5" style="1" customWidth="1"/>
    <col min="8454" max="8454" width="6.125" style="1" customWidth="1"/>
    <col min="8455" max="8455" width="9.5" style="1" customWidth="1"/>
    <col min="8456" max="8456" width="6.125" style="1" customWidth="1"/>
    <col min="8457" max="8457" width="9.5" style="1" customWidth="1"/>
    <col min="8458" max="8458" width="6.125" style="1" customWidth="1"/>
    <col min="8459" max="8459" width="9" style="1" customWidth="1"/>
    <col min="8460" max="8704" width="9" style="1"/>
    <col min="8705" max="8705" width="8.5" style="1" customWidth="1"/>
    <col min="8706" max="8706" width="6.125" style="1" customWidth="1"/>
    <col min="8707" max="8707" width="9.5" style="1" customWidth="1"/>
    <col min="8708" max="8708" width="6.125" style="1" customWidth="1"/>
    <col min="8709" max="8709" width="9.5" style="1" customWidth="1"/>
    <col min="8710" max="8710" width="6.125" style="1" customWidth="1"/>
    <col min="8711" max="8711" width="9.5" style="1" customWidth="1"/>
    <col min="8712" max="8712" width="6.125" style="1" customWidth="1"/>
    <col min="8713" max="8713" width="9.5" style="1" customWidth="1"/>
    <col min="8714" max="8714" width="6.125" style="1" customWidth="1"/>
    <col min="8715" max="8715" width="9" style="1" customWidth="1"/>
    <col min="8716" max="8960" width="9" style="1"/>
    <col min="8961" max="8961" width="8.5" style="1" customWidth="1"/>
    <col min="8962" max="8962" width="6.125" style="1" customWidth="1"/>
    <col min="8963" max="8963" width="9.5" style="1" customWidth="1"/>
    <col min="8964" max="8964" width="6.125" style="1" customWidth="1"/>
    <col min="8965" max="8965" width="9.5" style="1" customWidth="1"/>
    <col min="8966" max="8966" width="6.125" style="1" customWidth="1"/>
    <col min="8967" max="8967" width="9.5" style="1" customWidth="1"/>
    <col min="8968" max="8968" width="6.125" style="1" customWidth="1"/>
    <col min="8969" max="8969" width="9.5" style="1" customWidth="1"/>
    <col min="8970" max="8970" width="6.125" style="1" customWidth="1"/>
    <col min="8971" max="8971" width="9" style="1" customWidth="1"/>
    <col min="8972" max="9216" width="9" style="1"/>
    <col min="9217" max="9217" width="8.5" style="1" customWidth="1"/>
    <col min="9218" max="9218" width="6.125" style="1" customWidth="1"/>
    <col min="9219" max="9219" width="9.5" style="1" customWidth="1"/>
    <col min="9220" max="9220" width="6.125" style="1" customWidth="1"/>
    <col min="9221" max="9221" width="9.5" style="1" customWidth="1"/>
    <col min="9222" max="9222" width="6.125" style="1" customWidth="1"/>
    <col min="9223" max="9223" width="9.5" style="1" customWidth="1"/>
    <col min="9224" max="9224" width="6.125" style="1" customWidth="1"/>
    <col min="9225" max="9225" width="9.5" style="1" customWidth="1"/>
    <col min="9226" max="9226" width="6.125" style="1" customWidth="1"/>
    <col min="9227" max="9227" width="9" style="1" customWidth="1"/>
    <col min="9228" max="9472" width="9" style="1"/>
    <col min="9473" max="9473" width="8.5" style="1" customWidth="1"/>
    <col min="9474" max="9474" width="6.125" style="1" customWidth="1"/>
    <col min="9475" max="9475" width="9.5" style="1" customWidth="1"/>
    <col min="9476" max="9476" width="6.125" style="1" customWidth="1"/>
    <col min="9477" max="9477" width="9.5" style="1" customWidth="1"/>
    <col min="9478" max="9478" width="6.125" style="1" customWidth="1"/>
    <col min="9479" max="9479" width="9.5" style="1" customWidth="1"/>
    <col min="9480" max="9480" width="6.125" style="1" customWidth="1"/>
    <col min="9481" max="9481" width="9.5" style="1" customWidth="1"/>
    <col min="9482" max="9482" width="6.125" style="1" customWidth="1"/>
    <col min="9483" max="9483" width="9" style="1" customWidth="1"/>
    <col min="9484" max="9728" width="9" style="1"/>
    <col min="9729" max="9729" width="8.5" style="1" customWidth="1"/>
    <col min="9730" max="9730" width="6.125" style="1" customWidth="1"/>
    <col min="9731" max="9731" width="9.5" style="1" customWidth="1"/>
    <col min="9732" max="9732" width="6.125" style="1" customWidth="1"/>
    <col min="9733" max="9733" width="9.5" style="1" customWidth="1"/>
    <col min="9734" max="9734" width="6.125" style="1" customWidth="1"/>
    <col min="9735" max="9735" width="9.5" style="1" customWidth="1"/>
    <col min="9736" max="9736" width="6.125" style="1" customWidth="1"/>
    <col min="9737" max="9737" width="9.5" style="1" customWidth="1"/>
    <col min="9738" max="9738" width="6.125" style="1" customWidth="1"/>
    <col min="9739" max="9739" width="9" style="1" customWidth="1"/>
    <col min="9740" max="9984" width="9" style="1"/>
    <col min="9985" max="9985" width="8.5" style="1" customWidth="1"/>
    <col min="9986" max="9986" width="6.125" style="1" customWidth="1"/>
    <col min="9987" max="9987" width="9.5" style="1" customWidth="1"/>
    <col min="9988" max="9988" width="6.125" style="1" customWidth="1"/>
    <col min="9989" max="9989" width="9.5" style="1" customWidth="1"/>
    <col min="9990" max="9990" width="6.125" style="1" customWidth="1"/>
    <col min="9991" max="9991" width="9.5" style="1" customWidth="1"/>
    <col min="9992" max="9992" width="6.125" style="1" customWidth="1"/>
    <col min="9993" max="9993" width="9.5" style="1" customWidth="1"/>
    <col min="9994" max="9994" width="6.125" style="1" customWidth="1"/>
    <col min="9995" max="9995" width="9" style="1" customWidth="1"/>
    <col min="9996" max="10240" width="9" style="1"/>
    <col min="10241" max="10241" width="8.5" style="1" customWidth="1"/>
    <col min="10242" max="10242" width="6.125" style="1" customWidth="1"/>
    <col min="10243" max="10243" width="9.5" style="1" customWidth="1"/>
    <col min="10244" max="10244" width="6.125" style="1" customWidth="1"/>
    <col min="10245" max="10245" width="9.5" style="1" customWidth="1"/>
    <col min="10246" max="10246" width="6.125" style="1" customWidth="1"/>
    <col min="10247" max="10247" width="9.5" style="1" customWidth="1"/>
    <col min="10248" max="10248" width="6.125" style="1" customWidth="1"/>
    <col min="10249" max="10249" width="9.5" style="1" customWidth="1"/>
    <col min="10250" max="10250" width="6.125" style="1" customWidth="1"/>
    <col min="10251" max="10251" width="9" style="1" customWidth="1"/>
    <col min="10252" max="10496" width="9" style="1"/>
    <col min="10497" max="10497" width="8.5" style="1" customWidth="1"/>
    <col min="10498" max="10498" width="6.125" style="1" customWidth="1"/>
    <col min="10499" max="10499" width="9.5" style="1" customWidth="1"/>
    <col min="10500" max="10500" width="6.125" style="1" customWidth="1"/>
    <col min="10501" max="10501" width="9.5" style="1" customWidth="1"/>
    <col min="10502" max="10502" width="6.125" style="1" customWidth="1"/>
    <col min="10503" max="10503" width="9.5" style="1" customWidth="1"/>
    <col min="10504" max="10504" width="6.125" style="1" customWidth="1"/>
    <col min="10505" max="10505" width="9.5" style="1" customWidth="1"/>
    <col min="10506" max="10506" width="6.125" style="1" customWidth="1"/>
    <col min="10507" max="10507" width="9" style="1" customWidth="1"/>
    <col min="10508" max="10752" width="9" style="1"/>
    <col min="10753" max="10753" width="8.5" style="1" customWidth="1"/>
    <col min="10754" max="10754" width="6.125" style="1" customWidth="1"/>
    <col min="10755" max="10755" width="9.5" style="1" customWidth="1"/>
    <col min="10756" max="10756" width="6.125" style="1" customWidth="1"/>
    <col min="10757" max="10757" width="9.5" style="1" customWidth="1"/>
    <col min="10758" max="10758" width="6.125" style="1" customWidth="1"/>
    <col min="10759" max="10759" width="9.5" style="1" customWidth="1"/>
    <col min="10760" max="10760" width="6.125" style="1" customWidth="1"/>
    <col min="10761" max="10761" width="9.5" style="1" customWidth="1"/>
    <col min="10762" max="10762" width="6.125" style="1" customWidth="1"/>
    <col min="10763" max="10763" width="9" style="1" customWidth="1"/>
    <col min="10764" max="11008" width="9" style="1"/>
    <col min="11009" max="11009" width="8.5" style="1" customWidth="1"/>
    <col min="11010" max="11010" width="6.125" style="1" customWidth="1"/>
    <col min="11011" max="11011" width="9.5" style="1" customWidth="1"/>
    <col min="11012" max="11012" width="6.125" style="1" customWidth="1"/>
    <col min="11013" max="11013" width="9.5" style="1" customWidth="1"/>
    <col min="11014" max="11014" width="6.125" style="1" customWidth="1"/>
    <col min="11015" max="11015" width="9.5" style="1" customWidth="1"/>
    <col min="11016" max="11016" width="6.125" style="1" customWidth="1"/>
    <col min="11017" max="11017" width="9.5" style="1" customWidth="1"/>
    <col min="11018" max="11018" width="6.125" style="1" customWidth="1"/>
    <col min="11019" max="11019" width="9" style="1" customWidth="1"/>
    <col min="11020" max="11264" width="9" style="1"/>
    <col min="11265" max="11265" width="8.5" style="1" customWidth="1"/>
    <col min="11266" max="11266" width="6.125" style="1" customWidth="1"/>
    <col min="11267" max="11267" width="9.5" style="1" customWidth="1"/>
    <col min="11268" max="11268" width="6.125" style="1" customWidth="1"/>
    <col min="11269" max="11269" width="9.5" style="1" customWidth="1"/>
    <col min="11270" max="11270" width="6.125" style="1" customWidth="1"/>
    <col min="11271" max="11271" width="9.5" style="1" customWidth="1"/>
    <col min="11272" max="11272" width="6.125" style="1" customWidth="1"/>
    <col min="11273" max="11273" width="9.5" style="1" customWidth="1"/>
    <col min="11274" max="11274" width="6.125" style="1" customWidth="1"/>
    <col min="11275" max="11275" width="9" style="1" customWidth="1"/>
    <col min="11276" max="11520" width="9" style="1"/>
    <col min="11521" max="11521" width="8.5" style="1" customWidth="1"/>
    <col min="11522" max="11522" width="6.125" style="1" customWidth="1"/>
    <col min="11523" max="11523" width="9.5" style="1" customWidth="1"/>
    <col min="11524" max="11524" width="6.125" style="1" customWidth="1"/>
    <col min="11525" max="11525" width="9.5" style="1" customWidth="1"/>
    <col min="11526" max="11526" width="6.125" style="1" customWidth="1"/>
    <col min="11527" max="11527" width="9.5" style="1" customWidth="1"/>
    <col min="11528" max="11528" width="6.125" style="1" customWidth="1"/>
    <col min="11529" max="11529" width="9.5" style="1" customWidth="1"/>
    <col min="11530" max="11530" width="6.125" style="1" customWidth="1"/>
    <col min="11531" max="11531" width="9" style="1" customWidth="1"/>
    <col min="11532" max="11776" width="9" style="1"/>
    <col min="11777" max="11777" width="8.5" style="1" customWidth="1"/>
    <col min="11778" max="11778" width="6.125" style="1" customWidth="1"/>
    <col min="11779" max="11779" width="9.5" style="1" customWidth="1"/>
    <col min="11780" max="11780" width="6.125" style="1" customWidth="1"/>
    <col min="11781" max="11781" width="9.5" style="1" customWidth="1"/>
    <col min="11782" max="11782" width="6.125" style="1" customWidth="1"/>
    <col min="11783" max="11783" width="9.5" style="1" customWidth="1"/>
    <col min="11784" max="11784" width="6.125" style="1" customWidth="1"/>
    <col min="11785" max="11785" width="9.5" style="1" customWidth="1"/>
    <col min="11786" max="11786" width="6.125" style="1" customWidth="1"/>
    <col min="11787" max="11787" width="9" style="1" customWidth="1"/>
    <col min="11788" max="12032" width="9" style="1"/>
    <col min="12033" max="12033" width="8.5" style="1" customWidth="1"/>
    <col min="12034" max="12034" width="6.125" style="1" customWidth="1"/>
    <col min="12035" max="12035" width="9.5" style="1" customWidth="1"/>
    <col min="12036" max="12036" width="6.125" style="1" customWidth="1"/>
    <col min="12037" max="12037" width="9.5" style="1" customWidth="1"/>
    <col min="12038" max="12038" width="6.125" style="1" customWidth="1"/>
    <col min="12039" max="12039" width="9.5" style="1" customWidth="1"/>
    <col min="12040" max="12040" width="6.125" style="1" customWidth="1"/>
    <col min="12041" max="12041" width="9.5" style="1" customWidth="1"/>
    <col min="12042" max="12042" width="6.125" style="1" customWidth="1"/>
    <col min="12043" max="12043" width="9" style="1" customWidth="1"/>
    <col min="12044" max="12288" width="9" style="1"/>
    <col min="12289" max="12289" width="8.5" style="1" customWidth="1"/>
    <col min="12290" max="12290" width="6.125" style="1" customWidth="1"/>
    <col min="12291" max="12291" width="9.5" style="1" customWidth="1"/>
    <col min="12292" max="12292" width="6.125" style="1" customWidth="1"/>
    <col min="12293" max="12293" width="9.5" style="1" customWidth="1"/>
    <col min="12294" max="12294" width="6.125" style="1" customWidth="1"/>
    <col min="12295" max="12295" width="9.5" style="1" customWidth="1"/>
    <col min="12296" max="12296" width="6.125" style="1" customWidth="1"/>
    <col min="12297" max="12297" width="9.5" style="1" customWidth="1"/>
    <col min="12298" max="12298" width="6.125" style="1" customWidth="1"/>
    <col min="12299" max="12299" width="9" style="1" customWidth="1"/>
    <col min="12300" max="12544" width="9" style="1"/>
    <col min="12545" max="12545" width="8.5" style="1" customWidth="1"/>
    <col min="12546" max="12546" width="6.125" style="1" customWidth="1"/>
    <col min="12547" max="12547" width="9.5" style="1" customWidth="1"/>
    <col min="12548" max="12548" width="6.125" style="1" customWidth="1"/>
    <col min="12549" max="12549" width="9.5" style="1" customWidth="1"/>
    <col min="12550" max="12550" width="6.125" style="1" customWidth="1"/>
    <col min="12551" max="12551" width="9.5" style="1" customWidth="1"/>
    <col min="12552" max="12552" width="6.125" style="1" customWidth="1"/>
    <col min="12553" max="12553" width="9.5" style="1" customWidth="1"/>
    <col min="12554" max="12554" width="6.125" style="1" customWidth="1"/>
    <col min="12555" max="12555" width="9" style="1" customWidth="1"/>
    <col min="12556" max="12800" width="9" style="1"/>
    <col min="12801" max="12801" width="8.5" style="1" customWidth="1"/>
    <col min="12802" max="12802" width="6.125" style="1" customWidth="1"/>
    <col min="12803" max="12803" width="9.5" style="1" customWidth="1"/>
    <col min="12804" max="12804" width="6.125" style="1" customWidth="1"/>
    <col min="12805" max="12805" width="9.5" style="1" customWidth="1"/>
    <col min="12806" max="12806" width="6.125" style="1" customWidth="1"/>
    <col min="12807" max="12807" width="9.5" style="1" customWidth="1"/>
    <col min="12808" max="12808" width="6.125" style="1" customWidth="1"/>
    <col min="12809" max="12809" width="9.5" style="1" customWidth="1"/>
    <col min="12810" max="12810" width="6.125" style="1" customWidth="1"/>
    <col min="12811" max="12811" width="9" style="1" customWidth="1"/>
    <col min="12812" max="13056" width="9" style="1"/>
    <col min="13057" max="13057" width="8.5" style="1" customWidth="1"/>
    <col min="13058" max="13058" width="6.125" style="1" customWidth="1"/>
    <col min="13059" max="13059" width="9.5" style="1" customWidth="1"/>
    <col min="13060" max="13060" width="6.125" style="1" customWidth="1"/>
    <col min="13061" max="13061" width="9.5" style="1" customWidth="1"/>
    <col min="13062" max="13062" width="6.125" style="1" customWidth="1"/>
    <col min="13063" max="13063" width="9.5" style="1" customWidth="1"/>
    <col min="13064" max="13064" width="6.125" style="1" customWidth="1"/>
    <col min="13065" max="13065" width="9.5" style="1" customWidth="1"/>
    <col min="13066" max="13066" width="6.125" style="1" customWidth="1"/>
    <col min="13067" max="13067" width="9" style="1" customWidth="1"/>
    <col min="13068" max="13312" width="9" style="1"/>
    <col min="13313" max="13313" width="8.5" style="1" customWidth="1"/>
    <col min="13314" max="13314" width="6.125" style="1" customWidth="1"/>
    <col min="13315" max="13315" width="9.5" style="1" customWidth="1"/>
    <col min="13316" max="13316" width="6.125" style="1" customWidth="1"/>
    <col min="13317" max="13317" width="9.5" style="1" customWidth="1"/>
    <col min="13318" max="13318" width="6.125" style="1" customWidth="1"/>
    <col min="13319" max="13319" width="9.5" style="1" customWidth="1"/>
    <col min="13320" max="13320" width="6.125" style="1" customWidth="1"/>
    <col min="13321" max="13321" width="9.5" style="1" customWidth="1"/>
    <col min="13322" max="13322" width="6.125" style="1" customWidth="1"/>
    <col min="13323" max="13323" width="9" style="1" customWidth="1"/>
    <col min="13324" max="13568" width="9" style="1"/>
    <col min="13569" max="13569" width="8.5" style="1" customWidth="1"/>
    <col min="13570" max="13570" width="6.125" style="1" customWidth="1"/>
    <col min="13571" max="13571" width="9.5" style="1" customWidth="1"/>
    <col min="13572" max="13572" width="6.125" style="1" customWidth="1"/>
    <col min="13573" max="13573" width="9.5" style="1" customWidth="1"/>
    <col min="13574" max="13574" width="6.125" style="1" customWidth="1"/>
    <col min="13575" max="13575" width="9.5" style="1" customWidth="1"/>
    <col min="13576" max="13576" width="6.125" style="1" customWidth="1"/>
    <col min="13577" max="13577" width="9.5" style="1" customWidth="1"/>
    <col min="13578" max="13578" width="6.125" style="1" customWidth="1"/>
    <col min="13579" max="13579" width="9" style="1" customWidth="1"/>
    <col min="13580" max="13824" width="9" style="1"/>
    <col min="13825" max="13825" width="8.5" style="1" customWidth="1"/>
    <col min="13826" max="13826" width="6.125" style="1" customWidth="1"/>
    <col min="13827" max="13827" width="9.5" style="1" customWidth="1"/>
    <col min="13828" max="13828" width="6.125" style="1" customWidth="1"/>
    <col min="13829" max="13829" width="9.5" style="1" customWidth="1"/>
    <col min="13830" max="13830" width="6.125" style="1" customWidth="1"/>
    <col min="13831" max="13831" width="9.5" style="1" customWidth="1"/>
    <col min="13832" max="13832" width="6.125" style="1" customWidth="1"/>
    <col min="13833" max="13833" width="9.5" style="1" customWidth="1"/>
    <col min="13834" max="13834" width="6.125" style="1" customWidth="1"/>
    <col min="13835" max="13835" width="9" style="1" customWidth="1"/>
    <col min="13836" max="14080" width="9" style="1"/>
    <col min="14081" max="14081" width="8.5" style="1" customWidth="1"/>
    <col min="14082" max="14082" width="6.125" style="1" customWidth="1"/>
    <col min="14083" max="14083" width="9.5" style="1" customWidth="1"/>
    <col min="14084" max="14084" width="6.125" style="1" customWidth="1"/>
    <col min="14085" max="14085" width="9.5" style="1" customWidth="1"/>
    <col min="14086" max="14086" width="6.125" style="1" customWidth="1"/>
    <col min="14087" max="14087" width="9.5" style="1" customWidth="1"/>
    <col min="14088" max="14088" width="6.125" style="1" customWidth="1"/>
    <col min="14089" max="14089" width="9.5" style="1" customWidth="1"/>
    <col min="14090" max="14090" width="6.125" style="1" customWidth="1"/>
    <col min="14091" max="14091" width="9" style="1" customWidth="1"/>
    <col min="14092" max="14336" width="9" style="1"/>
    <col min="14337" max="14337" width="8.5" style="1" customWidth="1"/>
    <col min="14338" max="14338" width="6.125" style="1" customWidth="1"/>
    <col min="14339" max="14339" width="9.5" style="1" customWidth="1"/>
    <col min="14340" max="14340" width="6.125" style="1" customWidth="1"/>
    <col min="14341" max="14341" width="9.5" style="1" customWidth="1"/>
    <col min="14342" max="14342" width="6.125" style="1" customWidth="1"/>
    <col min="14343" max="14343" width="9.5" style="1" customWidth="1"/>
    <col min="14344" max="14344" width="6.125" style="1" customWidth="1"/>
    <col min="14345" max="14345" width="9.5" style="1" customWidth="1"/>
    <col min="14346" max="14346" width="6.125" style="1" customWidth="1"/>
    <col min="14347" max="14347" width="9" style="1" customWidth="1"/>
    <col min="14348" max="14592" width="9" style="1"/>
    <col min="14593" max="14593" width="8.5" style="1" customWidth="1"/>
    <col min="14594" max="14594" width="6.125" style="1" customWidth="1"/>
    <col min="14595" max="14595" width="9.5" style="1" customWidth="1"/>
    <col min="14596" max="14596" width="6.125" style="1" customWidth="1"/>
    <col min="14597" max="14597" width="9.5" style="1" customWidth="1"/>
    <col min="14598" max="14598" width="6.125" style="1" customWidth="1"/>
    <col min="14599" max="14599" width="9.5" style="1" customWidth="1"/>
    <col min="14600" max="14600" width="6.125" style="1" customWidth="1"/>
    <col min="14601" max="14601" width="9.5" style="1" customWidth="1"/>
    <col min="14602" max="14602" width="6.125" style="1" customWidth="1"/>
    <col min="14603" max="14603" width="9" style="1" customWidth="1"/>
    <col min="14604" max="14848" width="9" style="1"/>
    <col min="14849" max="14849" width="8.5" style="1" customWidth="1"/>
    <col min="14850" max="14850" width="6.125" style="1" customWidth="1"/>
    <col min="14851" max="14851" width="9.5" style="1" customWidth="1"/>
    <col min="14852" max="14852" width="6.125" style="1" customWidth="1"/>
    <col min="14853" max="14853" width="9.5" style="1" customWidth="1"/>
    <col min="14854" max="14854" width="6.125" style="1" customWidth="1"/>
    <col min="14855" max="14855" width="9.5" style="1" customWidth="1"/>
    <col min="14856" max="14856" width="6.125" style="1" customWidth="1"/>
    <col min="14857" max="14857" width="9.5" style="1" customWidth="1"/>
    <col min="14858" max="14858" width="6.125" style="1" customWidth="1"/>
    <col min="14859" max="14859" width="9" style="1" customWidth="1"/>
    <col min="14860" max="15104" width="9" style="1"/>
    <col min="15105" max="15105" width="8.5" style="1" customWidth="1"/>
    <col min="15106" max="15106" width="6.125" style="1" customWidth="1"/>
    <col min="15107" max="15107" width="9.5" style="1" customWidth="1"/>
    <col min="15108" max="15108" width="6.125" style="1" customWidth="1"/>
    <col min="15109" max="15109" width="9.5" style="1" customWidth="1"/>
    <col min="15110" max="15110" width="6.125" style="1" customWidth="1"/>
    <col min="15111" max="15111" width="9.5" style="1" customWidth="1"/>
    <col min="15112" max="15112" width="6.125" style="1" customWidth="1"/>
    <col min="15113" max="15113" width="9.5" style="1" customWidth="1"/>
    <col min="15114" max="15114" width="6.125" style="1" customWidth="1"/>
    <col min="15115" max="15115" width="9" style="1" customWidth="1"/>
    <col min="15116" max="15360" width="9" style="1"/>
    <col min="15361" max="15361" width="8.5" style="1" customWidth="1"/>
    <col min="15362" max="15362" width="6.125" style="1" customWidth="1"/>
    <col min="15363" max="15363" width="9.5" style="1" customWidth="1"/>
    <col min="15364" max="15364" width="6.125" style="1" customWidth="1"/>
    <col min="15365" max="15365" width="9.5" style="1" customWidth="1"/>
    <col min="15366" max="15366" width="6.125" style="1" customWidth="1"/>
    <col min="15367" max="15367" width="9.5" style="1" customWidth="1"/>
    <col min="15368" max="15368" width="6.125" style="1" customWidth="1"/>
    <col min="15369" max="15369" width="9.5" style="1" customWidth="1"/>
    <col min="15370" max="15370" width="6.125" style="1" customWidth="1"/>
    <col min="15371" max="15371" width="9" style="1" customWidth="1"/>
    <col min="15372" max="15616" width="9" style="1"/>
    <col min="15617" max="15617" width="8.5" style="1" customWidth="1"/>
    <col min="15618" max="15618" width="6.125" style="1" customWidth="1"/>
    <col min="15619" max="15619" width="9.5" style="1" customWidth="1"/>
    <col min="15620" max="15620" width="6.125" style="1" customWidth="1"/>
    <col min="15621" max="15621" width="9.5" style="1" customWidth="1"/>
    <col min="15622" max="15622" width="6.125" style="1" customWidth="1"/>
    <col min="15623" max="15623" width="9.5" style="1" customWidth="1"/>
    <col min="15624" max="15624" width="6.125" style="1" customWidth="1"/>
    <col min="15625" max="15625" width="9.5" style="1" customWidth="1"/>
    <col min="15626" max="15626" width="6.125" style="1" customWidth="1"/>
    <col min="15627" max="15627" width="9" style="1" customWidth="1"/>
    <col min="15628" max="15872" width="9" style="1"/>
    <col min="15873" max="15873" width="8.5" style="1" customWidth="1"/>
    <col min="15874" max="15874" width="6.125" style="1" customWidth="1"/>
    <col min="15875" max="15875" width="9.5" style="1" customWidth="1"/>
    <col min="15876" max="15876" width="6.125" style="1" customWidth="1"/>
    <col min="15877" max="15877" width="9.5" style="1" customWidth="1"/>
    <col min="15878" max="15878" width="6.125" style="1" customWidth="1"/>
    <col min="15879" max="15879" width="9.5" style="1" customWidth="1"/>
    <col min="15880" max="15880" width="6.125" style="1" customWidth="1"/>
    <col min="15881" max="15881" width="9.5" style="1" customWidth="1"/>
    <col min="15882" max="15882" width="6.125" style="1" customWidth="1"/>
    <col min="15883" max="15883" width="9" style="1" customWidth="1"/>
    <col min="15884" max="16128" width="9" style="1"/>
    <col min="16129" max="16129" width="8.5" style="1" customWidth="1"/>
    <col min="16130" max="16130" width="6.125" style="1" customWidth="1"/>
    <col min="16131" max="16131" width="9.5" style="1" customWidth="1"/>
    <col min="16132" max="16132" width="6.125" style="1" customWidth="1"/>
    <col min="16133" max="16133" width="9.5" style="1" customWidth="1"/>
    <col min="16134" max="16134" width="6.125" style="1" customWidth="1"/>
    <col min="16135" max="16135" width="9.5" style="1" customWidth="1"/>
    <col min="16136" max="16136" width="6.125" style="1" customWidth="1"/>
    <col min="16137" max="16137" width="9.5" style="1" customWidth="1"/>
    <col min="16138" max="16138" width="6.125" style="1" customWidth="1"/>
    <col min="16139" max="16139" width="9" style="1" customWidth="1"/>
    <col min="16140" max="16384" width="9" style="1"/>
  </cols>
  <sheetData>
    <row r="1" spans="1:11" ht="18.75">
      <c r="A1" s="640" t="s">
        <v>425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</row>
    <row r="2" spans="1:11" ht="21.75" customHeight="1" thickBot="1">
      <c r="A2" s="787" t="s">
        <v>426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</row>
    <row r="3" spans="1:11" s="433" customFormat="1" ht="15" customHeight="1">
      <c r="A3" s="788" t="s">
        <v>427</v>
      </c>
      <c r="B3" s="790" t="s">
        <v>2</v>
      </c>
      <c r="C3" s="791"/>
      <c r="D3" s="790" t="s">
        <v>428</v>
      </c>
      <c r="E3" s="791"/>
      <c r="F3" s="790" t="s">
        <v>429</v>
      </c>
      <c r="G3" s="791"/>
      <c r="H3" s="790" t="s">
        <v>430</v>
      </c>
      <c r="I3" s="792"/>
      <c r="J3" s="790" t="s">
        <v>431</v>
      </c>
      <c r="K3" s="792"/>
    </row>
    <row r="4" spans="1:11" s="433" customFormat="1" ht="15" customHeight="1">
      <c r="A4" s="789"/>
      <c r="B4" s="434" t="s">
        <v>432</v>
      </c>
      <c r="C4" s="434" t="s">
        <v>433</v>
      </c>
      <c r="D4" s="434" t="s">
        <v>432</v>
      </c>
      <c r="E4" s="434" t="s">
        <v>433</v>
      </c>
      <c r="F4" s="434" t="s">
        <v>432</v>
      </c>
      <c r="G4" s="434" t="s">
        <v>433</v>
      </c>
      <c r="H4" s="434" t="s">
        <v>432</v>
      </c>
      <c r="I4" s="435" t="s">
        <v>433</v>
      </c>
      <c r="J4" s="434" t="s">
        <v>432</v>
      </c>
      <c r="K4" s="435" t="s">
        <v>433</v>
      </c>
    </row>
    <row r="5" spans="1:11" s="433" customFormat="1" ht="11.25">
      <c r="A5" s="436"/>
      <c r="B5" s="437"/>
      <c r="C5" s="438" t="s">
        <v>421</v>
      </c>
      <c r="D5" s="438"/>
      <c r="E5" s="438" t="s">
        <v>421</v>
      </c>
      <c r="F5" s="438"/>
      <c r="G5" s="438" t="s">
        <v>421</v>
      </c>
      <c r="H5" s="438"/>
      <c r="I5" s="438" t="s">
        <v>421</v>
      </c>
      <c r="J5" s="438"/>
      <c r="K5" s="438" t="s">
        <v>421</v>
      </c>
    </row>
    <row r="6" spans="1:11" s="433" customFormat="1" ht="18" customHeight="1">
      <c r="A6" s="439">
        <v>29</v>
      </c>
      <c r="B6" s="440">
        <v>33673</v>
      </c>
      <c r="C6" s="440">
        <v>21187933</v>
      </c>
      <c r="D6" s="441">
        <v>31513</v>
      </c>
      <c r="E6" s="441">
        <v>19345232</v>
      </c>
      <c r="F6" s="441">
        <v>1942</v>
      </c>
      <c r="G6" s="441">
        <v>1677647</v>
      </c>
      <c r="H6" s="441">
        <v>209</v>
      </c>
      <c r="I6" s="441">
        <v>161088</v>
      </c>
      <c r="J6" s="442">
        <v>9</v>
      </c>
      <c r="K6" s="442">
        <v>3966</v>
      </c>
    </row>
    <row r="7" spans="1:11" s="433" customFormat="1" ht="18" customHeight="1">
      <c r="A7" s="443" t="s">
        <v>11</v>
      </c>
      <c r="B7" s="440">
        <v>34173</v>
      </c>
      <c r="C7" s="440">
        <v>21441015</v>
      </c>
      <c r="D7" s="441">
        <v>31957</v>
      </c>
      <c r="E7" s="441">
        <v>19544429</v>
      </c>
      <c r="F7" s="441">
        <v>2007</v>
      </c>
      <c r="G7" s="441">
        <v>1734772</v>
      </c>
      <c r="H7" s="441">
        <v>209</v>
      </c>
      <c r="I7" s="441">
        <v>161814</v>
      </c>
      <c r="J7" s="442" t="s">
        <v>37</v>
      </c>
      <c r="K7" s="442" t="s">
        <v>37</v>
      </c>
    </row>
    <row r="8" spans="1:11" s="433" customFormat="1" ht="18" customHeight="1">
      <c r="A8" s="443" t="s">
        <v>422</v>
      </c>
      <c r="B8" s="440">
        <v>34379</v>
      </c>
      <c r="C8" s="440">
        <v>21528847</v>
      </c>
      <c r="D8" s="441">
        <v>32116</v>
      </c>
      <c r="E8" s="441">
        <v>19600357</v>
      </c>
      <c r="F8" s="441">
        <v>2046</v>
      </c>
      <c r="G8" s="441">
        <v>1765097</v>
      </c>
      <c r="H8" s="441">
        <v>207</v>
      </c>
      <c r="I8" s="441">
        <v>159591</v>
      </c>
      <c r="J8" s="444">
        <v>10</v>
      </c>
      <c r="K8" s="444">
        <v>3802</v>
      </c>
    </row>
    <row r="9" spans="1:11" s="433" customFormat="1" ht="18" customHeight="1">
      <c r="A9" s="443" t="s">
        <v>13</v>
      </c>
      <c r="B9" s="440">
        <v>34518</v>
      </c>
      <c r="C9" s="440">
        <v>21643370</v>
      </c>
      <c r="D9" s="441">
        <v>32194</v>
      </c>
      <c r="E9" s="441">
        <v>19657166</v>
      </c>
      <c r="F9" s="441">
        <v>2120</v>
      </c>
      <c r="G9" s="441">
        <v>1833007</v>
      </c>
      <c r="H9" s="441">
        <v>195</v>
      </c>
      <c r="I9" s="441">
        <v>149770</v>
      </c>
      <c r="J9" s="441">
        <v>9</v>
      </c>
      <c r="K9" s="441">
        <v>3427</v>
      </c>
    </row>
    <row r="10" spans="1:11" s="433" customFormat="1" ht="18" customHeight="1">
      <c r="A10" s="445" t="s">
        <v>14</v>
      </c>
      <c r="B10" s="446">
        <f>+D10+F10+H10+J10</f>
        <v>33943</v>
      </c>
      <c r="C10" s="446">
        <f>+E10+G10+I10+K10</f>
        <v>21169174</v>
      </c>
      <c r="D10" s="447">
        <v>31549</v>
      </c>
      <c r="E10" s="447">
        <v>19126656</v>
      </c>
      <c r="F10" s="447">
        <v>2186</v>
      </c>
      <c r="G10" s="447">
        <v>1884793</v>
      </c>
      <c r="H10" s="447">
        <v>200</v>
      </c>
      <c r="I10" s="447">
        <v>155101</v>
      </c>
      <c r="J10" s="448">
        <v>8</v>
      </c>
      <c r="K10" s="448">
        <v>2624</v>
      </c>
    </row>
    <row r="11" spans="1:11" s="433" customFormat="1" ht="10.5" customHeight="1" thickBot="1">
      <c r="A11" s="449"/>
      <c r="B11" s="450"/>
      <c r="C11" s="451"/>
      <c r="D11" s="451"/>
      <c r="E11" s="451"/>
      <c r="F11" s="451"/>
      <c r="G11" s="451"/>
      <c r="H11" s="451"/>
      <c r="I11" s="451"/>
      <c r="J11" s="451"/>
      <c r="K11" s="451"/>
    </row>
    <row r="12" spans="1:11" ht="10.5" customHeight="1">
      <c r="A12" s="105"/>
      <c r="B12" s="28"/>
      <c r="C12" s="28"/>
      <c r="D12" s="28"/>
      <c r="E12" s="28"/>
      <c r="F12" s="28"/>
      <c r="G12" s="28"/>
      <c r="H12" s="28"/>
      <c r="I12" s="28"/>
      <c r="J12" s="28"/>
    </row>
    <row r="13" spans="1:11" ht="17.25" customHeight="1">
      <c r="A13" s="1" t="s">
        <v>434</v>
      </c>
    </row>
    <row r="14" spans="1:11" ht="14.25" customHeight="1"/>
    <row r="15" spans="1:11" ht="14.25" customHeight="1"/>
    <row r="16" spans="1:11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</sheetData>
  <mergeCells count="8">
    <mergeCell ref="A1:K1"/>
    <mergeCell ref="A2:K2"/>
    <mergeCell ref="A3:A4"/>
    <mergeCell ref="B3:C3"/>
    <mergeCell ref="D3:E3"/>
    <mergeCell ref="F3:G3"/>
    <mergeCell ref="H3:I3"/>
    <mergeCell ref="J3:K3"/>
  </mergeCells>
  <phoneticPr fontId="6"/>
  <pageMargins left="0.70866141732283472" right="0.51181102362204722" top="0.98425196850393704" bottom="0.74803149606299213" header="0.31496062992125984" footer="0.31496062992125984"/>
  <pageSetup paperSize="9" scale="90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663BD"/>
  </sheetPr>
  <dimension ref="A1:H33"/>
  <sheetViews>
    <sheetView view="pageBreakPreview" zoomScaleNormal="100" zoomScaleSheetLayoutView="100" workbookViewId="0">
      <selection activeCell="G27" sqref="G27"/>
    </sheetView>
  </sheetViews>
  <sheetFormatPr defaultRowHeight="13.5"/>
  <cols>
    <col min="1" max="1" width="13.875" style="329" customWidth="1"/>
    <col min="2" max="2" width="24.5" style="329" customWidth="1"/>
    <col min="3" max="4" width="12.125" style="329" customWidth="1"/>
    <col min="5" max="5" width="24.5" style="329" customWidth="1"/>
    <col min="6" max="6" width="1.125" style="329" customWidth="1"/>
    <col min="7" max="250" width="9" style="329"/>
    <col min="251" max="251" width="10.75" style="329" customWidth="1"/>
    <col min="252" max="252" width="6.375" style="329" customWidth="1"/>
    <col min="253" max="253" width="19.125" style="329" customWidth="1"/>
    <col min="254" max="254" width="4.5" style="329" customWidth="1"/>
    <col min="255" max="256" width="10.75" style="329" customWidth="1"/>
    <col min="257" max="257" width="8.625" style="329" customWidth="1"/>
    <col min="258" max="258" width="10.75" style="329" customWidth="1"/>
    <col min="259" max="259" width="4.5" style="329" customWidth="1"/>
    <col min="260" max="506" width="9" style="329"/>
    <col min="507" max="507" width="10.75" style="329" customWidth="1"/>
    <col min="508" max="508" width="6.375" style="329" customWidth="1"/>
    <col min="509" max="509" width="19.125" style="329" customWidth="1"/>
    <col min="510" max="510" width="4.5" style="329" customWidth="1"/>
    <col min="511" max="512" width="10.75" style="329" customWidth="1"/>
    <col min="513" max="513" width="8.625" style="329" customWidth="1"/>
    <col min="514" max="514" width="10.75" style="329" customWidth="1"/>
    <col min="515" max="515" width="4.5" style="329" customWidth="1"/>
    <col min="516" max="762" width="9" style="329"/>
    <col min="763" max="763" width="10.75" style="329" customWidth="1"/>
    <col min="764" max="764" width="6.375" style="329" customWidth="1"/>
    <col min="765" max="765" width="19.125" style="329" customWidth="1"/>
    <col min="766" max="766" width="4.5" style="329" customWidth="1"/>
    <col min="767" max="768" width="10.75" style="329" customWidth="1"/>
    <col min="769" max="769" width="8.625" style="329" customWidth="1"/>
    <col min="770" max="770" width="10.75" style="329" customWidth="1"/>
    <col min="771" max="771" width="4.5" style="329" customWidth="1"/>
    <col min="772" max="1018" width="9" style="329"/>
    <col min="1019" max="1019" width="10.75" style="329" customWidth="1"/>
    <col min="1020" max="1020" width="6.375" style="329" customWidth="1"/>
    <col min="1021" max="1021" width="19.125" style="329" customWidth="1"/>
    <col min="1022" max="1022" width="4.5" style="329" customWidth="1"/>
    <col min="1023" max="1024" width="10.75" style="329" customWidth="1"/>
    <col min="1025" max="1025" width="8.625" style="329" customWidth="1"/>
    <col min="1026" max="1026" width="10.75" style="329" customWidth="1"/>
    <col min="1027" max="1027" width="4.5" style="329" customWidth="1"/>
    <col min="1028" max="1274" width="9" style="329"/>
    <col min="1275" max="1275" width="10.75" style="329" customWidth="1"/>
    <col min="1276" max="1276" width="6.375" style="329" customWidth="1"/>
    <col min="1277" max="1277" width="19.125" style="329" customWidth="1"/>
    <col min="1278" max="1278" width="4.5" style="329" customWidth="1"/>
    <col min="1279" max="1280" width="10.75" style="329" customWidth="1"/>
    <col min="1281" max="1281" width="8.625" style="329" customWidth="1"/>
    <col min="1282" max="1282" width="10.75" style="329" customWidth="1"/>
    <col min="1283" max="1283" width="4.5" style="329" customWidth="1"/>
    <col min="1284" max="1530" width="9" style="329"/>
    <col min="1531" max="1531" width="10.75" style="329" customWidth="1"/>
    <col min="1532" max="1532" width="6.375" style="329" customWidth="1"/>
    <col min="1533" max="1533" width="19.125" style="329" customWidth="1"/>
    <col min="1534" max="1534" width="4.5" style="329" customWidth="1"/>
    <col min="1535" max="1536" width="10.75" style="329" customWidth="1"/>
    <col min="1537" max="1537" width="8.625" style="329" customWidth="1"/>
    <col min="1538" max="1538" width="10.75" style="329" customWidth="1"/>
    <col min="1539" max="1539" width="4.5" style="329" customWidth="1"/>
    <col min="1540" max="1786" width="9" style="329"/>
    <col min="1787" max="1787" width="10.75" style="329" customWidth="1"/>
    <col min="1788" max="1788" width="6.375" style="329" customWidth="1"/>
    <col min="1789" max="1789" width="19.125" style="329" customWidth="1"/>
    <col min="1790" max="1790" width="4.5" style="329" customWidth="1"/>
    <col min="1791" max="1792" width="10.75" style="329" customWidth="1"/>
    <col min="1793" max="1793" width="8.625" style="329" customWidth="1"/>
    <col min="1794" max="1794" width="10.75" style="329" customWidth="1"/>
    <col min="1795" max="1795" width="4.5" style="329" customWidth="1"/>
    <col min="1796" max="2042" width="9" style="329"/>
    <col min="2043" max="2043" width="10.75" style="329" customWidth="1"/>
    <col min="2044" max="2044" width="6.375" style="329" customWidth="1"/>
    <col min="2045" max="2045" width="19.125" style="329" customWidth="1"/>
    <col min="2046" max="2046" width="4.5" style="329" customWidth="1"/>
    <col min="2047" max="2048" width="10.75" style="329" customWidth="1"/>
    <col min="2049" max="2049" width="8.625" style="329" customWidth="1"/>
    <col min="2050" max="2050" width="10.75" style="329" customWidth="1"/>
    <col min="2051" max="2051" width="4.5" style="329" customWidth="1"/>
    <col min="2052" max="2298" width="9" style="329"/>
    <col min="2299" max="2299" width="10.75" style="329" customWidth="1"/>
    <col min="2300" max="2300" width="6.375" style="329" customWidth="1"/>
    <col min="2301" max="2301" width="19.125" style="329" customWidth="1"/>
    <col min="2302" max="2302" width="4.5" style="329" customWidth="1"/>
    <col min="2303" max="2304" width="10.75" style="329" customWidth="1"/>
    <col min="2305" max="2305" width="8.625" style="329" customWidth="1"/>
    <col min="2306" max="2306" width="10.75" style="329" customWidth="1"/>
    <col min="2307" max="2307" width="4.5" style="329" customWidth="1"/>
    <col min="2308" max="2554" width="9" style="329"/>
    <col min="2555" max="2555" width="10.75" style="329" customWidth="1"/>
    <col min="2556" max="2556" width="6.375" style="329" customWidth="1"/>
    <col min="2557" max="2557" width="19.125" style="329" customWidth="1"/>
    <col min="2558" max="2558" width="4.5" style="329" customWidth="1"/>
    <col min="2559" max="2560" width="10.75" style="329" customWidth="1"/>
    <col min="2561" max="2561" width="8.625" style="329" customWidth="1"/>
    <col min="2562" max="2562" width="10.75" style="329" customWidth="1"/>
    <col min="2563" max="2563" width="4.5" style="329" customWidth="1"/>
    <col min="2564" max="2810" width="9" style="329"/>
    <col min="2811" max="2811" width="10.75" style="329" customWidth="1"/>
    <col min="2812" max="2812" width="6.375" style="329" customWidth="1"/>
    <col min="2813" max="2813" width="19.125" style="329" customWidth="1"/>
    <col min="2814" max="2814" width="4.5" style="329" customWidth="1"/>
    <col min="2815" max="2816" width="10.75" style="329" customWidth="1"/>
    <col min="2817" max="2817" width="8.625" style="329" customWidth="1"/>
    <col min="2818" max="2818" width="10.75" style="329" customWidth="1"/>
    <col min="2819" max="2819" width="4.5" style="329" customWidth="1"/>
    <col min="2820" max="3066" width="9" style="329"/>
    <col min="3067" max="3067" width="10.75" style="329" customWidth="1"/>
    <col min="3068" max="3068" width="6.375" style="329" customWidth="1"/>
    <col min="3069" max="3069" width="19.125" style="329" customWidth="1"/>
    <col min="3070" max="3070" width="4.5" style="329" customWidth="1"/>
    <col min="3071" max="3072" width="10.75" style="329" customWidth="1"/>
    <col min="3073" max="3073" width="8.625" style="329" customWidth="1"/>
    <col min="3074" max="3074" width="10.75" style="329" customWidth="1"/>
    <col min="3075" max="3075" width="4.5" style="329" customWidth="1"/>
    <col min="3076" max="3322" width="9" style="329"/>
    <col min="3323" max="3323" width="10.75" style="329" customWidth="1"/>
    <col min="3324" max="3324" width="6.375" style="329" customWidth="1"/>
    <col min="3325" max="3325" width="19.125" style="329" customWidth="1"/>
    <col min="3326" max="3326" width="4.5" style="329" customWidth="1"/>
    <col min="3327" max="3328" width="10.75" style="329" customWidth="1"/>
    <col min="3329" max="3329" width="8.625" style="329" customWidth="1"/>
    <col min="3330" max="3330" width="10.75" style="329" customWidth="1"/>
    <col min="3331" max="3331" width="4.5" style="329" customWidth="1"/>
    <col min="3332" max="3578" width="9" style="329"/>
    <col min="3579" max="3579" width="10.75" style="329" customWidth="1"/>
    <col min="3580" max="3580" width="6.375" style="329" customWidth="1"/>
    <col min="3581" max="3581" width="19.125" style="329" customWidth="1"/>
    <col min="3582" max="3582" width="4.5" style="329" customWidth="1"/>
    <col min="3583" max="3584" width="10.75" style="329" customWidth="1"/>
    <col min="3585" max="3585" width="8.625" style="329" customWidth="1"/>
    <col min="3586" max="3586" width="10.75" style="329" customWidth="1"/>
    <col min="3587" max="3587" width="4.5" style="329" customWidth="1"/>
    <col min="3588" max="3834" width="9" style="329"/>
    <col min="3835" max="3835" width="10.75" style="329" customWidth="1"/>
    <col min="3836" max="3836" width="6.375" style="329" customWidth="1"/>
    <col min="3837" max="3837" width="19.125" style="329" customWidth="1"/>
    <col min="3838" max="3838" width="4.5" style="329" customWidth="1"/>
    <col min="3839" max="3840" width="10.75" style="329" customWidth="1"/>
    <col min="3841" max="3841" width="8.625" style="329" customWidth="1"/>
    <col min="3842" max="3842" width="10.75" style="329" customWidth="1"/>
    <col min="3843" max="3843" width="4.5" style="329" customWidth="1"/>
    <col min="3844" max="4090" width="9" style="329"/>
    <col min="4091" max="4091" width="10.75" style="329" customWidth="1"/>
    <col min="4092" max="4092" width="6.375" style="329" customWidth="1"/>
    <col min="4093" max="4093" width="19.125" style="329" customWidth="1"/>
    <col min="4094" max="4094" width="4.5" style="329" customWidth="1"/>
    <col min="4095" max="4096" width="10.75" style="329" customWidth="1"/>
    <col min="4097" max="4097" width="8.625" style="329" customWidth="1"/>
    <col min="4098" max="4098" width="10.75" style="329" customWidth="1"/>
    <col min="4099" max="4099" width="4.5" style="329" customWidth="1"/>
    <col min="4100" max="4346" width="9" style="329"/>
    <col min="4347" max="4347" width="10.75" style="329" customWidth="1"/>
    <col min="4348" max="4348" width="6.375" style="329" customWidth="1"/>
    <col min="4349" max="4349" width="19.125" style="329" customWidth="1"/>
    <col min="4350" max="4350" width="4.5" style="329" customWidth="1"/>
    <col min="4351" max="4352" width="10.75" style="329" customWidth="1"/>
    <col min="4353" max="4353" width="8.625" style="329" customWidth="1"/>
    <col min="4354" max="4354" width="10.75" style="329" customWidth="1"/>
    <col min="4355" max="4355" width="4.5" style="329" customWidth="1"/>
    <col min="4356" max="4602" width="9" style="329"/>
    <col min="4603" max="4603" width="10.75" style="329" customWidth="1"/>
    <col min="4604" max="4604" width="6.375" style="329" customWidth="1"/>
    <col min="4605" max="4605" width="19.125" style="329" customWidth="1"/>
    <col min="4606" max="4606" width="4.5" style="329" customWidth="1"/>
    <col min="4607" max="4608" width="10.75" style="329" customWidth="1"/>
    <col min="4609" max="4609" width="8.625" style="329" customWidth="1"/>
    <col min="4610" max="4610" width="10.75" style="329" customWidth="1"/>
    <col min="4611" max="4611" width="4.5" style="329" customWidth="1"/>
    <col min="4612" max="4858" width="9" style="329"/>
    <col min="4859" max="4859" width="10.75" style="329" customWidth="1"/>
    <col min="4860" max="4860" width="6.375" style="329" customWidth="1"/>
    <col min="4861" max="4861" width="19.125" style="329" customWidth="1"/>
    <col min="4862" max="4862" width="4.5" style="329" customWidth="1"/>
    <col min="4863" max="4864" width="10.75" style="329" customWidth="1"/>
    <col min="4865" max="4865" width="8.625" style="329" customWidth="1"/>
    <col min="4866" max="4866" width="10.75" style="329" customWidth="1"/>
    <col min="4867" max="4867" width="4.5" style="329" customWidth="1"/>
    <col min="4868" max="5114" width="9" style="329"/>
    <col min="5115" max="5115" width="10.75" style="329" customWidth="1"/>
    <col min="5116" max="5116" width="6.375" style="329" customWidth="1"/>
    <col min="5117" max="5117" width="19.125" style="329" customWidth="1"/>
    <col min="5118" max="5118" width="4.5" style="329" customWidth="1"/>
    <col min="5119" max="5120" width="10.75" style="329" customWidth="1"/>
    <col min="5121" max="5121" width="8.625" style="329" customWidth="1"/>
    <col min="5122" max="5122" width="10.75" style="329" customWidth="1"/>
    <col min="5123" max="5123" width="4.5" style="329" customWidth="1"/>
    <col min="5124" max="5370" width="9" style="329"/>
    <col min="5371" max="5371" width="10.75" style="329" customWidth="1"/>
    <col min="5372" max="5372" width="6.375" style="329" customWidth="1"/>
    <col min="5373" max="5373" width="19.125" style="329" customWidth="1"/>
    <col min="5374" max="5374" width="4.5" style="329" customWidth="1"/>
    <col min="5375" max="5376" width="10.75" style="329" customWidth="1"/>
    <col min="5377" max="5377" width="8.625" style="329" customWidth="1"/>
    <col min="5378" max="5378" width="10.75" style="329" customWidth="1"/>
    <col min="5379" max="5379" width="4.5" style="329" customWidth="1"/>
    <col min="5380" max="5626" width="9" style="329"/>
    <col min="5627" max="5627" width="10.75" style="329" customWidth="1"/>
    <col min="5628" max="5628" width="6.375" style="329" customWidth="1"/>
    <col min="5629" max="5629" width="19.125" style="329" customWidth="1"/>
    <col min="5630" max="5630" width="4.5" style="329" customWidth="1"/>
    <col min="5631" max="5632" width="10.75" style="329" customWidth="1"/>
    <col min="5633" max="5633" width="8.625" style="329" customWidth="1"/>
    <col min="5634" max="5634" width="10.75" style="329" customWidth="1"/>
    <col min="5635" max="5635" width="4.5" style="329" customWidth="1"/>
    <col min="5636" max="5882" width="9" style="329"/>
    <col min="5883" max="5883" width="10.75" style="329" customWidth="1"/>
    <col min="5884" max="5884" width="6.375" style="329" customWidth="1"/>
    <col min="5885" max="5885" width="19.125" style="329" customWidth="1"/>
    <col min="5886" max="5886" width="4.5" style="329" customWidth="1"/>
    <col min="5887" max="5888" width="10.75" style="329" customWidth="1"/>
    <col min="5889" max="5889" width="8.625" style="329" customWidth="1"/>
    <col min="5890" max="5890" width="10.75" style="329" customWidth="1"/>
    <col min="5891" max="5891" width="4.5" style="329" customWidth="1"/>
    <col min="5892" max="6138" width="9" style="329"/>
    <col min="6139" max="6139" width="10.75" style="329" customWidth="1"/>
    <col min="6140" max="6140" width="6.375" style="329" customWidth="1"/>
    <col min="6141" max="6141" width="19.125" style="329" customWidth="1"/>
    <col min="6142" max="6142" width="4.5" style="329" customWidth="1"/>
    <col min="6143" max="6144" width="10.75" style="329" customWidth="1"/>
    <col min="6145" max="6145" width="8.625" style="329" customWidth="1"/>
    <col min="6146" max="6146" width="10.75" style="329" customWidth="1"/>
    <col min="6147" max="6147" width="4.5" style="329" customWidth="1"/>
    <col min="6148" max="6394" width="9" style="329"/>
    <col min="6395" max="6395" width="10.75" style="329" customWidth="1"/>
    <col min="6396" max="6396" width="6.375" style="329" customWidth="1"/>
    <col min="6397" max="6397" width="19.125" style="329" customWidth="1"/>
    <col min="6398" max="6398" width="4.5" style="329" customWidth="1"/>
    <col min="6399" max="6400" width="10.75" style="329" customWidth="1"/>
    <col min="6401" max="6401" width="8.625" style="329" customWidth="1"/>
    <col min="6402" max="6402" width="10.75" style="329" customWidth="1"/>
    <col min="6403" max="6403" width="4.5" style="329" customWidth="1"/>
    <col min="6404" max="6650" width="9" style="329"/>
    <col min="6651" max="6651" width="10.75" style="329" customWidth="1"/>
    <col min="6652" max="6652" width="6.375" style="329" customWidth="1"/>
    <col min="6653" max="6653" width="19.125" style="329" customWidth="1"/>
    <col min="6654" max="6654" width="4.5" style="329" customWidth="1"/>
    <col min="6655" max="6656" width="10.75" style="329" customWidth="1"/>
    <col min="6657" max="6657" width="8.625" style="329" customWidth="1"/>
    <col min="6658" max="6658" width="10.75" style="329" customWidth="1"/>
    <col min="6659" max="6659" width="4.5" style="329" customWidth="1"/>
    <col min="6660" max="6906" width="9" style="329"/>
    <col min="6907" max="6907" width="10.75" style="329" customWidth="1"/>
    <col min="6908" max="6908" width="6.375" style="329" customWidth="1"/>
    <col min="6909" max="6909" width="19.125" style="329" customWidth="1"/>
    <col min="6910" max="6910" width="4.5" style="329" customWidth="1"/>
    <col min="6911" max="6912" width="10.75" style="329" customWidth="1"/>
    <col min="6913" max="6913" width="8.625" style="329" customWidth="1"/>
    <col min="6914" max="6914" width="10.75" style="329" customWidth="1"/>
    <col min="6915" max="6915" width="4.5" style="329" customWidth="1"/>
    <col min="6916" max="7162" width="9" style="329"/>
    <col min="7163" max="7163" width="10.75" style="329" customWidth="1"/>
    <col min="7164" max="7164" width="6.375" style="329" customWidth="1"/>
    <col min="7165" max="7165" width="19.125" style="329" customWidth="1"/>
    <col min="7166" max="7166" width="4.5" style="329" customWidth="1"/>
    <col min="7167" max="7168" width="10.75" style="329" customWidth="1"/>
    <col min="7169" max="7169" width="8.625" style="329" customWidth="1"/>
    <col min="7170" max="7170" width="10.75" style="329" customWidth="1"/>
    <col min="7171" max="7171" width="4.5" style="329" customWidth="1"/>
    <col min="7172" max="7418" width="9" style="329"/>
    <col min="7419" max="7419" width="10.75" style="329" customWidth="1"/>
    <col min="7420" max="7420" width="6.375" style="329" customWidth="1"/>
    <col min="7421" max="7421" width="19.125" style="329" customWidth="1"/>
    <col min="7422" max="7422" width="4.5" style="329" customWidth="1"/>
    <col min="7423" max="7424" width="10.75" style="329" customWidth="1"/>
    <col min="7425" max="7425" width="8.625" style="329" customWidth="1"/>
    <col min="7426" max="7426" width="10.75" style="329" customWidth="1"/>
    <col min="7427" max="7427" width="4.5" style="329" customWidth="1"/>
    <col min="7428" max="7674" width="9" style="329"/>
    <col min="7675" max="7675" width="10.75" style="329" customWidth="1"/>
    <col min="7676" max="7676" width="6.375" style="329" customWidth="1"/>
    <col min="7677" max="7677" width="19.125" style="329" customWidth="1"/>
    <col min="7678" max="7678" width="4.5" style="329" customWidth="1"/>
    <col min="7679" max="7680" width="10.75" style="329" customWidth="1"/>
    <col min="7681" max="7681" width="8.625" style="329" customWidth="1"/>
    <col min="7682" max="7682" width="10.75" style="329" customWidth="1"/>
    <col min="7683" max="7683" width="4.5" style="329" customWidth="1"/>
    <col min="7684" max="7930" width="9" style="329"/>
    <col min="7931" max="7931" width="10.75" style="329" customWidth="1"/>
    <col min="7932" max="7932" width="6.375" style="329" customWidth="1"/>
    <col min="7933" max="7933" width="19.125" style="329" customWidth="1"/>
    <col min="7934" max="7934" width="4.5" style="329" customWidth="1"/>
    <col min="7935" max="7936" width="10.75" style="329" customWidth="1"/>
    <col min="7937" max="7937" width="8.625" style="329" customWidth="1"/>
    <col min="7938" max="7938" width="10.75" style="329" customWidth="1"/>
    <col min="7939" max="7939" width="4.5" style="329" customWidth="1"/>
    <col min="7940" max="8186" width="9" style="329"/>
    <col min="8187" max="8187" width="10.75" style="329" customWidth="1"/>
    <col min="8188" max="8188" width="6.375" style="329" customWidth="1"/>
    <col min="8189" max="8189" width="19.125" style="329" customWidth="1"/>
    <col min="8190" max="8190" width="4.5" style="329" customWidth="1"/>
    <col min="8191" max="8192" width="10.75" style="329" customWidth="1"/>
    <col min="8193" max="8193" width="8.625" style="329" customWidth="1"/>
    <col min="8194" max="8194" width="10.75" style="329" customWidth="1"/>
    <col min="8195" max="8195" width="4.5" style="329" customWidth="1"/>
    <col min="8196" max="8442" width="9" style="329"/>
    <col min="8443" max="8443" width="10.75" style="329" customWidth="1"/>
    <col min="8444" max="8444" width="6.375" style="329" customWidth="1"/>
    <col min="8445" max="8445" width="19.125" style="329" customWidth="1"/>
    <col min="8446" max="8446" width="4.5" style="329" customWidth="1"/>
    <col min="8447" max="8448" width="10.75" style="329" customWidth="1"/>
    <col min="8449" max="8449" width="8.625" style="329" customWidth="1"/>
    <col min="8450" max="8450" width="10.75" style="329" customWidth="1"/>
    <col min="8451" max="8451" width="4.5" style="329" customWidth="1"/>
    <col min="8452" max="8698" width="9" style="329"/>
    <col min="8699" max="8699" width="10.75" style="329" customWidth="1"/>
    <col min="8700" max="8700" width="6.375" style="329" customWidth="1"/>
    <col min="8701" max="8701" width="19.125" style="329" customWidth="1"/>
    <col min="8702" max="8702" width="4.5" style="329" customWidth="1"/>
    <col min="8703" max="8704" width="10.75" style="329" customWidth="1"/>
    <col min="8705" max="8705" width="8.625" style="329" customWidth="1"/>
    <col min="8706" max="8706" width="10.75" style="329" customWidth="1"/>
    <col min="8707" max="8707" width="4.5" style="329" customWidth="1"/>
    <col min="8708" max="8954" width="9" style="329"/>
    <col min="8955" max="8955" width="10.75" style="329" customWidth="1"/>
    <col min="8956" max="8956" width="6.375" style="329" customWidth="1"/>
    <col min="8957" max="8957" width="19.125" style="329" customWidth="1"/>
    <col min="8958" max="8958" width="4.5" style="329" customWidth="1"/>
    <col min="8959" max="8960" width="10.75" style="329" customWidth="1"/>
    <col min="8961" max="8961" width="8.625" style="329" customWidth="1"/>
    <col min="8962" max="8962" width="10.75" style="329" customWidth="1"/>
    <col min="8963" max="8963" width="4.5" style="329" customWidth="1"/>
    <col min="8964" max="9210" width="9" style="329"/>
    <col min="9211" max="9211" width="10.75" style="329" customWidth="1"/>
    <col min="9212" max="9212" width="6.375" style="329" customWidth="1"/>
    <col min="9213" max="9213" width="19.125" style="329" customWidth="1"/>
    <col min="9214" max="9214" width="4.5" style="329" customWidth="1"/>
    <col min="9215" max="9216" width="10.75" style="329" customWidth="1"/>
    <col min="9217" max="9217" width="8.625" style="329" customWidth="1"/>
    <col min="9218" max="9218" width="10.75" style="329" customWidth="1"/>
    <col min="9219" max="9219" width="4.5" style="329" customWidth="1"/>
    <col min="9220" max="9466" width="9" style="329"/>
    <col min="9467" max="9467" width="10.75" style="329" customWidth="1"/>
    <col min="9468" max="9468" width="6.375" style="329" customWidth="1"/>
    <col min="9469" max="9469" width="19.125" style="329" customWidth="1"/>
    <col min="9470" max="9470" width="4.5" style="329" customWidth="1"/>
    <col min="9471" max="9472" width="10.75" style="329" customWidth="1"/>
    <col min="9473" max="9473" width="8.625" style="329" customWidth="1"/>
    <col min="9474" max="9474" width="10.75" style="329" customWidth="1"/>
    <col min="9475" max="9475" width="4.5" style="329" customWidth="1"/>
    <col min="9476" max="9722" width="9" style="329"/>
    <col min="9723" max="9723" width="10.75" style="329" customWidth="1"/>
    <col min="9724" max="9724" width="6.375" style="329" customWidth="1"/>
    <col min="9725" max="9725" width="19.125" style="329" customWidth="1"/>
    <col min="9726" max="9726" width="4.5" style="329" customWidth="1"/>
    <col min="9727" max="9728" width="10.75" style="329" customWidth="1"/>
    <col min="9729" max="9729" width="8.625" style="329" customWidth="1"/>
    <col min="9730" max="9730" width="10.75" style="329" customWidth="1"/>
    <col min="9731" max="9731" width="4.5" style="329" customWidth="1"/>
    <col min="9732" max="9978" width="9" style="329"/>
    <col min="9979" max="9979" width="10.75" style="329" customWidth="1"/>
    <col min="9980" max="9980" width="6.375" style="329" customWidth="1"/>
    <col min="9981" max="9981" width="19.125" style="329" customWidth="1"/>
    <col min="9982" max="9982" width="4.5" style="329" customWidth="1"/>
    <col min="9983" max="9984" width="10.75" style="329" customWidth="1"/>
    <col min="9985" max="9985" width="8.625" style="329" customWidth="1"/>
    <col min="9986" max="9986" width="10.75" style="329" customWidth="1"/>
    <col min="9987" max="9987" width="4.5" style="329" customWidth="1"/>
    <col min="9988" max="10234" width="9" style="329"/>
    <col min="10235" max="10235" width="10.75" style="329" customWidth="1"/>
    <col min="10236" max="10236" width="6.375" style="329" customWidth="1"/>
    <col min="10237" max="10237" width="19.125" style="329" customWidth="1"/>
    <col min="10238" max="10238" width="4.5" style="329" customWidth="1"/>
    <col min="10239" max="10240" width="10.75" style="329" customWidth="1"/>
    <col min="10241" max="10241" width="8.625" style="329" customWidth="1"/>
    <col min="10242" max="10242" width="10.75" style="329" customWidth="1"/>
    <col min="10243" max="10243" width="4.5" style="329" customWidth="1"/>
    <col min="10244" max="10490" width="9" style="329"/>
    <col min="10491" max="10491" width="10.75" style="329" customWidth="1"/>
    <col min="10492" max="10492" width="6.375" style="329" customWidth="1"/>
    <col min="10493" max="10493" width="19.125" style="329" customWidth="1"/>
    <col min="10494" max="10494" width="4.5" style="329" customWidth="1"/>
    <col min="10495" max="10496" width="10.75" style="329" customWidth="1"/>
    <col min="10497" max="10497" width="8.625" style="329" customWidth="1"/>
    <col min="10498" max="10498" width="10.75" style="329" customWidth="1"/>
    <col min="10499" max="10499" width="4.5" style="329" customWidth="1"/>
    <col min="10500" max="10746" width="9" style="329"/>
    <col min="10747" max="10747" width="10.75" style="329" customWidth="1"/>
    <col min="10748" max="10748" width="6.375" style="329" customWidth="1"/>
    <col min="10749" max="10749" width="19.125" style="329" customWidth="1"/>
    <col min="10750" max="10750" width="4.5" style="329" customWidth="1"/>
    <col min="10751" max="10752" width="10.75" style="329" customWidth="1"/>
    <col min="10753" max="10753" width="8.625" style="329" customWidth="1"/>
    <col min="10754" max="10754" width="10.75" style="329" customWidth="1"/>
    <col min="10755" max="10755" width="4.5" style="329" customWidth="1"/>
    <col min="10756" max="11002" width="9" style="329"/>
    <col min="11003" max="11003" width="10.75" style="329" customWidth="1"/>
    <col min="11004" max="11004" width="6.375" style="329" customWidth="1"/>
    <col min="11005" max="11005" width="19.125" style="329" customWidth="1"/>
    <col min="11006" max="11006" width="4.5" style="329" customWidth="1"/>
    <col min="11007" max="11008" width="10.75" style="329" customWidth="1"/>
    <col min="11009" max="11009" width="8.625" style="329" customWidth="1"/>
    <col min="11010" max="11010" width="10.75" style="329" customWidth="1"/>
    <col min="11011" max="11011" width="4.5" style="329" customWidth="1"/>
    <col min="11012" max="11258" width="9" style="329"/>
    <col min="11259" max="11259" width="10.75" style="329" customWidth="1"/>
    <col min="11260" max="11260" width="6.375" style="329" customWidth="1"/>
    <col min="11261" max="11261" width="19.125" style="329" customWidth="1"/>
    <col min="11262" max="11262" width="4.5" style="329" customWidth="1"/>
    <col min="11263" max="11264" width="10.75" style="329" customWidth="1"/>
    <col min="11265" max="11265" width="8.625" style="329" customWidth="1"/>
    <col min="11266" max="11266" width="10.75" style="329" customWidth="1"/>
    <col min="11267" max="11267" width="4.5" style="329" customWidth="1"/>
    <col min="11268" max="11514" width="9" style="329"/>
    <col min="11515" max="11515" width="10.75" style="329" customWidth="1"/>
    <col min="11516" max="11516" width="6.375" style="329" customWidth="1"/>
    <col min="11517" max="11517" width="19.125" style="329" customWidth="1"/>
    <col min="11518" max="11518" width="4.5" style="329" customWidth="1"/>
    <col min="11519" max="11520" width="10.75" style="329" customWidth="1"/>
    <col min="11521" max="11521" width="8.625" style="329" customWidth="1"/>
    <col min="11522" max="11522" width="10.75" style="329" customWidth="1"/>
    <col min="11523" max="11523" width="4.5" style="329" customWidth="1"/>
    <col min="11524" max="11770" width="9" style="329"/>
    <col min="11771" max="11771" width="10.75" style="329" customWidth="1"/>
    <col min="11772" max="11772" width="6.375" style="329" customWidth="1"/>
    <col min="11773" max="11773" width="19.125" style="329" customWidth="1"/>
    <col min="11774" max="11774" width="4.5" style="329" customWidth="1"/>
    <col min="11775" max="11776" width="10.75" style="329" customWidth="1"/>
    <col min="11777" max="11777" width="8.625" style="329" customWidth="1"/>
    <col min="11778" max="11778" width="10.75" style="329" customWidth="1"/>
    <col min="11779" max="11779" width="4.5" style="329" customWidth="1"/>
    <col min="11780" max="12026" width="9" style="329"/>
    <col min="12027" max="12027" width="10.75" style="329" customWidth="1"/>
    <col min="12028" max="12028" width="6.375" style="329" customWidth="1"/>
    <col min="12029" max="12029" width="19.125" style="329" customWidth="1"/>
    <col min="12030" max="12030" width="4.5" style="329" customWidth="1"/>
    <col min="12031" max="12032" width="10.75" style="329" customWidth="1"/>
    <col min="12033" max="12033" width="8.625" style="329" customWidth="1"/>
    <col min="12034" max="12034" width="10.75" style="329" customWidth="1"/>
    <col min="12035" max="12035" width="4.5" style="329" customWidth="1"/>
    <col min="12036" max="12282" width="9" style="329"/>
    <col min="12283" max="12283" width="10.75" style="329" customWidth="1"/>
    <col min="12284" max="12284" width="6.375" style="329" customWidth="1"/>
    <col min="12285" max="12285" width="19.125" style="329" customWidth="1"/>
    <col min="12286" max="12286" width="4.5" style="329" customWidth="1"/>
    <col min="12287" max="12288" width="10.75" style="329" customWidth="1"/>
    <col min="12289" max="12289" width="8.625" style="329" customWidth="1"/>
    <col min="12290" max="12290" width="10.75" style="329" customWidth="1"/>
    <col min="12291" max="12291" width="4.5" style="329" customWidth="1"/>
    <col min="12292" max="12538" width="9" style="329"/>
    <col min="12539" max="12539" width="10.75" style="329" customWidth="1"/>
    <col min="12540" max="12540" width="6.375" style="329" customWidth="1"/>
    <col min="12541" max="12541" width="19.125" style="329" customWidth="1"/>
    <col min="12542" max="12542" width="4.5" style="329" customWidth="1"/>
    <col min="12543" max="12544" width="10.75" style="329" customWidth="1"/>
    <col min="12545" max="12545" width="8.625" style="329" customWidth="1"/>
    <col min="12546" max="12546" width="10.75" style="329" customWidth="1"/>
    <col min="12547" max="12547" width="4.5" style="329" customWidth="1"/>
    <col min="12548" max="12794" width="9" style="329"/>
    <col min="12795" max="12795" width="10.75" style="329" customWidth="1"/>
    <col min="12796" max="12796" width="6.375" style="329" customWidth="1"/>
    <col min="12797" max="12797" width="19.125" style="329" customWidth="1"/>
    <col min="12798" max="12798" width="4.5" style="329" customWidth="1"/>
    <col min="12799" max="12800" width="10.75" style="329" customWidth="1"/>
    <col min="12801" max="12801" width="8.625" style="329" customWidth="1"/>
    <col min="12802" max="12802" width="10.75" style="329" customWidth="1"/>
    <col min="12803" max="12803" width="4.5" style="329" customWidth="1"/>
    <col min="12804" max="13050" width="9" style="329"/>
    <col min="13051" max="13051" width="10.75" style="329" customWidth="1"/>
    <col min="13052" max="13052" width="6.375" style="329" customWidth="1"/>
    <col min="13053" max="13053" width="19.125" style="329" customWidth="1"/>
    <col min="13054" max="13054" width="4.5" style="329" customWidth="1"/>
    <col min="13055" max="13056" width="10.75" style="329" customWidth="1"/>
    <col min="13057" max="13057" width="8.625" style="329" customWidth="1"/>
    <col min="13058" max="13058" width="10.75" style="329" customWidth="1"/>
    <col min="13059" max="13059" width="4.5" style="329" customWidth="1"/>
    <col min="13060" max="13306" width="9" style="329"/>
    <col min="13307" max="13307" width="10.75" style="329" customWidth="1"/>
    <col min="13308" max="13308" width="6.375" style="329" customWidth="1"/>
    <col min="13309" max="13309" width="19.125" style="329" customWidth="1"/>
    <col min="13310" max="13310" width="4.5" style="329" customWidth="1"/>
    <col min="13311" max="13312" width="10.75" style="329" customWidth="1"/>
    <col min="13313" max="13313" width="8.625" style="329" customWidth="1"/>
    <col min="13314" max="13314" width="10.75" style="329" customWidth="1"/>
    <col min="13315" max="13315" width="4.5" style="329" customWidth="1"/>
    <col min="13316" max="13562" width="9" style="329"/>
    <col min="13563" max="13563" width="10.75" style="329" customWidth="1"/>
    <col min="13564" max="13564" width="6.375" style="329" customWidth="1"/>
    <col min="13565" max="13565" width="19.125" style="329" customWidth="1"/>
    <col min="13566" max="13566" width="4.5" style="329" customWidth="1"/>
    <col min="13567" max="13568" width="10.75" style="329" customWidth="1"/>
    <col min="13569" max="13569" width="8.625" style="329" customWidth="1"/>
    <col min="13570" max="13570" width="10.75" style="329" customWidth="1"/>
    <col min="13571" max="13571" width="4.5" style="329" customWidth="1"/>
    <col min="13572" max="13818" width="9" style="329"/>
    <col min="13819" max="13819" width="10.75" style="329" customWidth="1"/>
    <col min="13820" max="13820" width="6.375" style="329" customWidth="1"/>
    <col min="13821" max="13821" width="19.125" style="329" customWidth="1"/>
    <col min="13822" max="13822" width="4.5" style="329" customWidth="1"/>
    <col min="13823" max="13824" width="10.75" style="329" customWidth="1"/>
    <col min="13825" max="13825" width="8.625" style="329" customWidth="1"/>
    <col min="13826" max="13826" width="10.75" style="329" customWidth="1"/>
    <col min="13827" max="13827" width="4.5" style="329" customWidth="1"/>
    <col min="13828" max="14074" width="9" style="329"/>
    <col min="14075" max="14075" width="10.75" style="329" customWidth="1"/>
    <col min="14076" max="14076" width="6.375" style="329" customWidth="1"/>
    <col min="14077" max="14077" width="19.125" style="329" customWidth="1"/>
    <col min="14078" max="14078" width="4.5" style="329" customWidth="1"/>
    <col min="14079" max="14080" width="10.75" style="329" customWidth="1"/>
    <col min="14081" max="14081" width="8.625" style="329" customWidth="1"/>
    <col min="14082" max="14082" width="10.75" style="329" customWidth="1"/>
    <col min="14083" max="14083" width="4.5" style="329" customWidth="1"/>
    <col min="14084" max="14330" width="9" style="329"/>
    <col min="14331" max="14331" width="10.75" style="329" customWidth="1"/>
    <col min="14332" max="14332" width="6.375" style="329" customWidth="1"/>
    <col min="14333" max="14333" width="19.125" style="329" customWidth="1"/>
    <col min="14334" max="14334" width="4.5" style="329" customWidth="1"/>
    <col min="14335" max="14336" width="10.75" style="329" customWidth="1"/>
    <col min="14337" max="14337" width="8.625" style="329" customWidth="1"/>
    <col min="14338" max="14338" width="10.75" style="329" customWidth="1"/>
    <col min="14339" max="14339" width="4.5" style="329" customWidth="1"/>
    <col min="14340" max="14586" width="9" style="329"/>
    <col min="14587" max="14587" width="10.75" style="329" customWidth="1"/>
    <col min="14588" max="14588" width="6.375" style="329" customWidth="1"/>
    <col min="14589" max="14589" width="19.125" style="329" customWidth="1"/>
    <col min="14590" max="14590" width="4.5" style="329" customWidth="1"/>
    <col min="14591" max="14592" width="10.75" style="329" customWidth="1"/>
    <col min="14593" max="14593" width="8.625" style="329" customWidth="1"/>
    <col min="14594" max="14594" width="10.75" style="329" customWidth="1"/>
    <col min="14595" max="14595" width="4.5" style="329" customWidth="1"/>
    <col min="14596" max="14842" width="9" style="329"/>
    <col min="14843" max="14843" width="10.75" style="329" customWidth="1"/>
    <col min="14844" max="14844" width="6.375" style="329" customWidth="1"/>
    <col min="14845" max="14845" width="19.125" style="329" customWidth="1"/>
    <col min="14846" max="14846" width="4.5" style="329" customWidth="1"/>
    <col min="14847" max="14848" width="10.75" style="329" customWidth="1"/>
    <col min="14849" max="14849" width="8.625" style="329" customWidth="1"/>
    <col min="14850" max="14850" width="10.75" style="329" customWidth="1"/>
    <col min="14851" max="14851" width="4.5" style="329" customWidth="1"/>
    <col min="14852" max="15098" width="9" style="329"/>
    <col min="15099" max="15099" width="10.75" style="329" customWidth="1"/>
    <col min="15100" max="15100" width="6.375" style="329" customWidth="1"/>
    <col min="15101" max="15101" width="19.125" style="329" customWidth="1"/>
    <col min="15102" max="15102" width="4.5" style="329" customWidth="1"/>
    <col min="15103" max="15104" width="10.75" style="329" customWidth="1"/>
    <col min="15105" max="15105" width="8.625" style="329" customWidth="1"/>
    <col min="15106" max="15106" width="10.75" style="329" customWidth="1"/>
    <col min="15107" max="15107" width="4.5" style="329" customWidth="1"/>
    <col min="15108" max="15354" width="9" style="329"/>
    <col min="15355" max="15355" width="10.75" style="329" customWidth="1"/>
    <col min="15356" max="15356" width="6.375" style="329" customWidth="1"/>
    <col min="15357" max="15357" width="19.125" style="329" customWidth="1"/>
    <col min="15358" max="15358" width="4.5" style="329" customWidth="1"/>
    <col min="15359" max="15360" width="10.75" style="329" customWidth="1"/>
    <col min="15361" max="15361" width="8.625" style="329" customWidth="1"/>
    <col min="15362" max="15362" width="10.75" style="329" customWidth="1"/>
    <col min="15363" max="15363" width="4.5" style="329" customWidth="1"/>
    <col min="15364" max="15610" width="9" style="329"/>
    <col min="15611" max="15611" width="10.75" style="329" customWidth="1"/>
    <col min="15612" max="15612" width="6.375" style="329" customWidth="1"/>
    <col min="15613" max="15613" width="19.125" style="329" customWidth="1"/>
    <col min="15614" max="15614" width="4.5" style="329" customWidth="1"/>
    <col min="15615" max="15616" width="10.75" style="329" customWidth="1"/>
    <col min="15617" max="15617" width="8.625" style="329" customWidth="1"/>
    <col min="15618" max="15618" width="10.75" style="329" customWidth="1"/>
    <col min="15619" max="15619" width="4.5" style="329" customWidth="1"/>
    <col min="15620" max="15866" width="9" style="329"/>
    <col min="15867" max="15867" width="10.75" style="329" customWidth="1"/>
    <col min="15868" max="15868" width="6.375" style="329" customWidth="1"/>
    <col min="15869" max="15869" width="19.125" style="329" customWidth="1"/>
    <col min="15870" max="15870" width="4.5" style="329" customWidth="1"/>
    <col min="15871" max="15872" width="10.75" style="329" customWidth="1"/>
    <col min="15873" max="15873" width="8.625" style="329" customWidth="1"/>
    <col min="15874" max="15874" width="10.75" style="329" customWidth="1"/>
    <col min="15875" max="15875" width="4.5" style="329" customWidth="1"/>
    <col min="15876" max="16122" width="9" style="329"/>
    <col min="16123" max="16123" width="10.75" style="329" customWidth="1"/>
    <col min="16124" max="16124" width="6.375" style="329" customWidth="1"/>
    <col min="16125" max="16125" width="19.125" style="329" customWidth="1"/>
    <col min="16126" max="16126" width="4.5" style="329" customWidth="1"/>
    <col min="16127" max="16128" width="10.75" style="329" customWidth="1"/>
    <col min="16129" max="16129" width="8.625" style="329" customWidth="1"/>
    <col min="16130" max="16130" width="10.75" style="329" customWidth="1"/>
    <col min="16131" max="16131" width="4.5" style="329" customWidth="1"/>
    <col min="16132" max="16384" width="9" style="329"/>
  </cols>
  <sheetData>
    <row r="1" spans="1:8" s="431" customFormat="1" ht="18.75">
      <c r="A1" s="640" t="s">
        <v>435</v>
      </c>
      <c r="B1" s="640"/>
      <c r="C1" s="640"/>
      <c r="D1" s="640"/>
      <c r="E1" s="640"/>
    </row>
    <row r="2" spans="1:8" ht="9" customHeight="1">
      <c r="B2" s="452"/>
    </row>
    <row r="3" spans="1:8" ht="16.5" customHeight="1" thickBot="1">
      <c r="B3" s="453" t="s">
        <v>436</v>
      </c>
      <c r="C3" s="453"/>
      <c r="D3" s="453"/>
      <c r="E3" s="454" t="s">
        <v>437</v>
      </c>
    </row>
    <row r="4" spans="1:8" ht="16.5" customHeight="1">
      <c r="A4" s="778" t="s">
        <v>271</v>
      </c>
      <c r="B4" s="793" t="s">
        <v>416</v>
      </c>
      <c r="C4" s="780" t="s">
        <v>438</v>
      </c>
      <c r="D4" s="781"/>
      <c r="E4" s="795" t="s">
        <v>439</v>
      </c>
    </row>
    <row r="5" spans="1:8" ht="16.5" customHeight="1">
      <c r="A5" s="779"/>
      <c r="B5" s="794"/>
      <c r="C5" s="426" t="s">
        <v>440</v>
      </c>
      <c r="D5" s="426" t="s">
        <v>441</v>
      </c>
      <c r="E5" s="796"/>
    </row>
    <row r="6" spans="1:8" s="459" customFormat="1" ht="16.5" customHeight="1">
      <c r="A6" s="455"/>
      <c r="B6" s="456"/>
      <c r="C6" s="457"/>
      <c r="D6" s="457"/>
      <c r="E6" s="458"/>
    </row>
    <row r="7" spans="1:8" ht="16.5" customHeight="1">
      <c r="A7" s="419">
        <v>29</v>
      </c>
      <c r="B7" s="460">
        <v>26903</v>
      </c>
      <c r="C7" s="461">
        <v>19363</v>
      </c>
      <c r="D7" s="461">
        <v>7405</v>
      </c>
      <c r="E7" s="461">
        <v>135</v>
      </c>
    </row>
    <row r="8" spans="1:8" ht="16.5" customHeight="1">
      <c r="A8" s="344" t="s">
        <v>11</v>
      </c>
      <c r="B8" s="460">
        <v>26351</v>
      </c>
      <c r="C8" s="461">
        <v>18983</v>
      </c>
      <c r="D8" s="461">
        <v>7224</v>
      </c>
      <c r="E8" s="461">
        <v>144</v>
      </c>
    </row>
    <row r="9" spans="1:8" ht="16.5" customHeight="1">
      <c r="A9" s="344" t="s">
        <v>422</v>
      </c>
      <c r="B9" s="460">
        <v>25963</v>
      </c>
      <c r="C9" s="461">
        <v>18814</v>
      </c>
      <c r="D9" s="461">
        <v>7014</v>
      </c>
      <c r="E9" s="461">
        <v>135</v>
      </c>
    </row>
    <row r="10" spans="1:8" ht="16.5" customHeight="1">
      <c r="A10" s="344" t="s">
        <v>13</v>
      </c>
      <c r="B10" s="460">
        <v>25835</v>
      </c>
      <c r="C10" s="461">
        <v>18826</v>
      </c>
      <c r="D10" s="461">
        <v>6873</v>
      </c>
      <c r="E10" s="461">
        <v>136</v>
      </c>
    </row>
    <row r="11" spans="1:8" ht="16.5" customHeight="1">
      <c r="A11" s="346" t="s">
        <v>14</v>
      </c>
      <c r="B11" s="462">
        <f>+C11+D11+E11</f>
        <v>25201</v>
      </c>
      <c r="C11" s="463">
        <v>18498</v>
      </c>
      <c r="D11" s="463">
        <v>6557</v>
      </c>
      <c r="E11" s="463">
        <v>146</v>
      </c>
      <c r="F11" s="464">
        <v>182</v>
      </c>
      <c r="G11" s="464"/>
      <c r="H11" s="464"/>
    </row>
    <row r="12" spans="1:8" ht="9" customHeight="1" thickBot="1">
      <c r="A12" s="465"/>
      <c r="B12" s="466"/>
      <c r="C12" s="467"/>
      <c r="D12" s="467"/>
      <c r="E12" s="467"/>
    </row>
    <row r="13" spans="1:8" ht="9" customHeight="1">
      <c r="A13" s="98"/>
      <c r="B13" s="432"/>
      <c r="C13" s="432"/>
      <c r="D13" s="432"/>
    </row>
    <row r="14" spans="1:8" ht="16.5" customHeight="1">
      <c r="A14" s="10" t="s">
        <v>442</v>
      </c>
      <c r="B14" s="432"/>
      <c r="C14" s="432"/>
      <c r="D14" s="432"/>
    </row>
    <row r="15" spans="1:8" ht="16.5" customHeight="1">
      <c r="A15" s="1" t="s">
        <v>434</v>
      </c>
    </row>
    <row r="16" spans="1:8" ht="16.5" customHeight="1">
      <c r="A16" s="1"/>
    </row>
    <row r="17" spans="1:8" ht="16.5" customHeight="1">
      <c r="A17" s="1"/>
    </row>
    <row r="18" spans="1:8" s="100" customFormat="1" ht="20.25" customHeight="1"/>
    <row r="19" spans="1:8" s="10" customFormat="1" ht="18.75">
      <c r="A19" s="179"/>
      <c r="B19" s="179"/>
      <c r="C19" s="179"/>
      <c r="D19" s="179"/>
      <c r="E19" s="179"/>
    </row>
    <row r="20" spans="1:8" s="10" customFormat="1" ht="11.25" customHeight="1"/>
    <row r="21" spans="1:8" s="10" customFormat="1" ht="15" customHeight="1"/>
    <row r="22" spans="1:8" s="10" customFormat="1" ht="16.5" customHeight="1"/>
    <row r="23" spans="1:8" s="10" customFormat="1" ht="16.5" customHeight="1">
      <c r="B23" s="105"/>
      <c r="C23" s="105"/>
      <c r="D23" s="105"/>
      <c r="E23" s="105"/>
    </row>
    <row r="24" spans="1:8" s="10" customFormat="1" ht="16.5" customHeight="1">
      <c r="C24" s="27"/>
      <c r="D24" s="27"/>
      <c r="E24" s="27"/>
    </row>
    <row r="25" spans="1:8" s="10" customFormat="1" ht="16.5" customHeight="1">
      <c r="A25" s="468"/>
      <c r="B25" s="28"/>
      <c r="C25" s="469"/>
      <c r="D25" s="28"/>
      <c r="E25" s="28"/>
    </row>
    <row r="26" spans="1:8" s="10" customFormat="1" ht="16.5" customHeight="1">
      <c r="A26" s="470"/>
      <c r="B26" s="28"/>
      <c r="C26" s="469"/>
      <c r="D26" s="28"/>
      <c r="E26" s="28"/>
      <c r="H26" s="60"/>
    </row>
    <row r="27" spans="1:8" s="10" customFormat="1" ht="16.5" customHeight="1">
      <c r="A27" s="470"/>
      <c r="B27" s="28"/>
      <c r="C27" s="469"/>
      <c r="D27" s="28"/>
      <c r="E27" s="28"/>
      <c r="H27" s="28"/>
    </row>
    <row r="28" spans="1:8" s="10" customFormat="1" ht="16.5" customHeight="1">
      <c r="A28" s="470"/>
      <c r="B28" s="28"/>
      <c r="C28" s="469"/>
      <c r="D28" s="28"/>
      <c r="E28" s="28"/>
      <c r="H28" s="28"/>
    </row>
    <row r="29" spans="1:8" s="10" customFormat="1" ht="16.5" customHeight="1">
      <c r="A29" s="471"/>
      <c r="B29" s="55"/>
      <c r="C29" s="472"/>
      <c r="D29" s="55"/>
      <c r="E29" s="55"/>
      <c r="H29" s="28"/>
    </row>
    <row r="30" spans="1:8" s="10" customFormat="1" ht="9" customHeight="1">
      <c r="A30" s="105"/>
      <c r="B30" s="28"/>
      <c r="C30" s="469"/>
      <c r="D30" s="28"/>
      <c r="E30" s="28"/>
      <c r="H30" s="28"/>
    </row>
    <row r="31" spans="1:8" s="10" customFormat="1" ht="9" customHeight="1"/>
    <row r="32" spans="1:8" s="10" customFormat="1" ht="15" customHeight="1"/>
    <row r="33" s="1" customFormat="1" ht="12"/>
  </sheetData>
  <mergeCells count="5">
    <mergeCell ref="A1:E1"/>
    <mergeCell ref="A4:A5"/>
    <mergeCell ref="B4:B5"/>
    <mergeCell ref="C4:D4"/>
    <mergeCell ref="E4:E5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663BD"/>
  </sheetPr>
  <dimension ref="A1:L15"/>
  <sheetViews>
    <sheetView view="pageBreakPreview" zoomScaleNormal="100" zoomScaleSheetLayoutView="100" workbookViewId="0">
      <selection activeCell="H27" sqref="H27"/>
    </sheetView>
  </sheetViews>
  <sheetFormatPr defaultRowHeight="13.5"/>
  <cols>
    <col min="1" max="1" width="13.875" style="329" customWidth="1"/>
    <col min="2" max="7" width="12.125" style="329" customWidth="1"/>
    <col min="8" max="8" width="1.125" style="329" customWidth="1"/>
    <col min="9" max="252" width="9" style="329"/>
    <col min="253" max="253" width="10.75" style="329" customWidth="1"/>
    <col min="254" max="254" width="6.375" style="329" customWidth="1"/>
    <col min="255" max="255" width="19.125" style="329" customWidth="1"/>
    <col min="256" max="256" width="4.5" style="329" customWidth="1"/>
    <col min="257" max="258" width="10.75" style="329" customWidth="1"/>
    <col min="259" max="259" width="8.625" style="329" customWidth="1"/>
    <col min="260" max="260" width="10.75" style="329" customWidth="1"/>
    <col min="261" max="261" width="4.5" style="329" customWidth="1"/>
    <col min="262" max="508" width="9" style="329"/>
    <col min="509" max="509" width="10.75" style="329" customWidth="1"/>
    <col min="510" max="510" width="6.375" style="329" customWidth="1"/>
    <col min="511" max="511" width="19.125" style="329" customWidth="1"/>
    <col min="512" max="512" width="4.5" style="329" customWidth="1"/>
    <col min="513" max="514" width="10.75" style="329" customWidth="1"/>
    <col min="515" max="515" width="8.625" style="329" customWidth="1"/>
    <col min="516" max="516" width="10.75" style="329" customWidth="1"/>
    <col min="517" max="517" width="4.5" style="329" customWidth="1"/>
    <col min="518" max="764" width="9" style="329"/>
    <col min="765" max="765" width="10.75" style="329" customWidth="1"/>
    <col min="766" max="766" width="6.375" style="329" customWidth="1"/>
    <col min="767" max="767" width="19.125" style="329" customWidth="1"/>
    <col min="768" max="768" width="4.5" style="329" customWidth="1"/>
    <col min="769" max="770" width="10.75" style="329" customWidth="1"/>
    <col min="771" max="771" width="8.625" style="329" customWidth="1"/>
    <col min="772" max="772" width="10.75" style="329" customWidth="1"/>
    <col min="773" max="773" width="4.5" style="329" customWidth="1"/>
    <col min="774" max="1020" width="9" style="329"/>
    <col min="1021" max="1021" width="10.75" style="329" customWidth="1"/>
    <col min="1022" max="1022" width="6.375" style="329" customWidth="1"/>
    <col min="1023" max="1023" width="19.125" style="329" customWidth="1"/>
    <col min="1024" max="1024" width="4.5" style="329" customWidth="1"/>
    <col min="1025" max="1026" width="10.75" style="329" customWidth="1"/>
    <col min="1027" max="1027" width="8.625" style="329" customWidth="1"/>
    <col min="1028" max="1028" width="10.75" style="329" customWidth="1"/>
    <col min="1029" max="1029" width="4.5" style="329" customWidth="1"/>
    <col min="1030" max="1276" width="9" style="329"/>
    <col min="1277" max="1277" width="10.75" style="329" customWidth="1"/>
    <col min="1278" max="1278" width="6.375" style="329" customWidth="1"/>
    <col min="1279" max="1279" width="19.125" style="329" customWidth="1"/>
    <col min="1280" max="1280" width="4.5" style="329" customWidth="1"/>
    <col min="1281" max="1282" width="10.75" style="329" customWidth="1"/>
    <col min="1283" max="1283" width="8.625" style="329" customWidth="1"/>
    <col min="1284" max="1284" width="10.75" style="329" customWidth="1"/>
    <col min="1285" max="1285" width="4.5" style="329" customWidth="1"/>
    <col min="1286" max="1532" width="9" style="329"/>
    <col min="1533" max="1533" width="10.75" style="329" customWidth="1"/>
    <col min="1534" max="1534" width="6.375" style="329" customWidth="1"/>
    <col min="1535" max="1535" width="19.125" style="329" customWidth="1"/>
    <col min="1536" max="1536" width="4.5" style="329" customWidth="1"/>
    <col min="1537" max="1538" width="10.75" style="329" customWidth="1"/>
    <col min="1539" max="1539" width="8.625" style="329" customWidth="1"/>
    <col min="1540" max="1540" width="10.75" style="329" customWidth="1"/>
    <col min="1541" max="1541" width="4.5" style="329" customWidth="1"/>
    <col min="1542" max="1788" width="9" style="329"/>
    <col min="1789" max="1789" width="10.75" style="329" customWidth="1"/>
    <col min="1790" max="1790" width="6.375" style="329" customWidth="1"/>
    <col min="1791" max="1791" width="19.125" style="329" customWidth="1"/>
    <col min="1792" max="1792" width="4.5" style="329" customWidth="1"/>
    <col min="1793" max="1794" width="10.75" style="329" customWidth="1"/>
    <col min="1795" max="1795" width="8.625" style="329" customWidth="1"/>
    <col min="1796" max="1796" width="10.75" style="329" customWidth="1"/>
    <col min="1797" max="1797" width="4.5" style="329" customWidth="1"/>
    <col min="1798" max="2044" width="9" style="329"/>
    <col min="2045" max="2045" width="10.75" style="329" customWidth="1"/>
    <col min="2046" max="2046" width="6.375" style="329" customWidth="1"/>
    <col min="2047" max="2047" width="19.125" style="329" customWidth="1"/>
    <col min="2048" max="2048" width="4.5" style="329" customWidth="1"/>
    <col min="2049" max="2050" width="10.75" style="329" customWidth="1"/>
    <col min="2051" max="2051" width="8.625" style="329" customWidth="1"/>
    <col min="2052" max="2052" width="10.75" style="329" customWidth="1"/>
    <col min="2053" max="2053" width="4.5" style="329" customWidth="1"/>
    <col min="2054" max="2300" width="9" style="329"/>
    <col min="2301" max="2301" width="10.75" style="329" customWidth="1"/>
    <col min="2302" max="2302" width="6.375" style="329" customWidth="1"/>
    <col min="2303" max="2303" width="19.125" style="329" customWidth="1"/>
    <col min="2304" max="2304" width="4.5" style="329" customWidth="1"/>
    <col min="2305" max="2306" width="10.75" style="329" customWidth="1"/>
    <col min="2307" max="2307" width="8.625" style="329" customWidth="1"/>
    <col min="2308" max="2308" width="10.75" style="329" customWidth="1"/>
    <col min="2309" max="2309" width="4.5" style="329" customWidth="1"/>
    <col min="2310" max="2556" width="9" style="329"/>
    <col min="2557" max="2557" width="10.75" style="329" customWidth="1"/>
    <col min="2558" max="2558" width="6.375" style="329" customWidth="1"/>
    <col min="2559" max="2559" width="19.125" style="329" customWidth="1"/>
    <col min="2560" max="2560" width="4.5" style="329" customWidth="1"/>
    <col min="2561" max="2562" width="10.75" style="329" customWidth="1"/>
    <col min="2563" max="2563" width="8.625" style="329" customWidth="1"/>
    <col min="2564" max="2564" width="10.75" style="329" customWidth="1"/>
    <col min="2565" max="2565" width="4.5" style="329" customWidth="1"/>
    <col min="2566" max="2812" width="9" style="329"/>
    <col min="2813" max="2813" width="10.75" style="329" customWidth="1"/>
    <col min="2814" max="2814" width="6.375" style="329" customWidth="1"/>
    <col min="2815" max="2815" width="19.125" style="329" customWidth="1"/>
    <col min="2816" max="2816" width="4.5" style="329" customWidth="1"/>
    <col min="2817" max="2818" width="10.75" style="329" customWidth="1"/>
    <col min="2819" max="2819" width="8.625" style="329" customWidth="1"/>
    <col min="2820" max="2820" width="10.75" style="329" customWidth="1"/>
    <col min="2821" max="2821" width="4.5" style="329" customWidth="1"/>
    <col min="2822" max="3068" width="9" style="329"/>
    <col min="3069" max="3069" width="10.75" style="329" customWidth="1"/>
    <col min="3070" max="3070" width="6.375" style="329" customWidth="1"/>
    <col min="3071" max="3071" width="19.125" style="329" customWidth="1"/>
    <col min="3072" max="3072" width="4.5" style="329" customWidth="1"/>
    <col min="3073" max="3074" width="10.75" style="329" customWidth="1"/>
    <col min="3075" max="3075" width="8.625" style="329" customWidth="1"/>
    <col min="3076" max="3076" width="10.75" style="329" customWidth="1"/>
    <col min="3077" max="3077" width="4.5" style="329" customWidth="1"/>
    <col min="3078" max="3324" width="9" style="329"/>
    <col min="3325" max="3325" width="10.75" style="329" customWidth="1"/>
    <col min="3326" max="3326" width="6.375" style="329" customWidth="1"/>
    <col min="3327" max="3327" width="19.125" style="329" customWidth="1"/>
    <col min="3328" max="3328" width="4.5" style="329" customWidth="1"/>
    <col min="3329" max="3330" width="10.75" style="329" customWidth="1"/>
    <col min="3331" max="3331" width="8.625" style="329" customWidth="1"/>
    <col min="3332" max="3332" width="10.75" style="329" customWidth="1"/>
    <col min="3333" max="3333" width="4.5" style="329" customWidth="1"/>
    <col min="3334" max="3580" width="9" style="329"/>
    <col min="3581" max="3581" width="10.75" style="329" customWidth="1"/>
    <col min="3582" max="3582" width="6.375" style="329" customWidth="1"/>
    <col min="3583" max="3583" width="19.125" style="329" customWidth="1"/>
    <col min="3584" max="3584" width="4.5" style="329" customWidth="1"/>
    <col min="3585" max="3586" width="10.75" style="329" customWidth="1"/>
    <col min="3587" max="3587" width="8.625" style="329" customWidth="1"/>
    <col min="3588" max="3588" width="10.75" style="329" customWidth="1"/>
    <col min="3589" max="3589" width="4.5" style="329" customWidth="1"/>
    <col min="3590" max="3836" width="9" style="329"/>
    <col min="3837" max="3837" width="10.75" style="329" customWidth="1"/>
    <col min="3838" max="3838" width="6.375" style="329" customWidth="1"/>
    <col min="3839" max="3839" width="19.125" style="329" customWidth="1"/>
    <col min="3840" max="3840" width="4.5" style="329" customWidth="1"/>
    <col min="3841" max="3842" width="10.75" style="329" customWidth="1"/>
    <col min="3843" max="3843" width="8.625" style="329" customWidth="1"/>
    <col min="3844" max="3844" width="10.75" style="329" customWidth="1"/>
    <col min="3845" max="3845" width="4.5" style="329" customWidth="1"/>
    <col min="3846" max="4092" width="9" style="329"/>
    <col min="4093" max="4093" width="10.75" style="329" customWidth="1"/>
    <col min="4094" max="4094" width="6.375" style="329" customWidth="1"/>
    <col min="4095" max="4095" width="19.125" style="329" customWidth="1"/>
    <col min="4096" max="4096" width="4.5" style="329" customWidth="1"/>
    <col min="4097" max="4098" width="10.75" style="329" customWidth="1"/>
    <col min="4099" max="4099" width="8.625" style="329" customWidth="1"/>
    <col min="4100" max="4100" width="10.75" style="329" customWidth="1"/>
    <col min="4101" max="4101" width="4.5" style="329" customWidth="1"/>
    <col min="4102" max="4348" width="9" style="329"/>
    <col min="4349" max="4349" width="10.75" style="329" customWidth="1"/>
    <col min="4350" max="4350" width="6.375" style="329" customWidth="1"/>
    <col min="4351" max="4351" width="19.125" style="329" customWidth="1"/>
    <col min="4352" max="4352" width="4.5" style="329" customWidth="1"/>
    <col min="4353" max="4354" width="10.75" style="329" customWidth="1"/>
    <col min="4355" max="4355" width="8.625" style="329" customWidth="1"/>
    <col min="4356" max="4356" width="10.75" style="329" customWidth="1"/>
    <col min="4357" max="4357" width="4.5" style="329" customWidth="1"/>
    <col min="4358" max="4604" width="9" style="329"/>
    <col min="4605" max="4605" width="10.75" style="329" customWidth="1"/>
    <col min="4606" max="4606" width="6.375" style="329" customWidth="1"/>
    <col min="4607" max="4607" width="19.125" style="329" customWidth="1"/>
    <col min="4608" max="4608" width="4.5" style="329" customWidth="1"/>
    <col min="4609" max="4610" width="10.75" style="329" customWidth="1"/>
    <col min="4611" max="4611" width="8.625" style="329" customWidth="1"/>
    <col min="4612" max="4612" width="10.75" style="329" customWidth="1"/>
    <col min="4613" max="4613" width="4.5" style="329" customWidth="1"/>
    <col min="4614" max="4860" width="9" style="329"/>
    <col min="4861" max="4861" width="10.75" style="329" customWidth="1"/>
    <col min="4862" max="4862" width="6.375" style="329" customWidth="1"/>
    <col min="4863" max="4863" width="19.125" style="329" customWidth="1"/>
    <col min="4864" max="4864" width="4.5" style="329" customWidth="1"/>
    <col min="4865" max="4866" width="10.75" style="329" customWidth="1"/>
    <col min="4867" max="4867" width="8.625" style="329" customWidth="1"/>
    <col min="4868" max="4868" width="10.75" style="329" customWidth="1"/>
    <col min="4869" max="4869" width="4.5" style="329" customWidth="1"/>
    <col min="4870" max="5116" width="9" style="329"/>
    <col min="5117" max="5117" width="10.75" style="329" customWidth="1"/>
    <col min="5118" max="5118" width="6.375" style="329" customWidth="1"/>
    <col min="5119" max="5119" width="19.125" style="329" customWidth="1"/>
    <col min="5120" max="5120" width="4.5" style="329" customWidth="1"/>
    <col min="5121" max="5122" width="10.75" style="329" customWidth="1"/>
    <col min="5123" max="5123" width="8.625" style="329" customWidth="1"/>
    <col min="5124" max="5124" width="10.75" style="329" customWidth="1"/>
    <col min="5125" max="5125" width="4.5" style="329" customWidth="1"/>
    <col min="5126" max="5372" width="9" style="329"/>
    <col min="5373" max="5373" width="10.75" style="329" customWidth="1"/>
    <col min="5374" max="5374" width="6.375" style="329" customWidth="1"/>
    <col min="5375" max="5375" width="19.125" style="329" customWidth="1"/>
    <col min="5376" max="5376" width="4.5" style="329" customWidth="1"/>
    <col min="5377" max="5378" width="10.75" style="329" customWidth="1"/>
    <col min="5379" max="5379" width="8.625" style="329" customWidth="1"/>
    <col min="5380" max="5380" width="10.75" style="329" customWidth="1"/>
    <col min="5381" max="5381" width="4.5" style="329" customWidth="1"/>
    <col min="5382" max="5628" width="9" style="329"/>
    <col min="5629" max="5629" width="10.75" style="329" customWidth="1"/>
    <col min="5630" max="5630" width="6.375" style="329" customWidth="1"/>
    <col min="5631" max="5631" width="19.125" style="329" customWidth="1"/>
    <col min="5632" max="5632" width="4.5" style="329" customWidth="1"/>
    <col min="5633" max="5634" width="10.75" style="329" customWidth="1"/>
    <col min="5635" max="5635" width="8.625" style="329" customWidth="1"/>
    <col min="5636" max="5636" width="10.75" style="329" customWidth="1"/>
    <col min="5637" max="5637" width="4.5" style="329" customWidth="1"/>
    <col min="5638" max="5884" width="9" style="329"/>
    <col min="5885" max="5885" width="10.75" style="329" customWidth="1"/>
    <col min="5886" max="5886" width="6.375" style="329" customWidth="1"/>
    <col min="5887" max="5887" width="19.125" style="329" customWidth="1"/>
    <col min="5888" max="5888" width="4.5" style="329" customWidth="1"/>
    <col min="5889" max="5890" width="10.75" style="329" customWidth="1"/>
    <col min="5891" max="5891" width="8.625" style="329" customWidth="1"/>
    <col min="5892" max="5892" width="10.75" style="329" customWidth="1"/>
    <col min="5893" max="5893" width="4.5" style="329" customWidth="1"/>
    <col min="5894" max="6140" width="9" style="329"/>
    <col min="6141" max="6141" width="10.75" style="329" customWidth="1"/>
    <col min="6142" max="6142" width="6.375" style="329" customWidth="1"/>
    <col min="6143" max="6143" width="19.125" style="329" customWidth="1"/>
    <col min="6144" max="6144" width="4.5" style="329" customWidth="1"/>
    <col min="6145" max="6146" width="10.75" style="329" customWidth="1"/>
    <col min="6147" max="6147" width="8.625" style="329" customWidth="1"/>
    <col min="6148" max="6148" width="10.75" style="329" customWidth="1"/>
    <col min="6149" max="6149" width="4.5" style="329" customWidth="1"/>
    <col min="6150" max="6396" width="9" style="329"/>
    <col min="6397" max="6397" width="10.75" style="329" customWidth="1"/>
    <col min="6398" max="6398" width="6.375" style="329" customWidth="1"/>
    <col min="6399" max="6399" width="19.125" style="329" customWidth="1"/>
    <col min="6400" max="6400" width="4.5" style="329" customWidth="1"/>
    <col min="6401" max="6402" width="10.75" style="329" customWidth="1"/>
    <col min="6403" max="6403" width="8.625" style="329" customWidth="1"/>
    <col min="6404" max="6404" width="10.75" style="329" customWidth="1"/>
    <col min="6405" max="6405" width="4.5" style="329" customWidth="1"/>
    <col min="6406" max="6652" width="9" style="329"/>
    <col min="6653" max="6653" width="10.75" style="329" customWidth="1"/>
    <col min="6654" max="6654" width="6.375" style="329" customWidth="1"/>
    <col min="6655" max="6655" width="19.125" style="329" customWidth="1"/>
    <col min="6656" max="6656" width="4.5" style="329" customWidth="1"/>
    <col min="6657" max="6658" width="10.75" style="329" customWidth="1"/>
    <col min="6659" max="6659" width="8.625" style="329" customWidth="1"/>
    <col min="6660" max="6660" width="10.75" style="329" customWidth="1"/>
    <col min="6661" max="6661" width="4.5" style="329" customWidth="1"/>
    <col min="6662" max="6908" width="9" style="329"/>
    <col min="6909" max="6909" width="10.75" style="329" customWidth="1"/>
    <col min="6910" max="6910" width="6.375" style="329" customWidth="1"/>
    <col min="6911" max="6911" width="19.125" style="329" customWidth="1"/>
    <col min="6912" max="6912" width="4.5" style="329" customWidth="1"/>
    <col min="6913" max="6914" width="10.75" style="329" customWidth="1"/>
    <col min="6915" max="6915" width="8.625" style="329" customWidth="1"/>
    <col min="6916" max="6916" width="10.75" style="329" customWidth="1"/>
    <col min="6917" max="6917" width="4.5" style="329" customWidth="1"/>
    <col min="6918" max="7164" width="9" style="329"/>
    <col min="7165" max="7165" width="10.75" style="329" customWidth="1"/>
    <col min="7166" max="7166" width="6.375" style="329" customWidth="1"/>
    <col min="7167" max="7167" width="19.125" style="329" customWidth="1"/>
    <col min="7168" max="7168" width="4.5" style="329" customWidth="1"/>
    <col min="7169" max="7170" width="10.75" style="329" customWidth="1"/>
    <col min="7171" max="7171" width="8.625" style="329" customWidth="1"/>
    <col min="7172" max="7172" width="10.75" style="329" customWidth="1"/>
    <col min="7173" max="7173" width="4.5" style="329" customWidth="1"/>
    <col min="7174" max="7420" width="9" style="329"/>
    <col min="7421" max="7421" width="10.75" style="329" customWidth="1"/>
    <col min="7422" max="7422" width="6.375" style="329" customWidth="1"/>
    <col min="7423" max="7423" width="19.125" style="329" customWidth="1"/>
    <col min="7424" max="7424" width="4.5" style="329" customWidth="1"/>
    <col min="7425" max="7426" width="10.75" style="329" customWidth="1"/>
    <col min="7427" max="7427" width="8.625" style="329" customWidth="1"/>
    <col min="7428" max="7428" width="10.75" style="329" customWidth="1"/>
    <col min="7429" max="7429" width="4.5" style="329" customWidth="1"/>
    <col min="7430" max="7676" width="9" style="329"/>
    <col min="7677" max="7677" width="10.75" style="329" customWidth="1"/>
    <col min="7678" max="7678" width="6.375" style="329" customWidth="1"/>
    <col min="7679" max="7679" width="19.125" style="329" customWidth="1"/>
    <col min="7680" max="7680" width="4.5" style="329" customWidth="1"/>
    <col min="7681" max="7682" width="10.75" style="329" customWidth="1"/>
    <col min="7683" max="7683" width="8.625" style="329" customWidth="1"/>
    <col min="7684" max="7684" width="10.75" style="329" customWidth="1"/>
    <col min="7685" max="7685" width="4.5" style="329" customWidth="1"/>
    <col min="7686" max="7932" width="9" style="329"/>
    <col min="7933" max="7933" width="10.75" style="329" customWidth="1"/>
    <col min="7934" max="7934" width="6.375" style="329" customWidth="1"/>
    <col min="7935" max="7935" width="19.125" style="329" customWidth="1"/>
    <col min="7936" max="7936" width="4.5" style="329" customWidth="1"/>
    <col min="7937" max="7938" width="10.75" style="329" customWidth="1"/>
    <col min="7939" max="7939" width="8.625" style="329" customWidth="1"/>
    <col min="7940" max="7940" width="10.75" style="329" customWidth="1"/>
    <col min="7941" max="7941" width="4.5" style="329" customWidth="1"/>
    <col min="7942" max="8188" width="9" style="329"/>
    <col min="8189" max="8189" width="10.75" style="329" customWidth="1"/>
    <col min="8190" max="8190" width="6.375" style="329" customWidth="1"/>
    <col min="8191" max="8191" width="19.125" style="329" customWidth="1"/>
    <col min="8192" max="8192" width="4.5" style="329" customWidth="1"/>
    <col min="8193" max="8194" width="10.75" style="329" customWidth="1"/>
    <col min="8195" max="8195" width="8.625" style="329" customWidth="1"/>
    <col min="8196" max="8196" width="10.75" style="329" customWidth="1"/>
    <col min="8197" max="8197" width="4.5" style="329" customWidth="1"/>
    <col min="8198" max="8444" width="9" style="329"/>
    <col min="8445" max="8445" width="10.75" style="329" customWidth="1"/>
    <col min="8446" max="8446" width="6.375" style="329" customWidth="1"/>
    <col min="8447" max="8447" width="19.125" style="329" customWidth="1"/>
    <col min="8448" max="8448" width="4.5" style="329" customWidth="1"/>
    <col min="8449" max="8450" width="10.75" style="329" customWidth="1"/>
    <col min="8451" max="8451" width="8.625" style="329" customWidth="1"/>
    <col min="8452" max="8452" width="10.75" style="329" customWidth="1"/>
    <col min="8453" max="8453" width="4.5" style="329" customWidth="1"/>
    <col min="8454" max="8700" width="9" style="329"/>
    <col min="8701" max="8701" width="10.75" style="329" customWidth="1"/>
    <col min="8702" max="8702" width="6.375" style="329" customWidth="1"/>
    <col min="8703" max="8703" width="19.125" style="329" customWidth="1"/>
    <col min="8704" max="8704" width="4.5" style="329" customWidth="1"/>
    <col min="8705" max="8706" width="10.75" style="329" customWidth="1"/>
    <col min="8707" max="8707" width="8.625" style="329" customWidth="1"/>
    <col min="8708" max="8708" width="10.75" style="329" customWidth="1"/>
    <col min="8709" max="8709" width="4.5" style="329" customWidth="1"/>
    <col min="8710" max="8956" width="9" style="329"/>
    <col min="8957" max="8957" width="10.75" style="329" customWidth="1"/>
    <col min="8958" max="8958" width="6.375" style="329" customWidth="1"/>
    <col min="8959" max="8959" width="19.125" style="329" customWidth="1"/>
    <col min="8960" max="8960" width="4.5" style="329" customWidth="1"/>
    <col min="8961" max="8962" width="10.75" style="329" customWidth="1"/>
    <col min="8963" max="8963" width="8.625" style="329" customWidth="1"/>
    <col min="8964" max="8964" width="10.75" style="329" customWidth="1"/>
    <col min="8965" max="8965" width="4.5" style="329" customWidth="1"/>
    <col min="8966" max="9212" width="9" style="329"/>
    <col min="9213" max="9213" width="10.75" style="329" customWidth="1"/>
    <col min="9214" max="9214" width="6.375" style="329" customWidth="1"/>
    <col min="9215" max="9215" width="19.125" style="329" customWidth="1"/>
    <col min="9216" max="9216" width="4.5" style="329" customWidth="1"/>
    <col min="9217" max="9218" width="10.75" style="329" customWidth="1"/>
    <col min="9219" max="9219" width="8.625" style="329" customWidth="1"/>
    <col min="9220" max="9220" width="10.75" style="329" customWidth="1"/>
    <col min="9221" max="9221" width="4.5" style="329" customWidth="1"/>
    <col min="9222" max="9468" width="9" style="329"/>
    <col min="9469" max="9469" width="10.75" style="329" customWidth="1"/>
    <col min="9470" max="9470" width="6.375" style="329" customWidth="1"/>
    <col min="9471" max="9471" width="19.125" style="329" customWidth="1"/>
    <col min="9472" max="9472" width="4.5" style="329" customWidth="1"/>
    <col min="9473" max="9474" width="10.75" style="329" customWidth="1"/>
    <col min="9475" max="9475" width="8.625" style="329" customWidth="1"/>
    <col min="9476" max="9476" width="10.75" style="329" customWidth="1"/>
    <col min="9477" max="9477" width="4.5" style="329" customWidth="1"/>
    <col min="9478" max="9724" width="9" style="329"/>
    <col min="9725" max="9725" width="10.75" style="329" customWidth="1"/>
    <col min="9726" max="9726" width="6.375" style="329" customWidth="1"/>
    <col min="9727" max="9727" width="19.125" style="329" customWidth="1"/>
    <col min="9728" max="9728" width="4.5" style="329" customWidth="1"/>
    <col min="9729" max="9730" width="10.75" style="329" customWidth="1"/>
    <col min="9731" max="9731" width="8.625" style="329" customWidth="1"/>
    <col min="9732" max="9732" width="10.75" style="329" customWidth="1"/>
    <col min="9733" max="9733" width="4.5" style="329" customWidth="1"/>
    <col min="9734" max="9980" width="9" style="329"/>
    <col min="9981" max="9981" width="10.75" style="329" customWidth="1"/>
    <col min="9982" max="9982" width="6.375" style="329" customWidth="1"/>
    <col min="9983" max="9983" width="19.125" style="329" customWidth="1"/>
    <col min="9984" max="9984" width="4.5" style="329" customWidth="1"/>
    <col min="9985" max="9986" width="10.75" style="329" customWidth="1"/>
    <col min="9987" max="9987" width="8.625" style="329" customWidth="1"/>
    <col min="9988" max="9988" width="10.75" style="329" customWidth="1"/>
    <col min="9989" max="9989" width="4.5" style="329" customWidth="1"/>
    <col min="9990" max="10236" width="9" style="329"/>
    <col min="10237" max="10237" width="10.75" style="329" customWidth="1"/>
    <col min="10238" max="10238" width="6.375" style="329" customWidth="1"/>
    <col min="10239" max="10239" width="19.125" style="329" customWidth="1"/>
    <col min="10240" max="10240" width="4.5" style="329" customWidth="1"/>
    <col min="10241" max="10242" width="10.75" style="329" customWidth="1"/>
    <col min="10243" max="10243" width="8.625" style="329" customWidth="1"/>
    <col min="10244" max="10244" width="10.75" style="329" customWidth="1"/>
    <col min="10245" max="10245" width="4.5" style="329" customWidth="1"/>
    <col min="10246" max="10492" width="9" style="329"/>
    <col min="10493" max="10493" width="10.75" style="329" customWidth="1"/>
    <col min="10494" max="10494" width="6.375" style="329" customWidth="1"/>
    <col min="10495" max="10495" width="19.125" style="329" customWidth="1"/>
    <col min="10496" max="10496" width="4.5" style="329" customWidth="1"/>
    <col min="10497" max="10498" width="10.75" style="329" customWidth="1"/>
    <col min="10499" max="10499" width="8.625" style="329" customWidth="1"/>
    <col min="10500" max="10500" width="10.75" style="329" customWidth="1"/>
    <col min="10501" max="10501" width="4.5" style="329" customWidth="1"/>
    <col min="10502" max="10748" width="9" style="329"/>
    <col min="10749" max="10749" width="10.75" style="329" customWidth="1"/>
    <col min="10750" max="10750" width="6.375" style="329" customWidth="1"/>
    <col min="10751" max="10751" width="19.125" style="329" customWidth="1"/>
    <col min="10752" max="10752" width="4.5" style="329" customWidth="1"/>
    <col min="10753" max="10754" width="10.75" style="329" customWidth="1"/>
    <col min="10755" max="10755" width="8.625" style="329" customWidth="1"/>
    <col min="10756" max="10756" width="10.75" style="329" customWidth="1"/>
    <col min="10757" max="10757" width="4.5" style="329" customWidth="1"/>
    <col min="10758" max="11004" width="9" style="329"/>
    <col min="11005" max="11005" width="10.75" style="329" customWidth="1"/>
    <col min="11006" max="11006" width="6.375" style="329" customWidth="1"/>
    <col min="11007" max="11007" width="19.125" style="329" customWidth="1"/>
    <col min="11008" max="11008" width="4.5" style="329" customWidth="1"/>
    <col min="11009" max="11010" width="10.75" style="329" customWidth="1"/>
    <col min="11011" max="11011" width="8.625" style="329" customWidth="1"/>
    <col min="11012" max="11012" width="10.75" style="329" customWidth="1"/>
    <col min="11013" max="11013" width="4.5" style="329" customWidth="1"/>
    <col min="11014" max="11260" width="9" style="329"/>
    <col min="11261" max="11261" width="10.75" style="329" customWidth="1"/>
    <col min="11262" max="11262" width="6.375" style="329" customWidth="1"/>
    <col min="11263" max="11263" width="19.125" style="329" customWidth="1"/>
    <col min="11264" max="11264" width="4.5" style="329" customWidth="1"/>
    <col min="11265" max="11266" width="10.75" style="329" customWidth="1"/>
    <col min="11267" max="11267" width="8.625" style="329" customWidth="1"/>
    <col min="11268" max="11268" width="10.75" style="329" customWidth="1"/>
    <col min="11269" max="11269" width="4.5" style="329" customWidth="1"/>
    <col min="11270" max="11516" width="9" style="329"/>
    <col min="11517" max="11517" width="10.75" style="329" customWidth="1"/>
    <col min="11518" max="11518" width="6.375" style="329" customWidth="1"/>
    <col min="11519" max="11519" width="19.125" style="329" customWidth="1"/>
    <col min="11520" max="11520" width="4.5" style="329" customWidth="1"/>
    <col min="11521" max="11522" width="10.75" style="329" customWidth="1"/>
    <col min="11523" max="11523" width="8.625" style="329" customWidth="1"/>
    <col min="11524" max="11524" width="10.75" style="329" customWidth="1"/>
    <col min="11525" max="11525" width="4.5" style="329" customWidth="1"/>
    <col min="11526" max="11772" width="9" style="329"/>
    <col min="11773" max="11773" width="10.75" style="329" customWidth="1"/>
    <col min="11774" max="11774" width="6.375" style="329" customWidth="1"/>
    <col min="11775" max="11775" width="19.125" style="329" customWidth="1"/>
    <col min="11776" max="11776" width="4.5" style="329" customWidth="1"/>
    <col min="11777" max="11778" width="10.75" style="329" customWidth="1"/>
    <col min="11779" max="11779" width="8.625" style="329" customWidth="1"/>
    <col min="11780" max="11780" width="10.75" style="329" customWidth="1"/>
    <col min="11781" max="11781" width="4.5" style="329" customWidth="1"/>
    <col min="11782" max="12028" width="9" style="329"/>
    <col min="12029" max="12029" width="10.75" style="329" customWidth="1"/>
    <col min="12030" max="12030" width="6.375" style="329" customWidth="1"/>
    <col min="12031" max="12031" width="19.125" style="329" customWidth="1"/>
    <col min="12032" max="12032" width="4.5" style="329" customWidth="1"/>
    <col min="12033" max="12034" width="10.75" style="329" customWidth="1"/>
    <col min="12035" max="12035" width="8.625" style="329" customWidth="1"/>
    <col min="12036" max="12036" width="10.75" style="329" customWidth="1"/>
    <col min="12037" max="12037" width="4.5" style="329" customWidth="1"/>
    <col min="12038" max="12284" width="9" style="329"/>
    <col min="12285" max="12285" width="10.75" style="329" customWidth="1"/>
    <col min="12286" max="12286" width="6.375" style="329" customWidth="1"/>
    <col min="12287" max="12287" width="19.125" style="329" customWidth="1"/>
    <col min="12288" max="12288" width="4.5" style="329" customWidth="1"/>
    <col min="12289" max="12290" width="10.75" style="329" customWidth="1"/>
    <col min="12291" max="12291" width="8.625" style="329" customWidth="1"/>
    <col min="12292" max="12292" width="10.75" style="329" customWidth="1"/>
    <col min="12293" max="12293" width="4.5" style="329" customWidth="1"/>
    <col min="12294" max="12540" width="9" style="329"/>
    <col min="12541" max="12541" width="10.75" style="329" customWidth="1"/>
    <col min="12542" max="12542" width="6.375" style="329" customWidth="1"/>
    <col min="12543" max="12543" width="19.125" style="329" customWidth="1"/>
    <col min="12544" max="12544" width="4.5" style="329" customWidth="1"/>
    <col min="12545" max="12546" width="10.75" style="329" customWidth="1"/>
    <col min="12547" max="12547" width="8.625" style="329" customWidth="1"/>
    <col min="12548" max="12548" width="10.75" style="329" customWidth="1"/>
    <col min="12549" max="12549" width="4.5" style="329" customWidth="1"/>
    <col min="12550" max="12796" width="9" style="329"/>
    <col min="12797" max="12797" width="10.75" style="329" customWidth="1"/>
    <col min="12798" max="12798" width="6.375" style="329" customWidth="1"/>
    <col min="12799" max="12799" width="19.125" style="329" customWidth="1"/>
    <col min="12800" max="12800" width="4.5" style="329" customWidth="1"/>
    <col min="12801" max="12802" width="10.75" style="329" customWidth="1"/>
    <col min="12803" max="12803" width="8.625" style="329" customWidth="1"/>
    <col min="12804" max="12804" width="10.75" style="329" customWidth="1"/>
    <col min="12805" max="12805" width="4.5" style="329" customWidth="1"/>
    <col min="12806" max="13052" width="9" style="329"/>
    <col min="13053" max="13053" width="10.75" style="329" customWidth="1"/>
    <col min="13054" max="13054" width="6.375" style="329" customWidth="1"/>
    <col min="13055" max="13055" width="19.125" style="329" customWidth="1"/>
    <col min="13056" max="13056" width="4.5" style="329" customWidth="1"/>
    <col min="13057" max="13058" width="10.75" style="329" customWidth="1"/>
    <col min="13059" max="13059" width="8.625" style="329" customWidth="1"/>
    <col min="13060" max="13060" width="10.75" style="329" customWidth="1"/>
    <col min="13061" max="13061" width="4.5" style="329" customWidth="1"/>
    <col min="13062" max="13308" width="9" style="329"/>
    <col min="13309" max="13309" width="10.75" style="329" customWidth="1"/>
    <col min="13310" max="13310" width="6.375" style="329" customWidth="1"/>
    <col min="13311" max="13311" width="19.125" style="329" customWidth="1"/>
    <col min="13312" max="13312" width="4.5" style="329" customWidth="1"/>
    <col min="13313" max="13314" width="10.75" style="329" customWidth="1"/>
    <col min="13315" max="13315" width="8.625" style="329" customWidth="1"/>
    <col min="13316" max="13316" width="10.75" style="329" customWidth="1"/>
    <col min="13317" max="13317" width="4.5" style="329" customWidth="1"/>
    <col min="13318" max="13564" width="9" style="329"/>
    <col min="13565" max="13565" width="10.75" style="329" customWidth="1"/>
    <col min="13566" max="13566" width="6.375" style="329" customWidth="1"/>
    <col min="13567" max="13567" width="19.125" style="329" customWidth="1"/>
    <col min="13568" max="13568" width="4.5" style="329" customWidth="1"/>
    <col min="13569" max="13570" width="10.75" style="329" customWidth="1"/>
    <col min="13571" max="13571" width="8.625" style="329" customWidth="1"/>
    <col min="13572" max="13572" width="10.75" style="329" customWidth="1"/>
    <col min="13573" max="13573" width="4.5" style="329" customWidth="1"/>
    <col min="13574" max="13820" width="9" style="329"/>
    <col min="13821" max="13821" width="10.75" style="329" customWidth="1"/>
    <col min="13822" max="13822" width="6.375" style="329" customWidth="1"/>
    <col min="13823" max="13823" width="19.125" style="329" customWidth="1"/>
    <col min="13824" max="13824" width="4.5" style="329" customWidth="1"/>
    <col min="13825" max="13826" width="10.75" style="329" customWidth="1"/>
    <col min="13827" max="13827" width="8.625" style="329" customWidth="1"/>
    <col min="13828" max="13828" width="10.75" style="329" customWidth="1"/>
    <col min="13829" max="13829" width="4.5" style="329" customWidth="1"/>
    <col min="13830" max="14076" width="9" style="329"/>
    <col min="14077" max="14077" width="10.75" style="329" customWidth="1"/>
    <col min="14078" max="14078" width="6.375" style="329" customWidth="1"/>
    <col min="14079" max="14079" width="19.125" style="329" customWidth="1"/>
    <col min="14080" max="14080" width="4.5" style="329" customWidth="1"/>
    <col min="14081" max="14082" width="10.75" style="329" customWidth="1"/>
    <col min="14083" max="14083" width="8.625" style="329" customWidth="1"/>
    <col min="14084" max="14084" width="10.75" style="329" customWidth="1"/>
    <col min="14085" max="14085" width="4.5" style="329" customWidth="1"/>
    <col min="14086" max="14332" width="9" style="329"/>
    <col min="14333" max="14333" width="10.75" style="329" customWidth="1"/>
    <col min="14334" max="14334" width="6.375" style="329" customWidth="1"/>
    <col min="14335" max="14335" width="19.125" style="329" customWidth="1"/>
    <col min="14336" max="14336" width="4.5" style="329" customWidth="1"/>
    <col min="14337" max="14338" width="10.75" style="329" customWidth="1"/>
    <col min="14339" max="14339" width="8.625" style="329" customWidth="1"/>
    <col min="14340" max="14340" width="10.75" style="329" customWidth="1"/>
    <col min="14341" max="14341" width="4.5" style="329" customWidth="1"/>
    <col min="14342" max="14588" width="9" style="329"/>
    <col min="14589" max="14589" width="10.75" style="329" customWidth="1"/>
    <col min="14590" max="14590" width="6.375" style="329" customWidth="1"/>
    <col min="14591" max="14591" width="19.125" style="329" customWidth="1"/>
    <col min="14592" max="14592" width="4.5" style="329" customWidth="1"/>
    <col min="14593" max="14594" width="10.75" style="329" customWidth="1"/>
    <col min="14595" max="14595" width="8.625" style="329" customWidth="1"/>
    <col min="14596" max="14596" width="10.75" style="329" customWidth="1"/>
    <col min="14597" max="14597" width="4.5" style="329" customWidth="1"/>
    <col min="14598" max="14844" width="9" style="329"/>
    <col min="14845" max="14845" width="10.75" style="329" customWidth="1"/>
    <col min="14846" max="14846" width="6.375" style="329" customWidth="1"/>
    <col min="14847" max="14847" width="19.125" style="329" customWidth="1"/>
    <col min="14848" max="14848" width="4.5" style="329" customWidth="1"/>
    <col min="14849" max="14850" width="10.75" style="329" customWidth="1"/>
    <col min="14851" max="14851" width="8.625" style="329" customWidth="1"/>
    <col min="14852" max="14852" width="10.75" style="329" customWidth="1"/>
    <col min="14853" max="14853" width="4.5" style="329" customWidth="1"/>
    <col min="14854" max="15100" width="9" style="329"/>
    <col min="15101" max="15101" width="10.75" style="329" customWidth="1"/>
    <col min="15102" max="15102" width="6.375" style="329" customWidth="1"/>
    <col min="15103" max="15103" width="19.125" style="329" customWidth="1"/>
    <col min="15104" max="15104" width="4.5" style="329" customWidth="1"/>
    <col min="15105" max="15106" width="10.75" style="329" customWidth="1"/>
    <col min="15107" max="15107" width="8.625" style="329" customWidth="1"/>
    <col min="15108" max="15108" width="10.75" style="329" customWidth="1"/>
    <col min="15109" max="15109" width="4.5" style="329" customWidth="1"/>
    <col min="15110" max="15356" width="9" style="329"/>
    <col min="15357" max="15357" width="10.75" style="329" customWidth="1"/>
    <col min="15358" max="15358" width="6.375" style="329" customWidth="1"/>
    <col min="15359" max="15359" width="19.125" style="329" customWidth="1"/>
    <col min="15360" max="15360" width="4.5" style="329" customWidth="1"/>
    <col min="15361" max="15362" width="10.75" style="329" customWidth="1"/>
    <col min="15363" max="15363" width="8.625" style="329" customWidth="1"/>
    <col min="15364" max="15364" width="10.75" style="329" customWidth="1"/>
    <col min="15365" max="15365" width="4.5" style="329" customWidth="1"/>
    <col min="15366" max="15612" width="9" style="329"/>
    <col min="15613" max="15613" width="10.75" style="329" customWidth="1"/>
    <col min="15614" max="15614" width="6.375" style="329" customWidth="1"/>
    <col min="15615" max="15615" width="19.125" style="329" customWidth="1"/>
    <col min="15616" max="15616" width="4.5" style="329" customWidth="1"/>
    <col min="15617" max="15618" width="10.75" style="329" customWidth="1"/>
    <col min="15619" max="15619" width="8.625" style="329" customWidth="1"/>
    <col min="15620" max="15620" width="10.75" style="329" customWidth="1"/>
    <col min="15621" max="15621" width="4.5" style="329" customWidth="1"/>
    <col min="15622" max="15868" width="9" style="329"/>
    <col min="15869" max="15869" width="10.75" style="329" customWidth="1"/>
    <col min="15870" max="15870" width="6.375" style="329" customWidth="1"/>
    <col min="15871" max="15871" width="19.125" style="329" customWidth="1"/>
    <col min="15872" max="15872" width="4.5" style="329" customWidth="1"/>
    <col min="15873" max="15874" width="10.75" style="329" customWidth="1"/>
    <col min="15875" max="15875" width="8.625" style="329" customWidth="1"/>
    <col min="15876" max="15876" width="10.75" style="329" customWidth="1"/>
    <col min="15877" max="15877" width="4.5" style="329" customWidth="1"/>
    <col min="15878" max="16124" width="9" style="329"/>
    <col min="16125" max="16125" width="10.75" style="329" customWidth="1"/>
    <col min="16126" max="16126" width="6.375" style="329" customWidth="1"/>
    <col min="16127" max="16127" width="19.125" style="329" customWidth="1"/>
    <col min="16128" max="16128" width="4.5" style="329" customWidth="1"/>
    <col min="16129" max="16130" width="10.75" style="329" customWidth="1"/>
    <col min="16131" max="16131" width="8.625" style="329" customWidth="1"/>
    <col min="16132" max="16132" width="10.75" style="329" customWidth="1"/>
    <col min="16133" max="16133" width="4.5" style="329" customWidth="1"/>
    <col min="16134" max="16384" width="9" style="329"/>
  </cols>
  <sheetData>
    <row r="1" spans="1:12" s="1" customFormat="1" ht="18.75">
      <c r="A1" s="797" t="s">
        <v>443</v>
      </c>
      <c r="B1" s="797"/>
      <c r="C1" s="797"/>
      <c r="D1" s="797"/>
      <c r="E1" s="797"/>
      <c r="F1" s="797"/>
      <c r="G1" s="797"/>
      <c r="H1"/>
    </row>
    <row r="2" spans="1:12" s="1" customFormat="1" ht="11.25" customHeight="1"/>
    <row r="3" spans="1:12" s="1" customFormat="1" ht="15" customHeight="1" thickBot="1">
      <c r="A3" s="757" t="s">
        <v>444</v>
      </c>
      <c r="B3" s="757"/>
      <c r="C3" s="757"/>
      <c r="D3" s="757"/>
      <c r="E3" s="757"/>
      <c r="F3" s="757"/>
      <c r="G3" s="757"/>
    </row>
    <row r="4" spans="1:12" s="1" customFormat="1" ht="16.5" customHeight="1">
      <c r="A4" s="641" t="s">
        <v>281</v>
      </c>
      <c r="B4" s="650" t="s">
        <v>445</v>
      </c>
      <c r="C4" s="646"/>
      <c r="D4" s="645"/>
      <c r="E4" s="650" t="s">
        <v>446</v>
      </c>
      <c r="F4" s="646"/>
      <c r="G4" s="646"/>
    </row>
    <row r="5" spans="1:12" s="1" customFormat="1" ht="16.5" customHeight="1">
      <c r="A5" s="643"/>
      <c r="B5" s="49" t="s">
        <v>71</v>
      </c>
      <c r="C5" s="221" t="s">
        <v>447</v>
      </c>
      <c r="D5" s="270" t="s">
        <v>448</v>
      </c>
      <c r="E5" s="49" t="s">
        <v>71</v>
      </c>
      <c r="F5" s="221" t="s">
        <v>449</v>
      </c>
      <c r="G5" s="270" t="s">
        <v>448</v>
      </c>
    </row>
    <row r="6" spans="1:12" s="1" customFormat="1" ht="16.5" customHeight="1">
      <c r="A6" s="50"/>
      <c r="B6" s="10"/>
      <c r="C6" s="10" t="s">
        <v>300</v>
      </c>
      <c r="D6" s="27" t="s">
        <v>220</v>
      </c>
      <c r="E6" s="473" t="s">
        <v>300</v>
      </c>
      <c r="F6" s="27"/>
      <c r="G6" s="27" t="s">
        <v>220</v>
      </c>
    </row>
    <row r="7" spans="1:12" s="1" customFormat="1" ht="16.5" customHeight="1">
      <c r="A7" s="419">
        <v>29</v>
      </c>
      <c r="B7" s="28">
        <v>62007</v>
      </c>
      <c r="C7" s="28">
        <v>21067</v>
      </c>
      <c r="D7" s="469">
        <v>33.975196348799329</v>
      </c>
      <c r="E7" s="52">
        <v>123299</v>
      </c>
      <c r="F7" s="28">
        <v>32974</v>
      </c>
      <c r="G7" s="469">
        <v>26.743120382160441</v>
      </c>
    </row>
    <row r="8" spans="1:12" s="1" customFormat="1" ht="16.5" customHeight="1">
      <c r="A8" s="344" t="s">
        <v>11</v>
      </c>
      <c r="B8" s="52">
        <v>62389</v>
      </c>
      <c r="C8" s="28">
        <v>20137</v>
      </c>
      <c r="D8" s="469">
        <v>32.299999999999997</v>
      </c>
      <c r="E8" s="52">
        <v>122299</v>
      </c>
      <c r="F8" s="28">
        <v>30926</v>
      </c>
      <c r="G8" s="469">
        <v>25.3</v>
      </c>
      <c r="J8" s="474"/>
    </row>
    <row r="9" spans="1:12" s="1" customFormat="1" ht="16.5" customHeight="1">
      <c r="A9" s="344" t="s">
        <v>12</v>
      </c>
      <c r="B9" s="52">
        <v>62792</v>
      </c>
      <c r="C9" s="28">
        <v>19595</v>
      </c>
      <c r="D9" s="469">
        <v>31.2</v>
      </c>
      <c r="E9" s="52">
        <v>121321</v>
      </c>
      <c r="F9" s="28">
        <v>29563</v>
      </c>
      <c r="G9" s="469">
        <v>24.3</v>
      </c>
      <c r="J9" s="28"/>
    </row>
    <row r="10" spans="1:12" s="1" customFormat="1" ht="16.5" customHeight="1">
      <c r="A10" s="344" t="s">
        <v>13</v>
      </c>
      <c r="B10" s="52">
        <v>63115</v>
      </c>
      <c r="C10" s="28">
        <v>19387</v>
      </c>
      <c r="D10" s="469">
        <v>30.7</v>
      </c>
      <c r="E10" s="52">
        <v>120247</v>
      </c>
      <c r="F10" s="28">
        <v>28942</v>
      </c>
      <c r="G10" s="469">
        <v>24.1</v>
      </c>
      <c r="J10" s="28"/>
    </row>
    <row r="11" spans="1:12" s="1" customFormat="1" ht="16.5" customHeight="1">
      <c r="A11" s="346" t="s">
        <v>14</v>
      </c>
      <c r="B11" s="54">
        <v>63099</v>
      </c>
      <c r="C11" s="55">
        <v>18768</v>
      </c>
      <c r="D11" s="472">
        <v>29.743736033851565</v>
      </c>
      <c r="E11" s="54">
        <v>118742</v>
      </c>
      <c r="F11" s="55">
        <v>27541</v>
      </c>
      <c r="G11" s="472">
        <v>23.193983594684273</v>
      </c>
      <c r="J11" s="28"/>
    </row>
    <row r="12" spans="1:12" s="1" customFormat="1" ht="9" customHeight="1" thickBot="1">
      <c r="A12" s="24"/>
      <c r="B12" s="301"/>
      <c r="C12" s="56"/>
      <c r="D12" s="475"/>
      <c r="E12" s="301"/>
      <c r="F12" s="56"/>
      <c r="G12" s="475"/>
      <c r="J12" s="28"/>
    </row>
    <row r="13" spans="1:12" s="1" customFormat="1" ht="9" customHeight="1">
      <c r="L13" s="10"/>
    </row>
    <row r="14" spans="1:12" s="1" customFormat="1" ht="15" customHeight="1">
      <c r="A14" s="1" t="s">
        <v>450</v>
      </c>
    </row>
    <row r="15" spans="1:12" s="1" customFormat="1" ht="12"/>
  </sheetData>
  <mergeCells count="5">
    <mergeCell ref="A1:G1"/>
    <mergeCell ref="A3:G3"/>
    <mergeCell ref="A4:A5"/>
    <mergeCell ref="B4:D4"/>
    <mergeCell ref="E4:G4"/>
  </mergeCells>
  <phoneticPr fontId="6"/>
  <pageMargins left="0.7" right="0.7" top="0.75" bottom="0.75" header="0.3" footer="0.3"/>
  <pageSetup paperSize="9" scale="91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663BD"/>
  </sheetPr>
  <dimension ref="A1:O48"/>
  <sheetViews>
    <sheetView view="pageBreakPreview" zoomScaleNormal="100" zoomScaleSheetLayoutView="100" workbookViewId="0">
      <selection activeCell="G27" sqref="G27"/>
    </sheetView>
  </sheetViews>
  <sheetFormatPr defaultRowHeight="12"/>
  <cols>
    <col min="1" max="1" width="14.125" style="1" customWidth="1"/>
    <col min="2" max="2" width="11.875" style="1" customWidth="1"/>
    <col min="3" max="3" width="12.5" style="1" customWidth="1"/>
    <col min="4" max="4" width="11.875" style="1" customWidth="1"/>
    <col min="5" max="5" width="12.5" style="1" customWidth="1"/>
    <col min="6" max="6" width="11.875" style="1" customWidth="1"/>
    <col min="7" max="13" width="12.5" style="1" customWidth="1"/>
    <col min="14" max="14" width="5" style="1" bestFit="1" customWidth="1"/>
    <col min="15" max="16384" width="9" style="1"/>
  </cols>
  <sheetData>
    <row r="1" spans="1:15" ht="18.75">
      <c r="A1" s="797" t="s">
        <v>451</v>
      </c>
      <c r="B1" s="797"/>
      <c r="C1" s="797"/>
      <c r="D1" s="797"/>
      <c r="E1" s="797"/>
      <c r="F1" s="797"/>
      <c r="G1" s="797"/>
      <c r="H1" s="797"/>
      <c r="I1" s="797"/>
      <c r="J1" s="797"/>
      <c r="K1" s="797"/>
      <c r="L1" s="797"/>
      <c r="M1" s="797"/>
    </row>
    <row r="2" spans="1:15" ht="14.25" customHeight="1" thickBot="1">
      <c r="H2" s="10"/>
      <c r="I2" s="10"/>
      <c r="J2" s="10"/>
      <c r="K2" s="10"/>
      <c r="L2" s="10"/>
      <c r="M2" s="10"/>
    </row>
    <row r="3" spans="1:15" ht="16.5" customHeight="1">
      <c r="A3" s="641" t="s">
        <v>281</v>
      </c>
      <c r="B3" s="644" t="s">
        <v>452</v>
      </c>
      <c r="C3" s="645"/>
      <c r="D3" s="644" t="s">
        <v>453</v>
      </c>
      <c r="E3" s="645"/>
      <c r="F3" s="644" t="s">
        <v>454</v>
      </c>
      <c r="G3" s="646"/>
      <c r="H3" s="644" t="s">
        <v>455</v>
      </c>
      <c r="I3" s="645"/>
      <c r="J3" s="644" t="s">
        <v>456</v>
      </c>
      <c r="K3" s="645"/>
      <c r="L3" s="644" t="s">
        <v>457</v>
      </c>
      <c r="M3" s="646"/>
      <c r="N3" s="650" t="s">
        <v>271</v>
      </c>
    </row>
    <row r="4" spans="1:15" ht="16.5" customHeight="1">
      <c r="A4" s="643"/>
      <c r="B4" s="221" t="s">
        <v>419</v>
      </c>
      <c r="C4" s="221" t="s">
        <v>458</v>
      </c>
      <c r="D4" s="221" t="s">
        <v>419</v>
      </c>
      <c r="E4" s="221" t="s">
        <v>458</v>
      </c>
      <c r="F4" s="221" t="s">
        <v>419</v>
      </c>
      <c r="G4" s="270" t="s">
        <v>458</v>
      </c>
      <c r="H4" s="221" t="s">
        <v>419</v>
      </c>
      <c r="I4" s="221" t="s">
        <v>458</v>
      </c>
      <c r="J4" s="221" t="s">
        <v>419</v>
      </c>
      <c r="K4" s="221" t="s">
        <v>458</v>
      </c>
      <c r="L4" s="221" t="s">
        <v>419</v>
      </c>
      <c r="M4" s="270" t="s">
        <v>458</v>
      </c>
      <c r="N4" s="653"/>
    </row>
    <row r="5" spans="1:15" ht="16.5" customHeight="1">
      <c r="A5" s="50"/>
      <c r="B5" s="10"/>
      <c r="C5" s="27" t="s">
        <v>421</v>
      </c>
      <c r="D5" s="27"/>
      <c r="E5" s="27" t="s">
        <v>421</v>
      </c>
      <c r="F5" s="27"/>
      <c r="G5" s="27" t="s">
        <v>421</v>
      </c>
      <c r="H5" s="27"/>
      <c r="I5" s="27" t="s">
        <v>421</v>
      </c>
      <c r="J5" s="27"/>
      <c r="K5" s="27" t="s">
        <v>421</v>
      </c>
      <c r="L5" s="27"/>
      <c r="M5" s="27" t="s">
        <v>421</v>
      </c>
      <c r="N5" s="476"/>
    </row>
    <row r="6" spans="1:15" ht="16.5" customHeight="1">
      <c r="A6" s="419">
        <v>29</v>
      </c>
      <c r="B6" s="28">
        <v>536133</v>
      </c>
      <c r="C6" s="28">
        <v>10512941</v>
      </c>
      <c r="D6" s="343">
        <v>489862</v>
      </c>
      <c r="E6" s="343">
        <v>8930491</v>
      </c>
      <c r="F6" s="343">
        <v>23526</v>
      </c>
      <c r="G6" s="343">
        <v>194001</v>
      </c>
      <c r="H6" s="343">
        <v>22388</v>
      </c>
      <c r="I6" s="343">
        <v>1317766</v>
      </c>
      <c r="J6" s="343">
        <v>156</v>
      </c>
      <c r="K6" s="343">
        <v>63648</v>
      </c>
      <c r="L6" s="343">
        <v>201</v>
      </c>
      <c r="M6" s="343">
        <v>7035</v>
      </c>
      <c r="N6" s="477">
        <v>29</v>
      </c>
    </row>
    <row r="7" spans="1:15" ht="16.5" customHeight="1">
      <c r="A7" s="344" t="s">
        <v>11</v>
      </c>
      <c r="B7" s="28">
        <v>514570</v>
      </c>
      <c r="C7" s="28">
        <v>10134233</v>
      </c>
      <c r="D7" s="343">
        <v>470387</v>
      </c>
      <c r="E7" s="343">
        <v>8562642</v>
      </c>
      <c r="F7" s="343">
        <v>22293</v>
      </c>
      <c r="G7" s="343">
        <v>175170</v>
      </c>
      <c r="H7" s="343">
        <v>21532</v>
      </c>
      <c r="I7" s="343">
        <v>1318121</v>
      </c>
      <c r="J7" s="343">
        <v>162</v>
      </c>
      <c r="K7" s="343">
        <v>68635</v>
      </c>
      <c r="L7" s="343">
        <v>196</v>
      </c>
      <c r="M7" s="343">
        <v>9665</v>
      </c>
      <c r="N7" s="477">
        <v>30</v>
      </c>
    </row>
    <row r="8" spans="1:15" ht="16.5" customHeight="1">
      <c r="A8" s="344" t="s">
        <v>12</v>
      </c>
      <c r="B8" s="28">
        <v>497642</v>
      </c>
      <c r="C8" s="28">
        <v>9864828</v>
      </c>
      <c r="D8" s="343">
        <v>454822</v>
      </c>
      <c r="E8" s="343">
        <v>8353893</v>
      </c>
      <c r="F8" s="343">
        <v>20707</v>
      </c>
      <c r="G8" s="343">
        <v>159091</v>
      </c>
      <c r="H8" s="343">
        <v>21793</v>
      </c>
      <c r="I8" s="343">
        <v>1280946</v>
      </c>
      <c r="J8" s="343">
        <v>144</v>
      </c>
      <c r="K8" s="343">
        <v>62098</v>
      </c>
      <c r="L8" s="343">
        <v>176</v>
      </c>
      <c r="M8" s="343">
        <v>8800</v>
      </c>
      <c r="N8" s="477" t="s">
        <v>228</v>
      </c>
    </row>
    <row r="9" spans="1:15" ht="16.5" customHeight="1">
      <c r="A9" s="344" t="s">
        <v>13</v>
      </c>
      <c r="B9" s="52">
        <v>451860</v>
      </c>
      <c r="C9" s="28">
        <v>9766113</v>
      </c>
      <c r="D9" s="343">
        <v>411322</v>
      </c>
      <c r="E9" s="343">
        <v>8210941</v>
      </c>
      <c r="F9" s="343">
        <v>18092</v>
      </c>
      <c r="G9" s="343">
        <v>142455</v>
      </c>
      <c r="H9" s="343">
        <v>22128</v>
      </c>
      <c r="I9" s="343">
        <v>1350097</v>
      </c>
      <c r="J9" s="343">
        <v>126</v>
      </c>
      <c r="K9" s="343">
        <v>53020</v>
      </c>
      <c r="L9" s="343">
        <v>192</v>
      </c>
      <c r="M9" s="343">
        <v>9600</v>
      </c>
      <c r="N9" s="477">
        <v>2</v>
      </c>
    </row>
    <row r="10" spans="1:15" ht="16.5" customHeight="1">
      <c r="A10" s="346" t="s">
        <v>14</v>
      </c>
      <c r="B10" s="55">
        <f>+D10+F10+H10+J10+L10</f>
        <v>460283</v>
      </c>
      <c r="C10" s="55">
        <f>+E10+G10+I10+K10+M10</f>
        <v>10059400</v>
      </c>
      <c r="D10" s="347">
        <v>419652</v>
      </c>
      <c r="E10" s="347">
        <v>8476399</v>
      </c>
      <c r="F10" s="347">
        <v>18661</v>
      </c>
      <c r="G10" s="347">
        <v>149225</v>
      </c>
      <c r="H10" s="347">
        <v>21648</v>
      </c>
      <c r="I10" s="347">
        <v>1375056</v>
      </c>
      <c r="J10" s="347">
        <v>127</v>
      </c>
      <c r="K10" s="347">
        <v>48970</v>
      </c>
      <c r="L10" s="347">
        <v>195</v>
      </c>
      <c r="M10" s="347">
        <v>9750</v>
      </c>
      <c r="N10" s="478">
        <v>3</v>
      </c>
    </row>
    <row r="11" spans="1:15" ht="11.25" customHeight="1" thickBot="1">
      <c r="A11" s="24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479"/>
    </row>
    <row r="12" spans="1:15" ht="16.5" customHeight="1">
      <c r="A12" s="1" t="s">
        <v>450</v>
      </c>
      <c r="N12" s="271"/>
    </row>
    <row r="13" spans="1:15" ht="14.25" customHeight="1"/>
    <row r="14" spans="1:15" ht="12" customHeight="1"/>
    <row r="15" spans="1:15" ht="12" customHeight="1">
      <c r="G15" s="10"/>
    </row>
    <row r="16" spans="1:15" ht="12" customHeight="1">
      <c r="O16" s="10"/>
    </row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</sheetData>
  <mergeCells count="9">
    <mergeCell ref="N3:N4"/>
    <mergeCell ref="A1:M1"/>
    <mergeCell ref="A3:A4"/>
    <mergeCell ref="B3:C3"/>
    <mergeCell ref="D3:E3"/>
    <mergeCell ref="F3:G3"/>
    <mergeCell ref="H3:I3"/>
    <mergeCell ref="J3:K3"/>
    <mergeCell ref="L3:M3"/>
  </mergeCells>
  <phoneticPr fontId="6"/>
  <pageMargins left="0.70866141732283472" right="0.70866141732283472" top="0.98425196850393704" bottom="0.74803149606299213" header="0.31496062992125984" footer="0.31496062992125984"/>
  <pageSetup paperSize="9" scale="44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663BD"/>
  </sheetPr>
  <dimension ref="A1:Z64"/>
  <sheetViews>
    <sheetView view="pageBreakPreview" topLeftCell="D1" zoomScaleNormal="100" zoomScaleSheetLayoutView="100" workbookViewId="0">
      <selection activeCell="L21" sqref="L21"/>
    </sheetView>
  </sheetViews>
  <sheetFormatPr defaultRowHeight="12"/>
  <cols>
    <col min="1" max="1" width="9.75" style="1" customWidth="1"/>
    <col min="2" max="3" width="6.75" style="1" customWidth="1"/>
    <col min="4" max="4" width="7.625" style="1" customWidth="1"/>
    <col min="5" max="10" width="6.75" style="1" customWidth="1"/>
    <col min="11" max="11" width="4.5" style="1" bestFit="1" customWidth="1"/>
    <col min="12" max="12" width="6.75" style="1" customWidth="1"/>
    <col min="13" max="13" width="6" style="1" customWidth="1"/>
    <col min="14" max="14" width="10.125" style="1" customWidth="1"/>
    <col min="15" max="16" width="8.5" style="1" customWidth="1"/>
    <col min="17" max="18" width="6.875" style="1" customWidth="1"/>
    <col min="19" max="19" width="8.5" style="1" customWidth="1"/>
    <col min="20" max="20" width="5.375" style="1" customWidth="1"/>
    <col min="21" max="22" width="6.875" style="1" customWidth="1"/>
    <col min="23" max="25" width="5.5" style="1" customWidth="1"/>
    <col min="26" max="26" width="3.375" style="271" bestFit="1" customWidth="1"/>
    <col min="27" max="16384" width="9" style="1"/>
  </cols>
  <sheetData>
    <row r="1" spans="1:26" ht="18.75">
      <c r="B1" s="62"/>
      <c r="C1" s="62"/>
      <c r="D1" s="62"/>
      <c r="E1" s="62"/>
      <c r="F1" s="62"/>
      <c r="G1" s="62"/>
      <c r="H1" s="62"/>
      <c r="I1" s="62"/>
      <c r="J1" s="62"/>
      <c r="L1" s="62"/>
      <c r="M1" s="480" t="s">
        <v>459</v>
      </c>
      <c r="N1" s="62" t="s">
        <v>460</v>
      </c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121"/>
    </row>
    <row r="2" spans="1:26" ht="9" customHeight="1"/>
    <row r="3" spans="1:26" ht="14.25" customHeight="1" thickBot="1">
      <c r="M3" s="57" t="s">
        <v>461</v>
      </c>
      <c r="N3" s="1" t="s">
        <v>462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5"/>
    </row>
    <row r="4" spans="1:26" s="67" customFormat="1" ht="16.5" customHeight="1">
      <c r="A4" s="661" t="s">
        <v>281</v>
      </c>
      <c r="B4" s="715" t="s">
        <v>463</v>
      </c>
      <c r="C4" s="716"/>
      <c r="D4" s="716"/>
      <c r="E4" s="716"/>
      <c r="F4" s="716"/>
      <c r="G4" s="716"/>
      <c r="H4" s="716"/>
      <c r="I4" s="716"/>
      <c r="J4" s="716"/>
      <c r="K4" s="716"/>
      <c r="L4" s="716"/>
      <c r="M4" s="717"/>
      <c r="N4" s="715" t="s">
        <v>464</v>
      </c>
      <c r="O4" s="716"/>
      <c r="P4" s="716"/>
      <c r="Q4" s="716"/>
      <c r="R4" s="716"/>
      <c r="S4" s="716"/>
      <c r="T4" s="716"/>
      <c r="U4" s="716"/>
      <c r="V4" s="716"/>
      <c r="W4" s="716"/>
      <c r="X4" s="716"/>
      <c r="Y4" s="716"/>
      <c r="Z4" s="798" t="s">
        <v>271</v>
      </c>
    </row>
    <row r="5" spans="1:26" s="67" customFormat="1" ht="16.5" customHeight="1">
      <c r="A5" s="662"/>
      <c r="B5" s="801" t="s">
        <v>465</v>
      </c>
      <c r="C5" s="802"/>
      <c r="D5" s="802"/>
      <c r="E5" s="803"/>
      <c r="F5" s="801" t="s">
        <v>466</v>
      </c>
      <c r="G5" s="802"/>
      <c r="H5" s="802"/>
      <c r="I5" s="802"/>
      <c r="J5" s="802"/>
      <c r="K5" s="802"/>
      <c r="L5" s="802"/>
      <c r="M5" s="803"/>
      <c r="N5" s="801" t="s">
        <v>467</v>
      </c>
      <c r="O5" s="802"/>
      <c r="P5" s="802"/>
      <c r="Q5" s="802"/>
      <c r="R5" s="802"/>
      <c r="S5" s="802"/>
      <c r="T5" s="802"/>
      <c r="U5" s="802"/>
      <c r="V5" s="802"/>
      <c r="W5" s="802"/>
      <c r="X5" s="802"/>
      <c r="Y5" s="802"/>
      <c r="Z5" s="799"/>
    </row>
    <row r="6" spans="1:26" s="184" customFormat="1" ht="24" customHeight="1">
      <c r="A6" s="663"/>
      <c r="B6" s="481" t="s">
        <v>468</v>
      </c>
      <c r="C6" s="481" t="s">
        <v>469</v>
      </c>
      <c r="D6" s="482" t="s">
        <v>470</v>
      </c>
      <c r="E6" s="483" t="s">
        <v>471</v>
      </c>
      <c r="F6" s="483" t="s">
        <v>472</v>
      </c>
      <c r="G6" s="483" t="s">
        <v>473</v>
      </c>
      <c r="H6" s="483" t="s">
        <v>474</v>
      </c>
      <c r="I6" s="483" t="s">
        <v>475</v>
      </c>
      <c r="J6" s="483" t="s">
        <v>476</v>
      </c>
      <c r="K6" s="483" t="s">
        <v>477</v>
      </c>
      <c r="L6" s="483" t="s">
        <v>478</v>
      </c>
      <c r="M6" s="483" t="s">
        <v>479</v>
      </c>
      <c r="N6" s="481" t="s">
        <v>354</v>
      </c>
      <c r="O6" s="484" t="s">
        <v>480</v>
      </c>
      <c r="P6" s="483" t="s">
        <v>481</v>
      </c>
      <c r="Q6" s="483" t="s">
        <v>482</v>
      </c>
      <c r="R6" s="483" t="s">
        <v>483</v>
      </c>
      <c r="S6" s="483" t="s">
        <v>484</v>
      </c>
      <c r="T6" s="485" t="s">
        <v>485</v>
      </c>
      <c r="U6" s="483" t="s">
        <v>486</v>
      </c>
      <c r="V6" s="483" t="s">
        <v>487</v>
      </c>
      <c r="W6" s="482" t="s">
        <v>488</v>
      </c>
      <c r="X6" s="486" t="s">
        <v>489</v>
      </c>
      <c r="Y6" s="486" t="s">
        <v>490</v>
      </c>
      <c r="Z6" s="800"/>
    </row>
    <row r="7" spans="1:26" s="433" customFormat="1" ht="11.25">
      <c r="A7" s="436"/>
      <c r="B7" s="437"/>
      <c r="C7" s="438" t="s">
        <v>491</v>
      </c>
      <c r="D7" s="438" t="s">
        <v>491</v>
      </c>
      <c r="E7" s="438" t="s">
        <v>492</v>
      </c>
      <c r="F7" s="438" t="s">
        <v>491</v>
      </c>
      <c r="G7" s="438" t="s">
        <v>491</v>
      </c>
      <c r="H7" s="438" t="s">
        <v>491</v>
      </c>
      <c r="I7" s="438" t="s">
        <v>491</v>
      </c>
      <c r="J7" s="438" t="s">
        <v>491</v>
      </c>
      <c r="K7" s="438" t="s">
        <v>491</v>
      </c>
      <c r="L7" s="438" t="s">
        <v>491</v>
      </c>
      <c r="M7" s="438" t="s">
        <v>491</v>
      </c>
      <c r="N7" s="487" t="s">
        <v>493</v>
      </c>
      <c r="O7" s="438" t="s">
        <v>493</v>
      </c>
      <c r="P7" s="438" t="s">
        <v>493</v>
      </c>
      <c r="Q7" s="438" t="s">
        <v>493</v>
      </c>
      <c r="R7" s="438" t="s">
        <v>493</v>
      </c>
      <c r="S7" s="438" t="s">
        <v>493</v>
      </c>
      <c r="T7" s="438" t="s">
        <v>493</v>
      </c>
      <c r="U7" s="438" t="s">
        <v>493</v>
      </c>
      <c r="V7" s="438" t="s">
        <v>493</v>
      </c>
      <c r="W7" s="438" t="s">
        <v>421</v>
      </c>
      <c r="X7" s="438" t="s">
        <v>494</v>
      </c>
      <c r="Y7" s="438" t="s">
        <v>493</v>
      </c>
      <c r="Z7" s="488"/>
    </row>
    <row r="8" spans="1:26" s="495" customFormat="1" ht="16.5" customHeight="1">
      <c r="A8" s="489">
        <v>29</v>
      </c>
      <c r="B8" s="490">
        <v>4576</v>
      </c>
      <c r="C8" s="491">
        <v>6092</v>
      </c>
      <c r="D8" s="491">
        <v>123417</v>
      </c>
      <c r="E8" s="492">
        <v>49.4</v>
      </c>
      <c r="F8" s="491">
        <v>67520</v>
      </c>
      <c r="G8" s="491">
        <v>67985</v>
      </c>
      <c r="H8" s="491">
        <v>5148</v>
      </c>
      <c r="I8" s="491">
        <v>12679</v>
      </c>
      <c r="J8" s="491">
        <v>59066</v>
      </c>
      <c r="K8" s="493">
        <v>1</v>
      </c>
      <c r="L8" s="491">
        <v>2079</v>
      </c>
      <c r="M8" s="491">
        <v>125</v>
      </c>
      <c r="N8" s="490">
        <v>10927709</v>
      </c>
      <c r="O8" s="491">
        <v>3628835</v>
      </c>
      <c r="P8" s="491">
        <v>1813141</v>
      </c>
      <c r="Q8" s="491">
        <v>57891</v>
      </c>
      <c r="R8" s="491">
        <v>243994</v>
      </c>
      <c r="S8" s="491">
        <v>5074171</v>
      </c>
      <c r="T8" s="493">
        <v>240</v>
      </c>
      <c r="U8" s="491">
        <v>31628</v>
      </c>
      <c r="V8" s="491">
        <v>26380</v>
      </c>
      <c r="W8" s="493">
        <v>1954</v>
      </c>
      <c r="X8" s="493" t="s">
        <v>37</v>
      </c>
      <c r="Y8" s="491">
        <v>49475</v>
      </c>
      <c r="Z8" s="494">
        <v>29</v>
      </c>
    </row>
    <row r="9" spans="1:26" s="495" customFormat="1" ht="16.5" customHeight="1">
      <c r="A9" s="496" t="s">
        <v>11</v>
      </c>
      <c r="B9" s="490">
        <v>4515</v>
      </c>
      <c r="C9" s="491">
        <v>5919</v>
      </c>
      <c r="D9" s="491">
        <v>122470</v>
      </c>
      <c r="E9" s="492">
        <v>48.3</v>
      </c>
      <c r="F9" s="491">
        <v>65397</v>
      </c>
      <c r="G9" s="491">
        <v>66400</v>
      </c>
      <c r="H9" s="491">
        <v>4593</v>
      </c>
      <c r="I9" s="491">
        <v>12560</v>
      </c>
      <c r="J9" s="491">
        <v>58386</v>
      </c>
      <c r="K9" s="493" t="s">
        <v>37</v>
      </c>
      <c r="L9" s="491">
        <v>1832</v>
      </c>
      <c r="M9" s="491">
        <v>111</v>
      </c>
      <c r="N9" s="490">
        <v>10628989</v>
      </c>
      <c r="O9" s="491">
        <v>3413711</v>
      </c>
      <c r="P9" s="491">
        <v>1791742</v>
      </c>
      <c r="Q9" s="491">
        <v>44733</v>
      </c>
      <c r="R9" s="491">
        <v>225964</v>
      </c>
      <c r="S9" s="491">
        <v>5057843</v>
      </c>
      <c r="T9" s="493" t="s">
        <v>37</v>
      </c>
      <c r="U9" s="491">
        <v>24067</v>
      </c>
      <c r="V9" s="491">
        <v>22063</v>
      </c>
      <c r="W9" s="493">
        <v>1687</v>
      </c>
      <c r="X9" s="493">
        <v>2200</v>
      </c>
      <c r="Y9" s="491">
        <v>44979</v>
      </c>
      <c r="Z9" s="494">
        <v>30</v>
      </c>
    </row>
    <row r="10" spans="1:26" s="495" customFormat="1" ht="16.5" customHeight="1">
      <c r="A10" s="496" t="s">
        <v>12</v>
      </c>
      <c r="B10" s="490">
        <v>4507</v>
      </c>
      <c r="C10" s="491">
        <v>5789</v>
      </c>
      <c r="D10" s="491">
        <v>121429</v>
      </c>
      <c r="E10" s="492">
        <v>47.67</v>
      </c>
      <c r="F10" s="491">
        <v>63522</v>
      </c>
      <c r="G10" s="491">
        <v>64731</v>
      </c>
      <c r="H10" s="491">
        <v>4121</v>
      </c>
      <c r="I10" s="491">
        <v>12925</v>
      </c>
      <c r="J10" s="491">
        <v>57100</v>
      </c>
      <c r="K10" s="493">
        <v>2</v>
      </c>
      <c r="L10" s="491">
        <v>1665</v>
      </c>
      <c r="M10" s="491">
        <v>112</v>
      </c>
      <c r="N10" s="490">
        <v>10400943</v>
      </c>
      <c r="O10" s="491">
        <v>3524262</v>
      </c>
      <c r="P10" s="491">
        <v>1776582</v>
      </c>
      <c r="Q10" s="491">
        <v>34115</v>
      </c>
      <c r="R10" s="491">
        <v>228601</v>
      </c>
      <c r="S10" s="491">
        <v>5022402</v>
      </c>
      <c r="T10" s="493">
        <v>117</v>
      </c>
      <c r="U10" s="491">
        <v>17955</v>
      </c>
      <c r="V10" s="491">
        <v>24976</v>
      </c>
      <c r="W10" s="493">
        <v>1329</v>
      </c>
      <c r="X10" s="493">
        <v>1500</v>
      </c>
      <c r="Y10" s="491">
        <v>39104</v>
      </c>
      <c r="Z10" s="494" t="s">
        <v>228</v>
      </c>
    </row>
    <row r="11" spans="1:26" s="495" customFormat="1" ht="16.5" customHeight="1">
      <c r="A11" s="496" t="s">
        <v>13</v>
      </c>
      <c r="B11" s="490">
        <v>4491</v>
      </c>
      <c r="C11" s="491">
        <v>5714</v>
      </c>
      <c r="D11" s="491">
        <v>120355</v>
      </c>
      <c r="E11" s="492">
        <v>47.5</v>
      </c>
      <c r="F11" s="491">
        <v>62207</v>
      </c>
      <c r="G11" s="491">
        <v>63216</v>
      </c>
      <c r="H11" s="491">
        <v>3782</v>
      </c>
      <c r="I11" s="491">
        <v>13354</v>
      </c>
      <c r="J11" s="491">
        <v>55159</v>
      </c>
      <c r="K11" s="493">
        <v>3</v>
      </c>
      <c r="L11" s="491">
        <v>1511</v>
      </c>
      <c r="M11" s="491">
        <v>111</v>
      </c>
      <c r="N11" s="490">
        <v>10251097</v>
      </c>
      <c r="O11" s="491">
        <v>3174836</v>
      </c>
      <c r="P11" s="491">
        <v>1755777</v>
      </c>
      <c r="Q11" s="491">
        <v>34154</v>
      </c>
      <c r="R11" s="491">
        <v>242277</v>
      </c>
      <c r="S11" s="491">
        <v>4948688</v>
      </c>
      <c r="T11" s="493">
        <v>209</v>
      </c>
      <c r="U11" s="491">
        <v>15626</v>
      </c>
      <c r="V11" s="491">
        <v>26231</v>
      </c>
      <c r="W11" s="491">
        <v>1039</v>
      </c>
      <c r="X11" s="493">
        <v>3300</v>
      </c>
      <c r="Y11" s="491">
        <v>48960</v>
      </c>
      <c r="Z11" s="494">
        <v>2</v>
      </c>
    </row>
    <row r="12" spans="1:26" s="495" customFormat="1" ht="16.5" customHeight="1">
      <c r="A12" s="497" t="s">
        <v>14</v>
      </c>
      <c r="B12" s="498">
        <v>4436</v>
      </c>
      <c r="C12" s="499">
        <v>5577</v>
      </c>
      <c r="D12" s="499">
        <v>118939</v>
      </c>
      <c r="E12" s="500">
        <v>46.9</v>
      </c>
      <c r="F12" s="499">
        <v>60841</v>
      </c>
      <c r="G12" s="499">
        <v>62424</v>
      </c>
      <c r="H12" s="499">
        <v>3540</v>
      </c>
      <c r="I12" s="499">
        <v>13629</v>
      </c>
      <c r="J12" s="499">
        <v>55281</v>
      </c>
      <c r="K12" s="501">
        <v>0</v>
      </c>
      <c r="L12" s="499">
        <v>1550</v>
      </c>
      <c r="M12" s="499">
        <v>117</v>
      </c>
      <c r="N12" s="498">
        <f>SUM(O12:Y12)</f>
        <v>9812590</v>
      </c>
      <c r="O12" s="499">
        <v>3074842</v>
      </c>
      <c r="P12" s="499">
        <v>1740067</v>
      </c>
      <c r="Q12" s="499">
        <v>31219</v>
      </c>
      <c r="R12" s="499">
        <v>245327</v>
      </c>
      <c r="S12" s="499">
        <v>4626737</v>
      </c>
      <c r="T12" s="501">
        <v>0</v>
      </c>
      <c r="U12" s="499">
        <v>18399</v>
      </c>
      <c r="V12" s="499">
        <v>26436</v>
      </c>
      <c r="W12" s="499">
        <v>1429</v>
      </c>
      <c r="X12" s="499">
        <v>2800</v>
      </c>
      <c r="Y12" s="499">
        <v>45334</v>
      </c>
      <c r="Z12" s="502">
        <v>3</v>
      </c>
    </row>
    <row r="13" spans="1:26" s="495" customFormat="1" ht="6.75" customHeight="1" thickBot="1">
      <c r="A13" s="503" t="s">
        <v>300</v>
      </c>
      <c r="B13" s="504"/>
      <c r="C13" s="505"/>
      <c r="D13" s="505"/>
      <c r="E13" s="505"/>
      <c r="F13" s="505"/>
      <c r="G13" s="505"/>
      <c r="H13" s="505"/>
      <c r="I13" s="505"/>
      <c r="J13" s="505"/>
      <c r="K13" s="505"/>
      <c r="L13" s="505"/>
      <c r="M13" s="505"/>
      <c r="N13" s="504" t="s">
        <v>300</v>
      </c>
      <c r="O13" s="505"/>
      <c r="P13" s="505"/>
      <c r="Q13" s="505"/>
      <c r="R13" s="505"/>
      <c r="S13" s="505"/>
      <c r="T13" s="505"/>
      <c r="U13" s="505"/>
      <c r="V13" s="505"/>
      <c r="W13" s="505"/>
      <c r="X13" s="505"/>
      <c r="Y13" s="505"/>
      <c r="Z13" s="506"/>
    </row>
    <row r="14" spans="1:26" s="507" customFormat="1" ht="15" customHeight="1">
      <c r="A14" s="507" t="s">
        <v>495</v>
      </c>
      <c r="N14" s="508"/>
      <c r="O14" s="509"/>
      <c r="P14" s="509"/>
      <c r="Q14" s="509"/>
      <c r="R14" s="509"/>
      <c r="S14" s="509"/>
      <c r="T14" s="509"/>
      <c r="U14" s="509"/>
      <c r="V14" s="509"/>
      <c r="W14" s="509"/>
      <c r="X14" s="509"/>
      <c r="Z14" s="510"/>
    </row>
    <row r="15" spans="1:26">
      <c r="A15" s="29" t="s">
        <v>496</v>
      </c>
      <c r="N15" s="511"/>
      <c r="O15" s="28"/>
      <c r="P15" s="28"/>
      <c r="Q15" s="28"/>
      <c r="R15" s="28"/>
      <c r="S15" s="28"/>
      <c r="T15" s="28"/>
      <c r="U15" s="28"/>
      <c r="V15" s="28"/>
      <c r="W15" s="28"/>
      <c r="X15" s="28"/>
      <c r="Z15" s="512"/>
    </row>
    <row r="16" spans="1:26">
      <c r="A16" s="1" t="s">
        <v>497</v>
      </c>
      <c r="N16" s="231"/>
    </row>
    <row r="17" spans="14:22" ht="14.25" customHeight="1"/>
    <row r="18" spans="14:22" ht="12" customHeight="1">
      <c r="N18" s="231"/>
    </row>
    <row r="19" spans="14:22" ht="12" customHeight="1"/>
    <row r="20" spans="14:22" ht="12" customHeight="1"/>
    <row r="21" spans="14:22" ht="12" customHeight="1"/>
    <row r="22" spans="14:22" ht="12" customHeight="1">
      <c r="V22" s="10"/>
    </row>
    <row r="23" spans="14:22" ht="12" customHeight="1"/>
    <row r="24" spans="14:22" ht="12" customHeight="1"/>
    <row r="25" spans="14:22" ht="12" customHeight="1"/>
    <row r="26" spans="14:22" ht="12" customHeight="1"/>
    <row r="27" spans="14:22" ht="12" customHeight="1"/>
    <row r="28" spans="14:22" ht="12" customHeight="1"/>
    <row r="29" spans="14:22" ht="12" customHeight="1"/>
    <row r="30" spans="14:22" ht="12" customHeight="1"/>
    <row r="31" spans="14:22" ht="12" customHeight="1"/>
    <row r="32" spans="14:2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</sheetData>
  <mergeCells count="7">
    <mergeCell ref="A4:A6"/>
    <mergeCell ref="B4:M4"/>
    <mergeCell ref="N4:Y4"/>
    <mergeCell ref="Z4:Z6"/>
    <mergeCell ref="B5:E5"/>
    <mergeCell ref="F5:M5"/>
    <mergeCell ref="N5:Y5"/>
  </mergeCells>
  <phoneticPr fontId="6"/>
  <pageMargins left="0.70866141732283472" right="0.70866141732283472" top="0.98425196850393704" bottom="0.74803149606299213" header="0.31496062992125984" footer="0.31496062992125984"/>
  <pageSetup paperSize="9" scale="44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663BD"/>
  </sheetPr>
  <dimension ref="A1:R17"/>
  <sheetViews>
    <sheetView view="pageBreakPreview" zoomScaleNormal="100" zoomScaleSheetLayoutView="100" workbookViewId="0">
      <selection activeCell="K30" sqref="K30"/>
    </sheetView>
  </sheetViews>
  <sheetFormatPr defaultRowHeight="12"/>
  <cols>
    <col min="1" max="1" width="3.5" style="1" customWidth="1"/>
    <col min="2" max="2" width="17.75" style="1" customWidth="1"/>
    <col min="3" max="7" width="12.75" style="1" customWidth="1"/>
    <col min="8" max="8" width="2.25" style="1" customWidth="1"/>
    <col min="9" max="16" width="10.125" style="1" customWidth="1"/>
    <col min="17" max="17" width="7.25" style="1" customWidth="1"/>
    <col min="18" max="18" width="10.125" style="19" customWidth="1"/>
    <col min="19" max="16384" width="9" style="1"/>
  </cols>
  <sheetData>
    <row r="1" spans="1:18" ht="18.75">
      <c r="A1" s="640" t="s">
        <v>498</v>
      </c>
      <c r="B1" s="640"/>
      <c r="C1" s="640"/>
      <c r="D1" s="640"/>
      <c r="E1" s="640"/>
      <c r="F1" s="640"/>
      <c r="G1" s="640"/>
      <c r="H1" s="62"/>
      <c r="I1" s="62"/>
      <c r="R1" s="1"/>
    </row>
    <row r="2" spans="1:18" ht="15.75" customHeight="1" thickBot="1">
      <c r="B2" s="1" t="s">
        <v>499</v>
      </c>
      <c r="R2" s="1"/>
    </row>
    <row r="3" spans="1:18" ht="15.75" customHeight="1">
      <c r="A3" s="646" t="s">
        <v>500</v>
      </c>
      <c r="B3" s="645"/>
      <c r="C3" s="513" t="s">
        <v>501</v>
      </c>
      <c r="D3" s="513" t="s">
        <v>502</v>
      </c>
      <c r="E3" s="513" t="s">
        <v>12</v>
      </c>
      <c r="F3" s="513" t="s">
        <v>398</v>
      </c>
      <c r="G3" s="514" t="s">
        <v>399</v>
      </c>
      <c r="H3" s="10"/>
      <c r="R3" s="1"/>
    </row>
    <row r="4" spans="1:18" ht="15.75" customHeight="1">
      <c r="A4" s="766" t="s">
        <v>503</v>
      </c>
      <c r="B4" s="804"/>
      <c r="C4" s="28">
        <v>1782</v>
      </c>
      <c r="D4" s="28">
        <v>1751</v>
      </c>
      <c r="E4" s="28">
        <v>1606</v>
      </c>
      <c r="F4" s="28">
        <v>1830</v>
      </c>
      <c r="G4" s="55">
        <f>SUM(G5:G13)</f>
        <v>1682</v>
      </c>
      <c r="R4" s="1"/>
    </row>
    <row r="5" spans="1:18" ht="15.75" customHeight="1">
      <c r="A5" s="354"/>
      <c r="B5" s="515" t="s">
        <v>504</v>
      </c>
      <c r="C5" s="28">
        <v>111</v>
      </c>
      <c r="D5" s="28">
        <v>74</v>
      </c>
      <c r="E5" s="28">
        <v>45</v>
      </c>
      <c r="F5" s="28">
        <v>138</v>
      </c>
      <c r="G5" s="55">
        <v>77</v>
      </c>
      <c r="R5" s="1"/>
    </row>
    <row r="6" spans="1:18" ht="15.75" customHeight="1">
      <c r="A6" s="354"/>
      <c r="B6" s="515" t="s">
        <v>505</v>
      </c>
      <c r="C6" s="28">
        <v>705</v>
      </c>
      <c r="D6" s="28">
        <v>747</v>
      </c>
      <c r="E6" s="28">
        <v>671</v>
      </c>
      <c r="F6" s="28">
        <v>640</v>
      </c>
      <c r="G6" s="55">
        <v>622</v>
      </c>
      <c r="I6" s="10"/>
      <c r="R6" s="1"/>
    </row>
    <row r="7" spans="1:18" ht="15.75" customHeight="1">
      <c r="A7" s="354"/>
      <c r="B7" s="515" t="s">
        <v>506</v>
      </c>
      <c r="C7" s="28">
        <v>100</v>
      </c>
      <c r="D7" s="28">
        <v>89</v>
      </c>
      <c r="E7" s="28">
        <v>114</v>
      </c>
      <c r="F7" s="28">
        <v>109</v>
      </c>
      <c r="G7" s="55">
        <v>102</v>
      </c>
      <c r="R7" s="1"/>
    </row>
    <row r="8" spans="1:18" ht="15.75" customHeight="1">
      <c r="A8" s="354"/>
      <c r="B8" s="515" t="s">
        <v>507</v>
      </c>
      <c r="C8" s="28">
        <v>27</v>
      </c>
      <c r="D8" s="28">
        <v>25</v>
      </c>
      <c r="E8" s="28">
        <v>30</v>
      </c>
      <c r="F8" s="28">
        <v>40</v>
      </c>
      <c r="G8" s="55">
        <v>35</v>
      </c>
      <c r="R8" s="1"/>
    </row>
    <row r="9" spans="1:18" ht="15.75" customHeight="1">
      <c r="A9" s="354"/>
      <c r="B9" s="515" t="s">
        <v>508</v>
      </c>
      <c r="C9" s="28">
        <v>277</v>
      </c>
      <c r="D9" s="28">
        <v>372</v>
      </c>
      <c r="E9" s="28">
        <v>331</v>
      </c>
      <c r="F9" s="28">
        <v>458</v>
      </c>
      <c r="G9" s="55">
        <v>341</v>
      </c>
      <c r="R9" s="1"/>
    </row>
    <row r="10" spans="1:18" ht="15.75" customHeight="1">
      <c r="A10" s="354"/>
      <c r="B10" s="515" t="s">
        <v>509</v>
      </c>
      <c r="C10" s="60">
        <v>2</v>
      </c>
      <c r="D10" s="60">
        <v>11</v>
      </c>
      <c r="E10" s="60">
        <v>9</v>
      </c>
      <c r="F10" s="60">
        <v>3</v>
      </c>
      <c r="G10" s="86">
        <v>3</v>
      </c>
      <c r="R10" s="1"/>
    </row>
    <row r="11" spans="1:18" ht="15.75" customHeight="1">
      <c r="A11" s="354"/>
      <c r="B11" s="515" t="s">
        <v>510</v>
      </c>
      <c r="C11" s="60">
        <v>33</v>
      </c>
      <c r="D11" s="60">
        <v>33</v>
      </c>
      <c r="E11" s="60">
        <v>27</v>
      </c>
      <c r="F11" s="60">
        <v>20</v>
      </c>
      <c r="G11" s="86">
        <v>23</v>
      </c>
      <c r="R11" s="1"/>
    </row>
    <row r="12" spans="1:18" ht="15.75" customHeight="1">
      <c r="A12" s="354"/>
      <c r="B12" s="515" t="s">
        <v>511</v>
      </c>
      <c r="C12" s="60">
        <v>17</v>
      </c>
      <c r="D12" s="60">
        <v>19</v>
      </c>
      <c r="E12" s="28">
        <v>24</v>
      </c>
      <c r="F12" s="28">
        <v>13</v>
      </c>
      <c r="G12" s="55">
        <v>30</v>
      </c>
      <c r="R12" s="1"/>
    </row>
    <row r="13" spans="1:18" ht="15.75" customHeight="1" thickBot="1">
      <c r="A13" s="516"/>
      <c r="B13" s="517" t="s">
        <v>512</v>
      </c>
      <c r="C13" s="518">
        <v>510</v>
      </c>
      <c r="D13" s="87">
        <v>381</v>
      </c>
      <c r="E13" s="56">
        <v>355</v>
      </c>
      <c r="F13" s="56">
        <v>409</v>
      </c>
      <c r="G13" s="430">
        <v>449</v>
      </c>
      <c r="R13" s="1"/>
    </row>
    <row r="14" spans="1:18" ht="15.75" customHeight="1">
      <c r="A14" s="1" t="s">
        <v>513</v>
      </c>
      <c r="F14" s="278"/>
      <c r="G14" s="278"/>
      <c r="R14" s="1"/>
    </row>
    <row r="15" spans="1:18" ht="15.75" customHeight="1">
      <c r="A15" s="1" t="s">
        <v>514</v>
      </c>
      <c r="R15" s="1"/>
    </row>
    <row r="16" spans="1:18" ht="15.75" customHeight="1"/>
    <row r="17" ht="15" customHeight="1"/>
  </sheetData>
  <mergeCells count="3">
    <mergeCell ref="A1:G1"/>
    <mergeCell ref="A3:B3"/>
    <mergeCell ref="A4:B4"/>
  </mergeCells>
  <phoneticPr fontId="6"/>
  <pageMargins left="0.7" right="0.7" top="0.75" bottom="0.75" header="0.3" footer="0.3"/>
  <pageSetup paperSize="9" scale="93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6C7CA"/>
  </sheetPr>
  <dimension ref="A1:H28"/>
  <sheetViews>
    <sheetView view="pageBreakPreview" zoomScaleNormal="100" zoomScaleSheetLayoutView="100" workbookViewId="0">
      <selection activeCell="G27" sqref="G27"/>
    </sheetView>
  </sheetViews>
  <sheetFormatPr defaultRowHeight="12"/>
  <cols>
    <col min="1" max="1" width="11.875" style="1" customWidth="1"/>
    <col min="2" max="2" width="15" style="1" customWidth="1"/>
    <col min="3" max="6" width="14" style="1" customWidth="1"/>
    <col min="7" max="7" width="8.125" style="1" customWidth="1"/>
    <col min="8" max="255" width="9" style="1"/>
    <col min="256" max="256" width="11.375" style="1" customWidth="1"/>
    <col min="257" max="258" width="4.875" style="1" customWidth="1"/>
    <col min="259" max="259" width="10.125" style="1" customWidth="1"/>
    <col min="260" max="260" width="10.375" style="1" bestFit="1" customWidth="1"/>
    <col min="261" max="261" width="10.375" style="1" customWidth="1"/>
    <col min="262" max="262" width="10.375" style="1" bestFit="1" customWidth="1"/>
    <col min="263" max="511" width="9" style="1"/>
    <col min="512" max="512" width="11.375" style="1" customWidth="1"/>
    <col min="513" max="514" width="4.875" style="1" customWidth="1"/>
    <col min="515" max="515" width="10.125" style="1" customWidth="1"/>
    <col min="516" max="516" width="10.375" style="1" bestFit="1" customWidth="1"/>
    <col min="517" max="517" width="10.375" style="1" customWidth="1"/>
    <col min="518" max="518" width="10.375" style="1" bestFit="1" customWidth="1"/>
    <col min="519" max="767" width="9" style="1"/>
    <col min="768" max="768" width="11.375" style="1" customWidth="1"/>
    <col min="769" max="770" width="4.875" style="1" customWidth="1"/>
    <col min="771" max="771" width="10.125" style="1" customWidth="1"/>
    <col min="772" max="772" width="10.375" style="1" bestFit="1" customWidth="1"/>
    <col min="773" max="773" width="10.375" style="1" customWidth="1"/>
    <col min="774" max="774" width="10.375" style="1" bestFit="1" customWidth="1"/>
    <col min="775" max="1023" width="9" style="1"/>
    <col min="1024" max="1024" width="11.375" style="1" customWidth="1"/>
    <col min="1025" max="1026" width="4.875" style="1" customWidth="1"/>
    <col min="1027" max="1027" width="10.125" style="1" customWidth="1"/>
    <col min="1028" max="1028" width="10.375" style="1" bestFit="1" customWidth="1"/>
    <col min="1029" max="1029" width="10.375" style="1" customWidth="1"/>
    <col min="1030" max="1030" width="10.375" style="1" bestFit="1" customWidth="1"/>
    <col min="1031" max="1279" width="9" style="1"/>
    <col min="1280" max="1280" width="11.375" style="1" customWidth="1"/>
    <col min="1281" max="1282" width="4.875" style="1" customWidth="1"/>
    <col min="1283" max="1283" width="10.125" style="1" customWidth="1"/>
    <col min="1284" max="1284" width="10.375" style="1" bestFit="1" customWidth="1"/>
    <col min="1285" max="1285" width="10.375" style="1" customWidth="1"/>
    <col min="1286" max="1286" width="10.375" style="1" bestFit="1" customWidth="1"/>
    <col min="1287" max="1535" width="9" style="1"/>
    <col min="1536" max="1536" width="11.375" style="1" customWidth="1"/>
    <col min="1537" max="1538" width="4.875" style="1" customWidth="1"/>
    <col min="1539" max="1539" width="10.125" style="1" customWidth="1"/>
    <col min="1540" max="1540" width="10.375" style="1" bestFit="1" customWidth="1"/>
    <col min="1541" max="1541" width="10.375" style="1" customWidth="1"/>
    <col min="1542" max="1542" width="10.375" style="1" bestFit="1" customWidth="1"/>
    <col min="1543" max="1791" width="9" style="1"/>
    <col min="1792" max="1792" width="11.375" style="1" customWidth="1"/>
    <col min="1793" max="1794" width="4.875" style="1" customWidth="1"/>
    <col min="1795" max="1795" width="10.125" style="1" customWidth="1"/>
    <col min="1796" max="1796" width="10.375" style="1" bestFit="1" customWidth="1"/>
    <col min="1797" max="1797" width="10.375" style="1" customWidth="1"/>
    <col min="1798" max="1798" width="10.375" style="1" bestFit="1" customWidth="1"/>
    <col min="1799" max="2047" width="9" style="1"/>
    <col min="2048" max="2048" width="11.375" style="1" customWidth="1"/>
    <col min="2049" max="2050" width="4.875" style="1" customWidth="1"/>
    <col min="2051" max="2051" width="10.125" style="1" customWidth="1"/>
    <col min="2052" max="2052" width="10.375" style="1" bestFit="1" customWidth="1"/>
    <col min="2053" max="2053" width="10.375" style="1" customWidth="1"/>
    <col min="2054" max="2054" width="10.375" style="1" bestFit="1" customWidth="1"/>
    <col min="2055" max="2303" width="9" style="1"/>
    <col min="2304" max="2304" width="11.375" style="1" customWidth="1"/>
    <col min="2305" max="2306" width="4.875" style="1" customWidth="1"/>
    <col min="2307" max="2307" width="10.125" style="1" customWidth="1"/>
    <col min="2308" max="2308" width="10.375" style="1" bestFit="1" customWidth="1"/>
    <col min="2309" max="2309" width="10.375" style="1" customWidth="1"/>
    <col min="2310" max="2310" width="10.375" style="1" bestFit="1" customWidth="1"/>
    <col min="2311" max="2559" width="9" style="1"/>
    <col min="2560" max="2560" width="11.375" style="1" customWidth="1"/>
    <col min="2561" max="2562" width="4.875" style="1" customWidth="1"/>
    <col min="2563" max="2563" width="10.125" style="1" customWidth="1"/>
    <col min="2564" max="2564" width="10.375" style="1" bestFit="1" customWidth="1"/>
    <col min="2565" max="2565" width="10.375" style="1" customWidth="1"/>
    <col min="2566" max="2566" width="10.375" style="1" bestFit="1" customWidth="1"/>
    <col min="2567" max="2815" width="9" style="1"/>
    <col min="2816" max="2816" width="11.375" style="1" customWidth="1"/>
    <col min="2817" max="2818" width="4.875" style="1" customWidth="1"/>
    <col min="2819" max="2819" width="10.125" style="1" customWidth="1"/>
    <col min="2820" max="2820" width="10.375" style="1" bestFit="1" customWidth="1"/>
    <col min="2821" max="2821" width="10.375" style="1" customWidth="1"/>
    <col min="2822" max="2822" width="10.375" style="1" bestFit="1" customWidth="1"/>
    <col min="2823" max="3071" width="9" style="1"/>
    <col min="3072" max="3072" width="11.375" style="1" customWidth="1"/>
    <col min="3073" max="3074" width="4.875" style="1" customWidth="1"/>
    <col min="3075" max="3075" width="10.125" style="1" customWidth="1"/>
    <col min="3076" max="3076" width="10.375" style="1" bestFit="1" customWidth="1"/>
    <col min="3077" max="3077" width="10.375" style="1" customWidth="1"/>
    <col min="3078" max="3078" width="10.375" style="1" bestFit="1" customWidth="1"/>
    <col min="3079" max="3327" width="9" style="1"/>
    <col min="3328" max="3328" width="11.375" style="1" customWidth="1"/>
    <col min="3329" max="3330" width="4.875" style="1" customWidth="1"/>
    <col min="3331" max="3331" width="10.125" style="1" customWidth="1"/>
    <col min="3332" max="3332" width="10.375" style="1" bestFit="1" customWidth="1"/>
    <col min="3333" max="3333" width="10.375" style="1" customWidth="1"/>
    <col min="3334" max="3334" width="10.375" style="1" bestFit="1" customWidth="1"/>
    <col min="3335" max="3583" width="9" style="1"/>
    <col min="3584" max="3584" width="11.375" style="1" customWidth="1"/>
    <col min="3585" max="3586" width="4.875" style="1" customWidth="1"/>
    <col min="3587" max="3587" width="10.125" style="1" customWidth="1"/>
    <col min="3588" max="3588" width="10.375" style="1" bestFit="1" customWidth="1"/>
    <col min="3589" max="3589" width="10.375" style="1" customWidth="1"/>
    <col min="3590" max="3590" width="10.375" style="1" bestFit="1" customWidth="1"/>
    <col min="3591" max="3839" width="9" style="1"/>
    <col min="3840" max="3840" width="11.375" style="1" customWidth="1"/>
    <col min="3841" max="3842" width="4.875" style="1" customWidth="1"/>
    <col min="3843" max="3843" width="10.125" style="1" customWidth="1"/>
    <col min="3844" max="3844" width="10.375" style="1" bestFit="1" customWidth="1"/>
    <col min="3845" max="3845" width="10.375" style="1" customWidth="1"/>
    <col min="3846" max="3846" width="10.375" style="1" bestFit="1" customWidth="1"/>
    <col min="3847" max="4095" width="9" style="1"/>
    <col min="4096" max="4096" width="11.375" style="1" customWidth="1"/>
    <col min="4097" max="4098" width="4.875" style="1" customWidth="1"/>
    <col min="4099" max="4099" width="10.125" style="1" customWidth="1"/>
    <col min="4100" max="4100" width="10.375" style="1" bestFit="1" customWidth="1"/>
    <col min="4101" max="4101" width="10.375" style="1" customWidth="1"/>
    <col min="4102" max="4102" width="10.375" style="1" bestFit="1" customWidth="1"/>
    <col min="4103" max="4351" width="9" style="1"/>
    <col min="4352" max="4352" width="11.375" style="1" customWidth="1"/>
    <col min="4353" max="4354" width="4.875" style="1" customWidth="1"/>
    <col min="4355" max="4355" width="10.125" style="1" customWidth="1"/>
    <col min="4356" max="4356" width="10.375" style="1" bestFit="1" customWidth="1"/>
    <col min="4357" max="4357" width="10.375" style="1" customWidth="1"/>
    <col min="4358" max="4358" width="10.375" style="1" bestFit="1" customWidth="1"/>
    <col min="4359" max="4607" width="9" style="1"/>
    <col min="4608" max="4608" width="11.375" style="1" customWidth="1"/>
    <col min="4609" max="4610" width="4.875" style="1" customWidth="1"/>
    <col min="4611" max="4611" width="10.125" style="1" customWidth="1"/>
    <col min="4612" max="4612" width="10.375" style="1" bestFit="1" customWidth="1"/>
    <col min="4613" max="4613" width="10.375" style="1" customWidth="1"/>
    <col min="4614" max="4614" width="10.375" style="1" bestFit="1" customWidth="1"/>
    <col min="4615" max="4863" width="9" style="1"/>
    <col min="4864" max="4864" width="11.375" style="1" customWidth="1"/>
    <col min="4865" max="4866" width="4.875" style="1" customWidth="1"/>
    <col min="4867" max="4867" width="10.125" style="1" customWidth="1"/>
    <col min="4868" max="4868" width="10.375" style="1" bestFit="1" customWidth="1"/>
    <col min="4869" max="4869" width="10.375" style="1" customWidth="1"/>
    <col min="4870" max="4870" width="10.375" style="1" bestFit="1" customWidth="1"/>
    <col min="4871" max="5119" width="9" style="1"/>
    <col min="5120" max="5120" width="11.375" style="1" customWidth="1"/>
    <col min="5121" max="5122" width="4.875" style="1" customWidth="1"/>
    <col min="5123" max="5123" width="10.125" style="1" customWidth="1"/>
    <col min="5124" max="5124" width="10.375" style="1" bestFit="1" customWidth="1"/>
    <col min="5125" max="5125" width="10.375" style="1" customWidth="1"/>
    <col min="5126" max="5126" width="10.375" style="1" bestFit="1" customWidth="1"/>
    <col min="5127" max="5375" width="9" style="1"/>
    <col min="5376" max="5376" width="11.375" style="1" customWidth="1"/>
    <col min="5377" max="5378" width="4.875" style="1" customWidth="1"/>
    <col min="5379" max="5379" width="10.125" style="1" customWidth="1"/>
    <col min="5380" max="5380" width="10.375" style="1" bestFit="1" customWidth="1"/>
    <col min="5381" max="5381" width="10.375" style="1" customWidth="1"/>
    <col min="5382" max="5382" width="10.375" style="1" bestFit="1" customWidth="1"/>
    <col min="5383" max="5631" width="9" style="1"/>
    <col min="5632" max="5632" width="11.375" style="1" customWidth="1"/>
    <col min="5633" max="5634" width="4.875" style="1" customWidth="1"/>
    <col min="5635" max="5635" width="10.125" style="1" customWidth="1"/>
    <col min="5636" max="5636" width="10.375" style="1" bestFit="1" customWidth="1"/>
    <col min="5637" max="5637" width="10.375" style="1" customWidth="1"/>
    <col min="5638" max="5638" width="10.375" style="1" bestFit="1" customWidth="1"/>
    <col min="5639" max="5887" width="9" style="1"/>
    <col min="5888" max="5888" width="11.375" style="1" customWidth="1"/>
    <col min="5889" max="5890" width="4.875" style="1" customWidth="1"/>
    <col min="5891" max="5891" width="10.125" style="1" customWidth="1"/>
    <col min="5892" max="5892" width="10.375" style="1" bestFit="1" customWidth="1"/>
    <col min="5893" max="5893" width="10.375" style="1" customWidth="1"/>
    <col min="5894" max="5894" width="10.375" style="1" bestFit="1" customWidth="1"/>
    <col min="5895" max="6143" width="9" style="1"/>
    <col min="6144" max="6144" width="11.375" style="1" customWidth="1"/>
    <col min="6145" max="6146" width="4.875" style="1" customWidth="1"/>
    <col min="6147" max="6147" width="10.125" style="1" customWidth="1"/>
    <col min="6148" max="6148" width="10.375" style="1" bestFit="1" customWidth="1"/>
    <col min="6149" max="6149" width="10.375" style="1" customWidth="1"/>
    <col min="6150" max="6150" width="10.375" style="1" bestFit="1" customWidth="1"/>
    <col min="6151" max="6399" width="9" style="1"/>
    <col min="6400" max="6400" width="11.375" style="1" customWidth="1"/>
    <col min="6401" max="6402" width="4.875" style="1" customWidth="1"/>
    <col min="6403" max="6403" width="10.125" style="1" customWidth="1"/>
    <col min="6404" max="6404" width="10.375" style="1" bestFit="1" customWidth="1"/>
    <col min="6405" max="6405" width="10.375" style="1" customWidth="1"/>
    <col min="6406" max="6406" width="10.375" style="1" bestFit="1" customWidth="1"/>
    <col min="6407" max="6655" width="9" style="1"/>
    <col min="6656" max="6656" width="11.375" style="1" customWidth="1"/>
    <col min="6657" max="6658" width="4.875" style="1" customWidth="1"/>
    <col min="6659" max="6659" width="10.125" style="1" customWidth="1"/>
    <col min="6660" max="6660" width="10.375" style="1" bestFit="1" customWidth="1"/>
    <col min="6661" max="6661" width="10.375" style="1" customWidth="1"/>
    <col min="6662" max="6662" width="10.375" style="1" bestFit="1" customWidth="1"/>
    <col min="6663" max="6911" width="9" style="1"/>
    <col min="6912" max="6912" width="11.375" style="1" customWidth="1"/>
    <col min="6913" max="6914" width="4.875" style="1" customWidth="1"/>
    <col min="6915" max="6915" width="10.125" style="1" customWidth="1"/>
    <col min="6916" max="6916" width="10.375" style="1" bestFit="1" customWidth="1"/>
    <col min="6917" max="6917" width="10.375" style="1" customWidth="1"/>
    <col min="6918" max="6918" width="10.375" style="1" bestFit="1" customWidth="1"/>
    <col min="6919" max="7167" width="9" style="1"/>
    <col min="7168" max="7168" width="11.375" style="1" customWidth="1"/>
    <col min="7169" max="7170" width="4.875" style="1" customWidth="1"/>
    <col min="7171" max="7171" width="10.125" style="1" customWidth="1"/>
    <col min="7172" max="7172" width="10.375" style="1" bestFit="1" customWidth="1"/>
    <col min="7173" max="7173" width="10.375" style="1" customWidth="1"/>
    <col min="7174" max="7174" width="10.375" style="1" bestFit="1" customWidth="1"/>
    <col min="7175" max="7423" width="9" style="1"/>
    <col min="7424" max="7424" width="11.375" style="1" customWidth="1"/>
    <col min="7425" max="7426" width="4.875" style="1" customWidth="1"/>
    <col min="7427" max="7427" width="10.125" style="1" customWidth="1"/>
    <col min="7428" max="7428" width="10.375" style="1" bestFit="1" customWidth="1"/>
    <col min="7429" max="7429" width="10.375" style="1" customWidth="1"/>
    <col min="7430" max="7430" width="10.375" style="1" bestFit="1" customWidth="1"/>
    <col min="7431" max="7679" width="9" style="1"/>
    <col min="7680" max="7680" width="11.375" style="1" customWidth="1"/>
    <col min="7681" max="7682" width="4.875" style="1" customWidth="1"/>
    <col min="7683" max="7683" width="10.125" style="1" customWidth="1"/>
    <col min="7684" max="7684" width="10.375" style="1" bestFit="1" customWidth="1"/>
    <col min="7685" max="7685" width="10.375" style="1" customWidth="1"/>
    <col min="7686" max="7686" width="10.375" style="1" bestFit="1" customWidth="1"/>
    <col min="7687" max="7935" width="9" style="1"/>
    <col min="7936" max="7936" width="11.375" style="1" customWidth="1"/>
    <col min="7937" max="7938" width="4.875" style="1" customWidth="1"/>
    <col min="7939" max="7939" width="10.125" style="1" customWidth="1"/>
    <col min="7940" max="7940" width="10.375" style="1" bestFit="1" customWidth="1"/>
    <col min="7941" max="7941" width="10.375" style="1" customWidth="1"/>
    <col min="7942" max="7942" width="10.375" style="1" bestFit="1" customWidth="1"/>
    <col min="7943" max="8191" width="9" style="1"/>
    <col min="8192" max="8192" width="11.375" style="1" customWidth="1"/>
    <col min="8193" max="8194" width="4.875" style="1" customWidth="1"/>
    <col min="8195" max="8195" width="10.125" style="1" customWidth="1"/>
    <col min="8196" max="8196" width="10.375" style="1" bestFit="1" customWidth="1"/>
    <col min="8197" max="8197" width="10.375" style="1" customWidth="1"/>
    <col min="8198" max="8198" width="10.375" style="1" bestFit="1" customWidth="1"/>
    <col min="8199" max="8447" width="9" style="1"/>
    <col min="8448" max="8448" width="11.375" style="1" customWidth="1"/>
    <col min="8449" max="8450" width="4.875" style="1" customWidth="1"/>
    <col min="8451" max="8451" width="10.125" style="1" customWidth="1"/>
    <col min="8452" max="8452" width="10.375" style="1" bestFit="1" customWidth="1"/>
    <col min="8453" max="8453" width="10.375" style="1" customWidth="1"/>
    <col min="8454" max="8454" width="10.375" style="1" bestFit="1" customWidth="1"/>
    <col min="8455" max="8703" width="9" style="1"/>
    <col min="8704" max="8704" width="11.375" style="1" customWidth="1"/>
    <col min="8705" max="8706" width="4.875" style="1" customWidth="1"/>
    <col min="8707" max="8707" width="10.125" style="1" customWidth="1"/>
    <col min="8708" max="8708" width="10.375" style="1" bestFit="1" customWidth="1"/>
    <col min="8709" max="8709" width="10.375" style="1" customWidth="1"/>
    <col min="8710" max="8710" width="10.375" style="1" bestFit="1" customWidth="1"/>
    <col min="8711" max="8959" width="9" style="1"/>
    <col min="8960" max="8960" width="11.375" style="1" customWidth="1"/>
    <col min="8961" max="8962" width="4.875" style="1" customWidth="1"/>
    <col min="8963" max="8963" width="10.125" style="1" customWidth="1"/>
    <col min="8964" max="8964" width="10.375" style="1" bestFit="1" customWidth="1"/>
    <col min="8965" max="8965" width="10.375" style="1" customWidth="1"/>
    <col min="8966" max="8966" width="10.375" style="1" bestFit="1" customWidth="1"/>
    <col min="8967" max="9215" width="9" style="1"/>
    <col min="9216" max="9216" width="11.375" style="1" customWidth="1"/>
    <col min="9217" max="9218" width="4.875" style="1" customWidth="1"/>
    <col min="9219" max="9219" width="10.125" style="1" customWidth="1"/>
    <col min="9220" max="9220" width="10.375" style="1" bestFit="1" customWidth="1"/>
    <col min="9221" max="9221" width="10.375" style="1" customWidth="1"/>
    <col min="9222" max="9222" width="10.375" style="1" bestFit="1" customWidth="1"/>
    <col min="9223" max="9471" width="9" style="1"/>
    <col min="9472" max="9472" width="11.375" style="1" customWidth="1"/>
    <col min="9473" max="9474" width="4.875" style="1" customWidth="1"/>
    <col min="9475" max="9475" width="10.125" style="1" customWidth="1"/>
    <col min="9476" max="9476" width="10.375" style="1" bestFit="1" customWidth="1"/>
    <col min="9477" max="9477" width="10.375" style="1" customWidth="1"/>
    <col min="9478" max="9478" width="10.375" style="1" bestFit="1" customWidth="1"/>
    <col min="9479" max="9727" width="9" style="1"/>
    <col min="9728" max="9728" width="11.375" style="1" customWidth="1"/>
    <col min="9729" max="9730" width="4.875" style="1" customWidth="1"/>
    <col min="9731" max="9731" width="10.125" style="1" customWidth="1"/>
    <col min="9732" max="9732" width="10.375" style="1" bestFit="1" customWidth="1"/>
    <col min="9733" max="9733" width="10.375" style="1" customWidth="1"/>
    <col min="9734" max="9734" width="10.375" style="1" bestFit="1" customWidth="1"/>
    <col min="9735" max="9983" width="9" style="1"/>
    <col min="9984" max="9984" width="11.375" style="1" customWidth="1"/>
    <col min="9985" max="9986" width="4.875" style="1" customWidth="1"/>
    <col min="9987" max="9987" width="10.125" style="1" customWidth="1"/>
    <col min="9988" max="9988" width="10.375" style="1" bestFit="1" customWidth="1"/>
    <col min="9989" max="9989" width="10.375" style="1" customWidth="1"/>
    <col min="9990" max="9990" width="10.375" style="1" bestFit="1" customWidth="1"/>
    <col min="9991" max="10239" width="9" style="1"/>
    <col min="10240" max="10240" width="11.375" style="1" customWidth="1"/>
    <col min="10241" max="10242" width="4.875" style="1" customWidth="1"/>
    <col min="10243" max="10243" width="10.125" style="1" customWidth="1"/>
    <col min="10244" max="10244" width="10.375" style="1" bestFit="1" customWidth="1"/>
    <col min="10245" max="10245" width="10.375" style="1" customWidth="1"/>
    <col min="10246" max="10246" width="10.375" style="1" bestFit="1" customWidth="1"/>
    <col min="10247" max="10495" width="9" style="1"/>
    <col min="10496" max="10496" width="11.375" style="1" customWidth="1"/>
    <col min="10497" max="10498" width="4.875" style="1" customWidth="1"/>
    <col min="10499" max="10499" width="10.125" style="1" customWidth="1"/>
    <col min="10500" max="10500" width="10.375" style="1" bestFit="1" customWidth="1"/>
    <col min="10501" max="10501" width="10.375" style="1" customWidth="1"/>
    <col min="10502" max="10502" width="10.375" style="1" bestFit="1" customWidth="1"/>
    <col min="10503" max="10751" width="9" style="1"/>
    <col min="10752" max="10752" width="11.375" style="1" customWidth="1"/>
    <col min="10753" max="10754" width="4.875" style="1" customWidth="1"/>
    <col min="10755" max="10755" width="10.125" style="1" customWidth="1"/>
    <col min="10756" max="10756" width="10.375" style="1" bestFit="1" customWidth="1"/>
    <col min="10757" max="10757" width="10.375" style="1" customWidth="1"/>
    <col min="10758" max="10758" width="10.375" style="1" bestFit="1" customWidth="1"/>
    <col min="10759" max="11007" width="9" style="1"/>
    <col min="11008" max="11008" width="11.375" style="1" customWidth="1"/>
    <col min="11009" max="11010" width="4.875" style="1" customWidth="1"/>
    <col min="11011" max="11011" width="10.125" style="1" customWidth="1"/>
    <col min="11012" max="11012" width="10.375" style="1" bestFit="1" customWidth="1"/>
    <col min="11013" max="11013" width="10.375" style="1" customWidth="1"/>
    <col min="11014" max="11014" width="10.375" style="1" bestFit="1" customWidth="1"/>
    <col min="11015" max="11263" width="9" style="1"/>
    <col min="11264" max="11264" width="11.375" style="1" customWidth="1"/>
    <col min="11265" max="11266" width="4.875" style="1" customWidth="1"/>
    <col min="11267" max="11267" width="10.125" style="1" customWidth="1"/>
    <col min="11268" max="11268" width="10.375" style="1" bestFit="1" customWidth="1"/>
    <col min="11269" max="11269" width="10.375" style="1" customWidth="1"/>
    <col min="11270" max="11270" width="10.375" style="1" bestFit="1" customWidth="1"/>
    <col min="11271" max="11519" width="9" style="1"/>
    <col min="11520" max="11520" width="11.375" style="1" customWidth="1"/>
    <col min="11521" max="11522" width="4.875" style="1" customWidth="1"/>
    <col min="11523" max="11523" width="10.125" style="1" customWidth="1"/>
    <col min="11524" max="11524" width="10.375" style="1" bestFit="1" customWidth="1"/>
    <col min="11525" max="11525" width="10.375" style="1" customWidth="1"/>
    <col min="11526" max="11526" width="10.375" style="1" bestFit="1" customWidth="1"/>
    <col min="11527" max="11775" width="9" style="1"/>
    <col min="11776" max="11776" width="11.375" style="1" customWidth="1"/>
    <col min="11777" max="11778" width="4.875" style="1" customWidth="1"/>
    <col min="11779" max="11779" width="10.125" style="1" customWidth="1"/>
    <col min="11780" max="11780" width="10.375" style="1" bestFit="1" customWidth="1"/>
    <col min="11781" max="11781" width="10.375" style="1" customWidth="1"/>
    <col min="11782" max="11782" width="10.375" style="1" bestFit="1" customWidth="1"/>
    <col min="11783" max="12031" width="9" style="1"/>
    <col min="12032" max="12032" width="11.375" style="1" customWidth="1"/>
    <col min="12033" max="12034" width="4.875" style="1" customWidth="1"/>
    <col min="12035" max="12035" width="10.125" style="1" customWidth="1"/>
    <col min="12036" max="12036" width="10.375" style="1" bestFit="1" customWidth="1"/>
    <col min="12037" max="12037" width="10.375" style="1" customWidth="1"/>
    <col min="12038" max="12038" width="10.375" style="1" bestFit="1" customWidth="1"/>
    <col min="12039" max="12287" width="9" style="1"/>
    <col min="12288" max="12288" width="11.375" style="1" customWidth="1"/>
    <col min="12289" max="12290" width="4.875" style="1" customWidth="1"/>
    <col min="12291" max="12291" width="10.125" style="1" customWidth="1"/>
    <col min="12292" max="12292" width="10.375" style="1" bestFit="1" customWidth="1"/>
    <col min="12293" max="12293" width="10.375" style="1" customWidth="1"/>
    <col min="12294" max="12294" width="10.375" style="1" bestFit="1" customWidth="1"/>
    <col min="12295" max="12543" width="9" style="1"/>
    <col min="12544" max="12544" width="11.375" style="1" customWidth="1"/>
    <col min="12545" max="12546" width="4.875" style="1" customWidth="1"/>
    <col min="12547" max="12547" width="10.125" style="1" customWidth="1"/>
    <col min="12548" max="12548" width="10.375" style="1" bestFit="1" customWidth="1"/>
    <col min="12549" max="12549" width="10.375" style="1" customWidth="1"/>
    <col min="12550" max="12550" width="10.375" style="1" bestFit="1" customWidth="1"/>
    <col min="12551" max="12799" width="9" style="1"/>
    <col min="12800" max="12800" width="11.375" style="1" customWidth="1"/>
    <col min="12801" max="12802" width="4.875" style="1" customWidth="1"/>
    <col min="12803" max="12803" width="10.125" style="1" customWidth="1"/>
    <col min="12804" max="12804" width="10.375" style="1" bestFit="1" customWidth="1"/>
    <col min="12805" max="12805" width="10.375" style="1" customWidth="1"/>
    <col min="12806" max="12806" width="10.375" style="1" bestFit="1" customWidth="1"/>
    <col min="12807" max="13055" width="9" style="1"/>
    <col min="13056" max="13056" width="11.375" style="1" customWidth="1"/>
    <col min="13057" max="13058" width="4.875" style="1" customWidth="1"/>
    <col min="13059" max="13059" width="10.125" style="1" customWidth="1"/>
    <col min="13060" max="13060" width="10.375" style="1" bestFit="1" customWidth="1"/>
    <col min="13061" max="13061" width="10.375" style="1" customWidth="1"/>
    <col min="13062" max="13062" width="10.375" style="1" bestFit="1" customWidth="1"/>
    <col min="13063" max="13311" width="9" style="1"/>
    <col min="13312" max="13312" width="11.375" style="1" customWidth="1"/>
    <col min="13313" max="13314" width="4.875" style="1" customWidth="1"/>
    <col min="13315" max="13315" width="10.125" style="1" customWidth="1"/>
    <col min="13316" max="13316" width="10.375" style="1" bestFit="1" customWidth="1"/>
    <col min="13317" max="13317" width="10.375" style="1" customWidth="1"/>
    <col min="13318" max="13318" width="10.375" style="1" bestFit="1" customWidth="1"/>
    <col min="13319" max="13567" width="9" style="1"/>
    <col min="13568" max="13568" width="11.375" style="1" customWidth="1"/>
    <col min="13569" max="13570" width="4.875" style="1" customWidth="1"/>
    <col min="13571" max="13571" width="10.125" style="1" customWidth="1"/>
    <col min="13572" max="13572" width="10.375" style="1" bestFit="1" customWidth="1"/>
    <col min="13573" max="13573" width="10.375" style="1" customWidth="1"/>
    <col min="13574" max="13574" width="10.375" style="1" bestFit="1" customWidth="1"/>
    <col min="13575" max="13823" width="9" style="1"/>
    <col min="13824" max="13824" width="11.375" style="1" customWidth="1"/>
    <col min="13825" max="13826" width="4.875" style="1" customWidth="1"/>
    <col min="13827" max="13827" width="10.125" style="1" customWidth="1"/>
    <col min="13828" max="13828" width="10.375" style="1" bestFit="1" customWidth="1"/>
    <col min="13829" max="13829" width="10.375" style="1" customWidth="1"/>
    <col min="13830" max="13830" width="10.375" style="1" bestFit="1" customWidth="1"/>
    <col min="13831" max="14079" width="9" style="1"/>
    <col min="14080" max="14080" width="11.375" style="1" customWidth="1"/>
    <col min="14081" max="14082" width="4.875" style="1" customWidth="1"/>
    <col min="14083" max="14083" width="10.125" style="1" customWidth="1"/>
    <col min="14084" max="14084" width="10.375" style="1" bestFit="1" customWidth="1"/>
    <col min="14085" max="14085" width="10.375" style="1" customWidth="1"/>
    <col min="14086" max="14086" width="10.375" style="1" bestFit="1" customWidth="1"/>
    <col min="14087" max="14335" width="9" style="1"/>
    <col min="14336" max="14336" width="11.375" style="1" customWidth="1"/>
    <col min="14337" max="14338" width="4.875" style="1" customWidth="1"/>
    <col min="14339" max="14339" width="10.125" style="1" customWidth="1"/>
    <col min="14340" max="14340" width="10.375" style="1" bestFit="1" customWidth="1"/>
    <col min="14341" max="14341" width="10.375" style="1" customWidth="1"/>
    <col min="14342" max="14342" width="10.375" style="1" bestFit="1" customWidth="1"/>
    <col min="14343" max="14591" width="9" style="1"/>
    <col min="14592" max="14592" width="11.375" style="1" customWidth="1"/>
    <col min="14593" max="14594" width="4.875" style="1" customWidth="1"/>
    <col min="14595" max="14595" width="10.125" style="1" customWidth="1"/>
    <col min="14596" max="14596" width="10.375" style="1" bestFit="1" customWidth="1"/>
    <col min="14597" max="14597" width="10.375" style="1" customWidth="1"/>
    <col min="14598" max="14598" width="10.375" style="1" bestFit="1" customWidth="1"/>
    <col min="14599" max="14847" width="9" style="1"/>
    <col min="14848" max="14848" width="11.375" style="1" customWidth="1"/>
    <col min="14849" max="14850" width="4.875" style="1" customWidth="1"/>
    <col min="14851" max="14851" width="10.125" style="1" customWidth="1"/>
    <col min="14852" max="14852" width="10.375" style="1" bestFit="1" customWidth="1"/>
    <col min="14853" max="14853" width="10.375" style="1" customWidth="1"/>
    <col min="14854" max="14854" width="10.375" style="1" bestFit="1" customWidth="1"/>
    <col min="14855" max="15103" width="9" style="1"/>
    <col min="15104" max="15104" width="11.375" style="1" customWidth="1"/>
    <col min="15105" max="15106" width="4.875" style="1" customWidth="1"/>
    <col min="15107" max="15107" width="10.125" style="1" customWidth="1"/>
    <col min="15108" max="15108" width="10.375" style="1" bestFit="1" customWidth="1"/>
    <col min="15109" max="15109" width="10.375" style="1" customWidth="1"/>
    <col min="15110" max="15110" width="10.375" style="1" bestFit="1" customWidth="1"/>
    <col min="15111" max="15359" width="9" style="1"/>
    <col min="15360" max="15360" width="11.375" style="1" customWidth="1"/>
    <col min="15361" max="15362" width="4.875" style="1" customWidth="1"/>
    <col min="15363" max="15363" width="10.125" style="1" customWidth="1"/>
    <col min="15364" max="15364" width="10.375" style="1" bestFit="1" customWidth="1"/>
    <col min="15365" max="15365" width="10.375" style="1" customWidth="1"/>
    <col min="15366" max="15366" width="10.375" style="1" bestFit="1" customWidth="1"/>
    <col min="15367" max="15615" width="9" style="1"/>
    <col min="15616" max="15616" width="11.375" style="1" customWidth="1"/>
    <col min="15617" max="15618" width="4.875" style="1" customWidth="1"/>
    <col min="15619" max="15619" width="10.125" style="1" customWidth="1"/>
    <col min="15620" max="15620" width="10.375" style="1" bestFit="1" customWidth="1"/>
    <col min="15621" max="15621" width="10.375" style="1" customWidth="1"/>
    <col min="15622" max="15622" width="10.375" style="1" bestFit="1" customWidth="1"/>
    <col min="15623" max="15871" width="9" style="1"/>
    <col min="15872" max="15872" width="11.375" style="1" customWidth="1"/>
    <col min="15873" max="15874" width="4.875" style="1" customWidth="1"/>
    <col min="15875" max="15875" width="10.125" style="1" customWidth="1"/>
    <col min="15876" max="15876" width="10.375" style="1" bestFit="1" customWidth="1"/>
    <col min="15877" max="15877" width="10.375" style="1" customWidth="1"/>
    <col min="15878" max="15878" width="10.375" style="1" bestFit="1" customWidth="1"/>
    <col min="15879" max="16127" width="9" style="1"/>
    <col min="16128" max="16128" width="11.375" style="1" customWidth="1"/>
    <col min="16129" max="16130" width="4.875" style="1" customWidth="1"/>
    <col min="16131" max="16131" width="10.125" style="1" customWidth="1"/>
    <col min="16132" max="16132" width="10.375" style="1" bestFit="1" customWidth="1"/>
    <col min="16133" max="16133" width="10.375" style="1" customWidth="1"/>
    <col min="16134" max="16134" width="10.375" style="1" bestFit="1" customWidth="1"/>
    <col min="16135" max="16384" width="9" style="1"/>
  </cols>
  <sheetData>
    <row r="1" spans="1:6" ht="18.75">
      <c r="A1" s="640" t="s">
        <v>46</v>
      </c>
      <c r="B1" s="640"/>
      <c r="C1" s="640"/>
      <c r="D1" s="640"/>
      <c r="E1" s="640"/>
      <c r="F1" s="640"/>
    </row>
    <row r="2" spans="1:6" ht="15" customHeight="1" thickBot="1">
      <c r="A2" s="1" t="s">
        <v>47</v>
      </c>
    </row>
    <row r="3" spans="1:6" ht="15" customHeight="1">
      <c r="A3" s="641" t="s">
        <v>48</v>
      </c>
      <c r="B3" s="46" t="s">
        <v>49</v>
      </c>
      <c r="C3" s="656" t="s">
        <v>50</v>
      </c>
      <c r="D3" s="657" t="s">
        <v>51</v>
      </c>
      <c r="E3" s="47" t="s">
        <v>52</v>
      </c>
      <c r="F3" s="659" t="s">
        <v>53</v>
      </c>
    </row>
    <row r="4" spans="1:6" ht="15" customHeight="1">
      <c r="A4" s="643"/>
      <c r="B4" s="48" t="s">
        <v>54</v>
      </c>
      <c r="C4" s="639"/>
      <c r="D4" s="658"/>
      <c r="E4" s="49" t="s">
        <v>55</v>
      </c>
      <c r="F4" s="660"/>
    </row>
    <row r="5" spans="1:6" ht="12" customHeight="1">
      <c r="A5" s="50"/>
      <c r="B5" s="51"/>
      <c r="C5" s="51"/>
      <c r="D5" s="51"/>
      <c r="E5" s="51"/>
      <c r="F5" s="51"/>
    </row>
    <row r="6" spans="1:6" ht="18" customHeight="1">
      <c r="A6" s="11">
        <v>29</v>
      </c>
      <c r="B6" s="52">
        <v>9608</v>
      </c>
      <c r="C6" s="28">
        <v>1729</v>
      </c>
      <c r="D6" s="28">
        <v>5672</v>
      </c>
      <c r="E6" s="28">
        <v>1146</v>
      </c>
      <c r="F6" s="28">
        <v>1841</v>
      </c>
    </row>
    <row r="7" spans="1:6" ht="18" customHeight="1">
      <c r="A7" s="14" t="s">
        <v>11</v>
      </c>
      <c r="B7" s="52">
        <v>9541</v>
      </c>
      <c r="C7" s="28">
        <v>1515</v>
      </c>
      <c r="D7" s="28">
        <v>5590</v>
      </c>
      <c r="E7" s="28">
        <v>1410</v>
      </c>
      <c r="F7" s="28">
        <v>2553</v>
      </c>
    </row>
    <row r="8" spans="1:6" ht="18" customHeight="1">
      <c r="A8" s="15" t="s">
        <v>12</v>
      </c>
      <c r="B8" s="52">
        <v>10077</v>
      </c>
      <c r="C8" s="28">
        <v>1314</v>
      </c>
      <c r="D8" s="28">
        <v>5549</v>
      </c>
      <c r="E8" s="28">
        <v>1250</v>
      </c>
      <c r="F8" s="28">
        <v>2325</v>
      </c>
    </row>
    <row r="9" spans="1:6" ht="18" customHeight="1">
      <c r="A9" s="15" t="s">
        <v>13</v>
      </c>
      <c r="B9" s="52">
        <v>7891</v>
      </c>
      <c r="C9" s="28">
        <v>932</v>
      </c>
      <c r="D9" s="28">
        <v>4935</v>
      </c>
      <c r="E9" s="28">
        <v>814</v>
      </c>
      <c r="F9" s="28">
        <v>2208</v>
      </c>
    </row>
    <row r="10" spans="1:6" s="19" customFormat="1" ht="18" customHeight="1">
      <c r="A10" s="53" t="s">
        <v>14</v>
      </c>
      <c r="B10" s="54">
        <v>8163</v>
      </c>
      <c r="C10" s="55">
        <v>915</v>
      </c>
      <c r="D10" s="55">
        <v>5025</v>
      </c>
      <c r="E10" s="55">
        <v>1318</v>
      </c>
      <c r="F10" s="55">
        <v>3129</v>
      </c>
    </row>
    <row r="11" spans="1:6" ht="12" customHeight="1" thickBot="1">
      <c r="A11" s="42"/>
      <c r="B11" s="56"/>
      <c r="C11" s="56"/>
      <c r="D11" s="56"/>
      <c r="E11" s="56"/>
      <c r="F11" s="56"/>
    </row>
    <row r="12" spans="1:6" ht="12" customHeight="1">
      <c r="A12" s="10"/>
      <c r="B12" s="28"/>
      <c r="C12" s="28"/>
      <c r="D12" s="28"/>
      <c r="E12" s="28"/>
      <c r="F12" s="28"/>
    </row>
    <row r="13" spans="1:6" ht="14.25" customHeight="1">
      <c r="A13" s="27" t="s">
        <v>56</v>
      </c>
      <c r="B13" s="28" t="s">
        <v>57</v>
      </c>
      <c r="D13" s="28"/>
      <c r="E13" s="28"/>
      <c r="F13" s="28"/>
    </row>
    <row r="14" spans="1:6" ht="14.25" customHeight="1">
      <c r="A14" s="57"/>
      <c r="B14" s="58" t="s">
        <v>58</v>
      </c>
    </row>
    <row r="15" spans="1:6" ht="14.25" customHeight="1">
      <c r="A15" s="57"/>
      <c r="B15" s="58" t="s">
        <v>59</v>
      </c>
    </row>
    <row r="16" spans="1:6" ht="14.25" customHeight="1">
      <c r="A16" s="57"/>
      <c r="B16" s="647" t="s">
        <v>60</v>
      </c>
      <c r="C16" s="647"/>
      <c r="D16" s="647"/>
      <c r="E16" s="647"/>
      <c r="F16" s="647"/>
    </row>
    <row r="17" spans="1:8" ht="14.25" customHeight="1">
      <c r="A17" s="57"/>
      <c r="B17" s="647" t="s">
        <v>61</v>
      </c>
      <c r="C17" s="647"/>
      <c r="D17" s="647"/>
      <c r="E17" s="647"/>
      <c r="F17" s="647"/>
    </row>
    <row r="18" spans="1:8" ht="14.25" customHeight="1">
      <c r="A18" s="57"/>
      <c r="B18" s="647" t="s">
        <v>62</v>
      </c>
      <c r="C18" s="647"/>
      <c r="D18" s="647"/>
      <c r="E18" s="647"/>
      <c r="F18" s="647"/>
    </row>
    <row r="19" spans="1:8" ht="14.25" customHeight="1">
      <c r="A19" s="57"/>
      <c r="B19" s="647" t="s">
        <v>63</v>
      </c>
      <c r="C19" s="647"/>
      <c r="D19" s="647"/>
      <c r="E19" s="647"/>
      <c r="F19" s="647"/>
    </row>
    <row r="20" spans="1:8" ht="14.25" customHeight="1">
      <c r="A20" s="57"/>
      <c r="B20" s="647" t="s">
        <v>64</v>
      </c>
      <c r="C20" s="647"/>
      <c r="D20" s="647"/>
      <c r="E20" s="647"/>
      <c r="F20" s="647"/>
    </row>
    <row r="21" spans="1:8" ht="14.25" customHeight="1">
      <c r="A21" s="57"/>
      <c r="B21" s="647" t="s">
        <v>65</v>
      </c>
      <c r="C21" s="647"/>
      <c r="D21" s="647"/>
      <c r="E21" s="647"/>
      <c r="F21" s="647"/>
    </row>
    <row r="22" spans="1:8" ht="14.25" customHeight="1">
      <c r="A22" s="57"/>
      <c r="B22" s="647" t="s">
        <v>66</v>
      </c>
      <c r="C22" s="647"/>
      <c r="D22" s="647"/>
      <c r="E22" s="647"/>
      <c r="F22" s="647"/>
    </row>
    <row r="23" spans="1:8" ht="14.25" customHeight="1">
      <c r="A23" s="57" t="s">
        <v>67</v>
      </c>
      <c r="B23" s="1" t="s">
        <v>68</v>
      </c>
    </row>
    <row r="26" spans="1:8">
      <c r="A26" s="59"/>
      <c r="B26" s="28"/>
      <c r="C26" s="28"/>
      <c r="D26" s="28"/>
      <c r="E26" s="28"/>
      <c r="F26" s="28"/>
      <c r="G26" s="60"/>
      <c r="H26" s="60"/>
    </row>
    <row r="27" spans="1:8">
      <c r="A27" s="61"/>
    </row>
    <row r="28" spans="1:8">
      <c r="A28" s="61"/>
    </row>
  </sheetData>
  <mergeCells count="12">
    <mergeCell ref="B22:F22"/>
    <mergeCell ref="A1:F1"/>
    <mergeCell ref="A3:A4"/>
    <mergeCell ref="C3:C4"/>
    <mergeCell ref="D3:D4"/>
    <mergeCell ref="F3:F4"/>
    <mergeCell ref="B16:F16"/>
    <mergeCell ref="B17:F17"/>
    <mergeCell ref="B18:F18"/>
    <mergeCell ref="B19:F19"/>
    <mergeCell ref="B20:F20"/>
    <mergeCell ref="B21:F21"/>
  </mergeCells>
  <phoneticPr fontId="3"/>
  <printOptions horizontalCentered="1"/>
  <pageMargins left="0.78740157480314965" right="0.78740157480314965" top="0.78740157480314965" bottom="0.78740157480314965" header="0.51181102362204722" footer="0.59055118110236227"/>
  <pageSetup paperSize="9" scale="95" firstPageNumber="131" orientation="portrait" useFirstPageNumber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663BD"/>
  </sheetPr>
  <dimension ref="A1:Q16"/>
  <sheetViews>
    <sheetView view="pageBreakPreview" zoomScale="90" zoomScaleNormal="100" zoomScaleSheetLayoutView="90" workbookViewId="0">
      <selection activeCell="N28" sqref="N28"/>
    </sheetView>
  </sheetViews>
  <sheetFormatPr defaultRowHeight="12"/>
  <cols>
    <col min="1" max="1" width="11.875" style="1" customWidth="1"/>
    <col min="2" max="7" width="11.25" style="1" customWidth="1"/>
    <col min="8" max="8" width="3.875" style="1" customWidth="1"/>
    <col min="9" max="15" width="10.125" style="1" customWidth="1"/>
    <col min="16" max="16" width="7.25" style="1" customWidth="1"/>
    <col min="17" max="17" width="10.125" style="19" customWidth="1"/>
    <col min="18" max="16384" width="9" style="1"/>
  </cols>
  <sheetData>
    <row r="1" spans="1:17" ht="18.75">
      <c r="A1" s="797" t="s">
        <v>515</v>
      </c>
      <c r="B1" s="797"/>
      <c r="C1" s="797"/>
      <c r="D1" s="797"/>
      <c r="E1" s="797"/>
      <c r="F1" s="797"/>
      <c r="G1" s="797"/>
      <c r="H1" s="62"/>
      <c r="I1" s="62"/>
      <c r="Q1" s="1"/>
    </row>
    <row r="2" spans="1:17" ht="15.75" customHeight="1" thickBot="1">
      <c r="A2" s="519"/>
      <c r="B2" s="519"/>
      <c r="C2" s="519"/>
      <c r="D2" s="519"/>
      <c r="E2" s="519"/>
      <c r="F2" s="519"/>
      <c r="G2" s="519"/>
      <c r="H2" s="62"/>
      <c r="Q2" s="1"/>
    </row>
    <row r="3" spans="1:17" ht="15.75" customHeight="1">
      <c r="A3" s="642" t="s">
        <v>516</v>
      </c>
      <c r="B3" s="639" t="s">
        <v>517</v>
      </c>
      <c r="C3" s="639"/>
      <c r="D3" s="639" t="s">
        <v>518</v>
      </c>
      <c r="E3" s="639"/>
      <c r="F3" s="639" t="s">
        <v>519</v>
      </c>
      <c r="G3" s="653"/>
      <c r="Q3" s="1"/>
    </row>
    <row r="4" spans="1:17" ht="15.75" customHeight="1">
      <c r="A4" s="643"/>
      <c r="B4" s="221" t="s">
        <v>520</v>
      </c>
      <c r="C4" s="221" t="s">
        <v>521</v>
      </c>
      <c r="D4" s="221" t="s">
        <v>520</v>
      </c>
      <c r="E4" s="221" t="s">
        <v>521</v>
      </c>
      <c r="F4" s="221" t="s">
        <v>520</v>
      </c>
      <c r="G4" s="270" t="s">
        <v>521</v>
      </c>
      <c r="Q4" s="1"/>
    </row>
    <row r="5" spans="1:17" ht="11.25" customHeight="1">
      <c r="A5" s="15"/>
      <c r="B5" s="105"/>
      <c r="C5" s="105"/>
      <c r="D5" s="222"/>
      <c r="E5" s="105"/>
      <c r="F5" s="105"/>
      <c r="G5" s="105"/>
      <c r="Q5" s="1"/>
    </row>
    <row r="6" spans="1:17" ht="15.75" customHeight="1">
      <c r="A6" s="520">
        <v>12</v>
      </c>
      <c r="B6" s="521">
        <v>76.099999999999994</v>
      </c>
      <c r="C6" s="458">
        <v>83.5</v>
      </c>
      <c r="D6" s="458">
        <v>77</v>
      </c>
      <c r="E6" s="458">
        <v>84</v>
      </c>
      <c r="F6" s="458">
        <v>77.7</v>
      </c>
      <c r="G6" s="458">
        <v>84.6</v>
      </c>
      <c r="I6" s="10"/>
      <c r="Q6" s="1"/>
    </row>
    <row r="7" spans="1:17" ht="15.75" customHeight="1">
      <c r="A7" s="520">
        <f>A6+5</f>
        <v>17</v>
      </c>
      <c r="B7" s="521">
        <v>77</v>
      </c>
      <c r="C7" s="458">
        <v>84.5</v>
      </c>
      <c r="D7" s="458">
        <v>78.2</v>
      </c>
      <c r="E7" s="458">
        <v>85.2</v>
      </c>
      <c r="F7" s="458">
        <v>78.8</v>
      </c>
      <c r="G7" s="458">
        <v>85.8</v>
      </c>
      <c r="Q7" s="1"/>
    </row>
    <row r="8" spans="1:17" ht="15.75" customHeight="1">
      <c r="A8" s="520">
        <f t="shared" ref="A8:A9" si="0">A7+5</f>
        <v>22</v>
      </c>
      <c r="B8" s="521">
        <v>78.400000000000006</v>
      </c>
      <c r="C8" s="458">
        <v>85.3</v>
      </c>
      <c r="D8" s="458">
        <v>79</v>
      </c>
      <c r="E8" s="458">
        <v>85.9</v>
      </c>
      <c r="F8" s="458">
        <v>79.599999999999994</v>
      </c>
      <c r="G8" s="458">
        <v>86.4</v>
      </c>
      <c r="Q8" s="1"/>
    </row>
    <row r="9" spans="1:17" ht="15.75" customHeight="1">
      <c r="A9" s="522">
        <f t="shared" si="0"/>
        <v>27</v>
      </c>
      <c r="B9" s="523">
        <v>79.099999999999994</v>
      </c>
      <c r="C9" s="524">
        <v>85.9</v>
      </c>
      <c r="D9" s="524">
        <v>80.2</v>
      </c>
      <c r="E9" s="524">
        <v>86.7</v>
      </c>
      <c r="F9" s="524">
        <v>80.8</v>
      </c>
      <c r="G9" s="524">
        <v>87</v>
      </c>
      <c r="Q9" s="1"/>
    </row>
    <row r="10" spans="1:17" ht="11.25" customHeight="1" thickBot="1">
      <c r="A10" s="24"/>
      <c r="B10" s="301"/>
      <c r="C10" s="56"/>
      <c r="D10" s="56"/>
      <c r="E10" s="56"/>
      <c r="F10" s="56"/>
      <c r="G10" s="56"/>
      <c r="Q10" s="1"/>
    </row>
    <row r="11" spans="1:17" ht="15.75" customHeight="1">
      <c r="A11" s="1" t="s">
        <v>522</v>
      </c>
      <c r="Q11" s="1"/>
    </row>
    <row r="12" spans="1:17" ht="15.75" customHeight="1">
      <c r="A12" s="1" t="s">
        <v>523</v>
      </c>
      <c r="Q12" s="1"/>
    </row>
    <row r="13" spans="1:17" ht="15.75" customHeight="1">
      <c r="Q13" s="1"/>
    </row>
    <row r="14" spans="1:17" ht="15.75" customHeight="1">
      <c r="Q14" s="1"/>
    </row>
    <row r="15" spans="1:17" ht="15.75" customHeight="1"/>
    <row r="16" spans="1:17" ht="15" customHeight="1"/>
  </sheetData>
  <mergeCells count="5">
    <mergeCell ref="A1:G1"/>
    <mergeCell ref="A3:A4"/>
    <mergeCell ref="B3:C3"/>
    <mergeCell ref="D3:E3"/>
    <mergeCell ref="F3:G3"/>
  </mergeCells>
  <phoneticPr fontId="6"/>
  <pageMargins left="0.7" right="0.7" top="0.75" bottom="0.75" header="0.3" footer="0.3"/>
  <pageSetup paperSize="9" scale="99"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663BD"/>
  </sheetPr>
  <dimension ref="A1:N61"/>
  <sheetViews>
    <sheetView view="pageBreakPreview" zoomScaleNormal="100" zoomScaleSheetLayoutView="100" workbookViewId="0">
      <selection activeCell="K36" sqref="K36"/>
    </sheetView>
  </sheetViews>
  <sheetFormatPr defaultRowHeight="12"/>
  <cols>
    <col min="1" max="2" width="10.375" style="1" customWidth="1"/>
    <col min="3" max="9" width="9.25" style="1" customWidth="1"/>
    <col min="10" max="10" width="1.5" style="1" customWidth="1"/>
    <col min="11" max="16384" width="9" style="1"/>
  </cols>
  <sheetData>
    <row r="1" spans="1:10" ht="18.75">
      <c r="A1" s="797" t="s">
        <v>524</v>
      </c>
      <c r="B1" s="797"/>
      <c r="C1" s="797"/>
      <c r="D1" s="797"/>
      <c r="E1" s="797"/>
      <c r="F1" s="797"/>
      <c r="G1" s="797"/>
      <c r="H1" s="797"/>
      <c r="I1" s="797"/>
    </row>
    <row r="2" spans="1:10" ht="9.75" customHeight="1"/>
    <row r="3" spans="1:10" ht="15.75" customHeight="1">
      <c r="A3" s="1" t="s">
        <v>525</v>
      </c>
    </row>
    <row r="4" spans="1:10" ht="15.75" customHeight="1">
      <c r="A4" s="1" t="s">
        <v>526</v>
      </c>
    </row>
    <row r="5" spans="1:10" ht="9.75" customHeight="1"/>
    <row r="6" spans="1:10" ht="15.75" customHeight="1">
      <c r="C6" s="1" t="s">
        <v>527</v>
      </c>
    </row>
    <row r="7" spans="1:10" ht="15.75" customHeight="1" thickBot="1">
      <c r="A7" s="44"/>
      <c r="B7" s="44"/>
      <c r="C7" s="44"/>
      <c r="D7" s="44"/>
      <c r="E7" s="44"/>
      <c r="F7" s="44"/>
      <c r="G7" s="44"/>
      <c r="I7" s="57" t="s">
        <v>528</v>
      </c>
    </row>
    <row r="8" spans="1:10" s="271" customFormat="1" ht="15.75" customHeight="1">
      <c r="A8" s="280" t="s">
        <v>281</v>
      </c>
      <c r="B8" s="2" t="s">
        <v>529</v>
      </c>
      <c r="C8" s="525" t="s">
        <v>530</v>
      </c>
      <c r="D8" s="116" t="s">
        <v>531</v>
      </c>
      <c r="E8" s="2" t="s">
        <v>532</v>
      </c>
      <c r="F8" s="2" t="s">
        <v>533</v>
      </c>
      <c r="G8" s="2" t="s">
        <v>534</v>
      </c>
      <c r="H8" s="2" t="s">
        <v>535</v>
      </c>
      <c r="I8" s="2" t="s">
        <v>536</v>
      </c>
    </row>
    <row r="9" spans="1:10" ht="10.5" customHeight="1">
      <c r="A9" s="50"/>
      <c r="B9" s="10"/>
      <c r="C9" s="10"/>
      <c r="D9" s="27"/>
      <c r="E9" s="27"/>
      <c r="F9" s="27"/>
      <c r="G9" s="27"/>
    </row>
    <row r="10" spans="1:10" ht="15.75" customHeight="1">
      <c r="A10" s="810">
        <v>29</v>
      </c>
      <c r="B10" s="28">
        <v>18657</v>
      </c>
      <c r="C10" s="28">
        <v>2262</v>
      </c>
      <c r="D10" s="527">
        <v>2421</v>
      </c>
      <c r="E10" s="28">
        <v>3618</v>
      </c>
      <c r="F10" s="28">
        <v>3865</v>
      </c>
      <c r="G10" s="527">
        <v>2625</v>
      </c>
      <c r="H10" s="528">
        <v>2079</v>
      </c>
      <c r="I10" s="528">
        <v>1787</v>
      </c>
      <c r="J10" s="474"/>
    </row>
    <row r="11" spans="1:10" ht="15.75" customHeight="1">
      <c r="A11" s="810"/>
      <c r="B11" s="529">
        <v>6943</v>
      </c>
      <c r="C11" s="529">
        <v>795</v>
      </c>
      <c r="D11" s="529">
        <v>940</v>
      </c>
      <c r="E11" s="529">
        <v>1333</v>
      </c>
      <c r="F11" s="529">
        <v>1432</v>
      </c>
      <c r="G11" s="529">
        <v>966</v>
      </c>
      <c r="H11" s="529">
        <v>768</v>
      </c>
      <c r="I11" s="529">
        <v>709</v>
      </c>
      <c r="J11" s="474"/>
    </row>
    <row r="12" spans="1:10" ht="15.75" customHeight="1">
      <c r="A12" s="812" t="s">
        <v>11</v>
      </c>
      <c r="B12" s="28">
        <v>19403</v>
      </c>
      <c r="C12" s="28">
        <v>2404</v>
      </c>
      <c r="D12" s="527">
        <v>2575</v>
      </c>
      <c r="E12" s="28">
        <v>3673</v>
      </c>
      <c r="F12" s="28">
        <v>4095</v>
      </c>
      <c r="G12" s="527">
        <v>2675</v>
      </c>
      <c r="H12" s="528">
        <v>2071</v>
      </c>
      <c r="I12" s="528">
        <v>1910</v>
      </c>
    </row>
    <row r="13" spans="1:10" ht="15.75" customHeight="1">
      <c r="A13" s="812"/>
      <c r="B13" s="529">
        <v>7280</v>
      </c>
      <c r="C13" s="529">
        <v>880</v>
      </c>
      <c r="D13" s="529">
        <v>1009</v>
      </c>
      <c r="E13" s="529">
        <v>1280</v>
      </c>
      <c r="F13" s="529">
        <v>1558</v>
      </c>
      <c r="G13" s="529">
        <v>1017</v>
      </c>
      <c r="H13" s="529">
        <v>758</v>
      </c>
      <c r="I13" s="529">
        <v>778</v>
      </c>
    </row>
    <row r="14" spans="1:10" ht="15.75" customHeight="1">
      <c r="A14" s="642" t="s">
        <v>12</v>
      </c>
      <c r="B14" s="52">
        <v>19926</v>
      </c>
      <c r="C14" s="28">
        <v>2377</v>
      </c>
      <c r="D14" s="527">
        <v>2656</v>
      </c>
      <c r="E14" s="28">
        <v>3787</v>
      </c>
      <c r="F14" s="28">
        <v>4197</v>
      </c>
      <c r="G14" s="527">
        <v>2690</v>
      </c>
      <c r="H14" s="528">
        <v>2208</v>
      </c>
      <c r="I14" s="528">
        <v>2011</v>
      </c>
      <c r="J14" s="474"/>
    </row>
    <row r="15" spans="1:10" ht="15.75" customHeight="1">
      <c r="A15" s="642"/>
      <c r="B15" s="529">
        <v>7530</v>
      </c>
      <c r="C15" s="529">
        <v>955</v>
      </c>
      <c r="D15" s="529">
        <v>1012</v>
      </c>
      <c r="E15" s="529">
        <v>1310</v>
      </c>
      <c r="F15" s="529">
        <v>1625</v>
      </c>
      <c r="G15" s="529">
        <v>1033</v>
      </c>
      <c r="H15" s="529">
        <v>814</v>
      </c>
      <c r="I15" s="529">
        <v>781</v>
      </c>
      <c r="J15" s="474"/>
    </row>
    <row r="16" spans="1:10" ht="15.75" customHeight="1">
      <c r="A16" s="642" t="s">
        <v>13</v>
      </c>
      <c r="B16" s="52">
        <v>20356</v>
      </c>
      <c r="C16" s="28">
        <v>2516</v>
      </c>
      <c r="D16" s="527">
        <v>2561</v>
      </c>
      <c r="E16" s="28">
        <v>4001</v>
      </c>
      <c r="F16" s="28">
        <v>4194</v>
      </c>
      <c r="G16" s="527">
        <v>2806</v>
      </c>
      <c r="H16" s="528">
        <v>2306</v>
      </c>
      <c r="I16" s="528">
        <v>1972</v>
      </c>
      <c r="J16" s="28"/>
    </row>
    <row r="17" spans="1:10" ht="15.75" customHeight="1">
      <c r="A17" s="642"/>
      <c r="B17" s="529">
        <v>7810</v>
      </c>
      <c r="C17" s="529">
        <v>1021</v>
      </c>
      <c r="D17" s="529">
        <v>1001</v>
      </c>
      <c r="E17" s="529">
        <v>1403</v>
      </c>
      <c r="F17" s="529">
        <v>1635</v>
      </c>
      <c r="G17" s="529">
        <v>1121</v>
      </c>
      <c r="H17" s="529">
        <v>872</v>
      </c>
      <c r="I17" s="529">
        <v>757</v>
      </c>
      <c r="J17" s="28"/>
    </row>
    <row r="18" spans="1:10" ht="15.75" customHeight="1">
      <c r="A18" s="811" t="s">
        <v>14</v>
      </c>
      <c r="B18" s="54">
        <f>SUM(C18:I18)</f>
        <v>20409</v>
      </c>
      <c r="C18" s="55">
        <v>2455</v>
      </c>
      <c r="D18" s="531">
        <v>2321</v>
      </c>
      <c r="E18" s="55">
        <v>4381</v>
      </c>
      <c r="F18" s="55">
        <v>4054</v>
      </c>
      <c r="G18" s="531">
        <v>2825</v>
      </c>
      <c r="H18" s="532">
        <v>2396</v>
      </c>
      <c r="I18" s="532">
        <v>1977</v>
      </c>
      <c r="J18" s="28"/>
    </row>
    <row r="19" spans="1:10" ht="15.75" customHeight="1">
      <c r="A19" s="811"/>
      <c r="B19" s="533">
        <f>SUM(C19:I19)</f>
        <v>7846</v>
      </c>
      <c r="C19" s="534">
        <v>996</v>
      </c>
      <c r="D19" s="534">
        <v>916</v>
      </c>
      <c r="E19" s="534">
        <v>1584</v>
      </c>
      <c r="F19" s="534">
        <v>1566</v>
      </c>
      <c r="G19" s="534">
        <v>1097</v>
      </c>
      <c r="H19" s="534">
        <v>906</v>
      </c>
      <c r="I19" s="534">
        <v>781</v>
      </c>
      <c r="J19" s="28"/>
    </row>
    <row r="20" spans="1:10" ht="10.5" customHeight="1" thickBot="1">
      <c r="A20" s="24"/>
      <c r="B20" s="301"/>
      <c r="C20" s="56"/>
      <c r="D20" s="475"/>
      <c r="E20" s="56"/>
      <c r="F20" s="56"/>
      <c r="G20" s="475"/>
      <c r="H20" s="44"/>
      <c r="I20" s="44"/>
      <c r="J20" s="28"/>
    </row>
    <row r="21" spans="1:10" ht="15.75" customHeight="1">
      <c r="A21" s="1" t="s">
        <v>537</v>
      </c>
    </row>
    <row r="22" spans="1:10" ht="15.75" customHeight="1"/>
    <row r="23" spans="1:10" ht="15.75" customHeight="1">
      <c r="C23" s="1" t="s">
        <v>538</v>
      </c>
    </row>
    <row r="24" spans="1:10" ht="15.75" customHeight="1" thickBot="1">
      <c r="A24" s="44"/>
      <c r="B24" s="44"/>
      <c r="C24" s="44"/>
      <c r="D24" s="44"/>
      <c r="E24" s="44"/>
      <c r="F24" s="44"/>
      <c r="G24" s="44"/>
      <c r="I24" s="57" t="s">
        <v>528</v>
      </c>
    </row>
    <row r="25" spans="1:10" ht="15.75" customHeight="1">
      <c r="A25" s="280" t="s">
        <v>281</v>
      </c>
      <c r="B25" s="2" t="s">
        <v>529</v>
      </c>
      <c r="C25" s="525" t="s">
        <v>530</v>
      </c>
      <c r="D25" s="116" t="s">
        <v>531</v>
      </c>
      <c r="E25" s="2" t="s">
        <v>532</v>
      </c>
      <c r="F25" s="2" t="s">
        <v>533</v>
      </c>
      <c r="G25" s="2" t="s">
        <v>534</v>
      </c>
      <c r="H25" s="2" t="s">
        <v>535</v>
      </c>
      <c r="I25" s="2" t="s">
        <v>536</v>
      </c>
    </row>
    <row r="26" spans="1:10" s="271" customFormat="1" ht="10.5" customHeight="1">
      <c r="A26" s="50"/>
      <c r="B26" s="10"/>
      <c r="C26" s="10"/>
      <c r="D26" s="27"/>
      <c r="E26" s="27"/>
      <c r="F26" s="27"/>
      <c r="G26" s="27"/>
      <c r="H26" s="1"/>
      <c r="I26" s="1"/>
    </row>
    <row r="27" spans="1:10" ht="15.75" customHeight="1">
      <c r="A27" s="810">
        <v>29</v>
      </c>
      <c r="B27" s="28">
        <v>399</v>
      </c>
      <c r="C27" s="28">
        <v>28</v>
      </c>
      <c r="D27" s="535">
        <v>51</v>
      </c>
      <c r="E27" s="28">
        <v>69</v>
      </c>
      <c r="F27" s="28">
        <v>89</v>
      </c>
      <c r="G27" s="535">
        <v>56</v>
      </c>
      <c r="H27" s="1">
        <v>53</v>
      </c>
      <c r="I27" s="1">
        <v>53</v>
      </c>
    </row>
    <row r="28" spans="1:10" ht="15.75" customHeight="1">
      <c r="A28" s="810"/>
      <c r="B28" s="536">
        <v>147</v>
      </c>
      <c r="C28" s="536">
        <v>6</v>
      </c>
      <c r="D28" s="536">
        <v>18</v>
      </c>
      <c r="E28" s="536">
        <v>24</v>
      </c>
      <c r="F28" s="536">
        <v>28</v>
      </c>
      <c r="G28" s="536">
        <v>21</v>
      </c>
      <c r="H28" s="536">
        <v>27</v>
      </c>
      <c r="I28" s="536">
        <v>23</v>
      </c>
    </row>
    <row r="29" spans="1:10" ht="15.75" customHeight="1">
      <c r="A29" s="642" t="s">
        <v>11</v>
      </c>
      <c r="B29" s="28">
        <v>413</v>
      </c>
      <c r="C29" s="28">
        <v>41</v>
      </c>
      <c r="D29" s="535">
        <v>53</v>
      </c>
      <c r="E29" s="28">
        <v>59</v>
      </c>
      <c r="F29" s="28">
        <v>96</v>
      </c>
      <c r="G29" s="535">
        <v>76</v>
      </c>
      <c r="H29" s="1">
        <v>42</v>
      </c>
      <c r="I29" s="1">
        <v>46</v>
      </c>
      <c r="J29" s="474"/>
    </row>
    <row r="30" spans="1:10" ht="15.75" customHeight="1">
      <c r="A30" s="642"/>
      <c r="B30" s="536">
        <v>145</v>
      </c>
      <c r="C30" s="536">
        <v>8</v>
      </c>
      <c r="D30" s="536">
        <v>21</v>
      </c>
      <c r="E30" s="536">
        <v>26</v>
      </c>
      <c r="F30" s="536">
        <v>24</v>
      </c>
      <c r="G30" s="536">
        <v>29</v>
      </c>
      <c r="H30" s="536">
        <v>17</v>
      </c>
      <c r="I30" s="536">
        <v>20</v>
      </c>
    </row>
    <row r="31" spans="1:10" ht="15.75" customHeight="1">
      <c r="A31" s="642" t="s">
        <v>12</v>
      </c>
      <c r="B31" s="52">
        <v>424</v>
      </c>
      <c r="C31" s="28">
        <v>31</v>
      </c>
      <c r="D31" s="535">
        <v>54</v>
      </c>
      <c r="E31" s="28">
        <v>60</v>
      </c>
      <c r="F31" s="28">
        <v>113</v>
      </c>
      <c r="G31" s="535">
        <v>59</v>
      </c>
      <c r="H31" s="1">
        <v>50</v>
      </c>
      <c r="I31" s="1">
        <v>57</v>
      </c>
      <c r="J31" s="474"/>
    </row>
    <row r="32" spans="1:10" ht="15.75" customHeight="1">
      <c r="A32" s="642"/>
      <c r="B32" s="536">
        <v>156</v>
      </c>
      <c r="C32" s="536">
        <v>11</v>
      </c>
      <c r="D32" s="536">
        <v>22</v>
      </c>
      <c r="E32" s="536">
        <v>22</v>
      </c>
      <c r="F32" s="536">
        <v>37</v>
      </c>
      <c r="G32" s="536">
        <v>20</v>
      </c>
      <c r="H32" s="536">
        <v>20</v>
      </c>
      <c r="I32" s="536">
        <v>24</v>
      </c>
      <c r="J32" s="28"/>
    </row>
    <row r="33" spans="1:14" ht="15.75" customHeight="1">
      <c r="A33" s="642" t="s">
        <v>13</v>
      </c>
      <c r="B33" s="52">
        <v>438</v>
      </c>
      <c r="C33" s="28">
        <v>34</v>
      </c>
      <c r="D33" s="535">
        <v>58</v>
      </c>
      <c r="E33" s="28">
        <v>69</v>
      </c>
      <c r="F33" s="28">
        <v>101</v>
      </c>
      <c r="G33" s="535">
        <v>63</v>
      </c>
      <c r="H33" s="1">
        <v>54</v>
      </c>
      <c r="I33" s="1">
        <v>59</v>
      </c>
      <c r="J33" s="28"/>
    </row>
    <row r="34" spans="1:14" ht="15.75" customHeight="1">
      <c r="A34" s="642"/>
      <c r="B34" s="536">
        <v>167</v>
      </c>
      <c r="C34" s="536">
        <v>13</v>
      </c>
      <c r="D34" s="536">
        <v>24</v>
      </c>
      <c r="E34" s="536">
        <v>32</v>
      </c>
      <c r="F34" s="536">
        <v>35</v>
      </c>
      <c r="G34" s="536">
        <v>20</v>
      </c>
      <c r="H34" s="536">
        <v>18</v>
      </c>
      <c r="I34" s="536">
        <v>25</v>
      </c>
      <c r="J34" s="28"/>
    </row>
    <row r="35" spans="1:14" ht="15.75" customHeight="1">
      <c r="A35" s="811" t="s">
        <v>14</v>
      </c>
      <c r="B35" s="54">
        <f>SUM(C35:I35)</f>
        <v>447</v>
      </c>
      <c r="C35" s="55">
        <v>44</v>
      </c>
      <c r="D35" s="531">
        <v>48</v>
      </c>
      <c r="E35" s="55">
        <v>76</v>
      </c>
      <c r="F35" s="55">
        <v>113</v>
      </c>
      <c r="G35" s="531">
        <v>65</v>
      </c>
      <c r="H35" s="19">
        <v>45</v>
      </c>
      <c r="I35" s="19">
        <v>56</v>
      </c>
    </row>
    <row r="36" spans="1:14" ht="15.75" customHeight="1">
      <c r="A36" s="811"/>
      <c r="B36" s="533">
        <f>SUM(C36:I36)</f>
        <v>171</v>
      </c>
      <c r="C36" s="537">
        <v>20</v>
      </c>
      <c r="D36" s="537">
        <v>16</v>
      </c>
      <c r="E36" s="537">
        <v>36</v>
      </c>
      <c r="F36" s="537">
        <v>38</v>
      </c>
      <c r="G36" s="537">
        <v>22</v>
      </c>
      <c r="H36" s="537">
        <v>17</v>
      </c>
      <c r="I36" s="537">
        <v>22</v>
      </c>
    </row>
    <row r="37" spans="1:14" ht="12" customHeight="1" thickBot="1">
      <c r="A37" s="24"/>
      <c r="B37" s="301"/>
      <c r="C37" s="56"/>
      <c r="D37" s="475"/>
      <c r="E37" s="56"/>
      <c r="F37" s="56"/>
      <c r="G37" s="475"/>
      <c r="H37" s="44"/>
      <c r="I37" s="44"/>
    </row>
    <row r="38" spans="1:14" ht="15.75" customHeight="1">
      <c r="A38" s="1" t="s">
        <v>537</v>
      </c>
    </row>
    <row r="39" spans="1:14" ht="15.75" customHeight="1">
      <c r="A39" s="1" t="s">
        <v>655</v>
      </c>
    </row>
    <row r="40" spans="1:14" ht="15.75" customHeight="1"/>
    <row r="41" spans="1:14" ht="15.75" customHeight="1">
      <c r="C41" s="1" t="s">
        <v>539</v>
      </c>
    </row>
    <row r="42" spans="1:14" ht="15.75" customHeight="1" thickBot="1">
      <c r="B42" s="44"/>
      <c r="C42" s="44"/>
      <c r="D42" s="57"/>
      <c r="E42" s="10"/>
      <c r="F42" s="10"/>
      <c r="G42" s="10"/>
      <c r="H42" s="27" t="s">
        <v>540</v>
      </c>
      <c r="J42" s="57"/>
    </row>
    <row r="43" spans="1:14" ht="15.75" customHeight="1">
      <c r="A43" s="10"/>
      <c r="B43" s="641" t="s">
        <v>281</v>
      </c>
      <c r="C43" s="644" t="s">
        <v>541</v>
      </c>
      <c r="D43" s="646"/>
      <c r="E43" s="646"/>
      <c r="F43" s="646"/>
      <c r="G43" s="646"/>
      <c r="H43" s="646"/>
      <c r="I43" s="10"/>
      <c r="J43" s="10"/>
      <c r="K43" s="10"/>
      <c r="L43" s="10"/>
      <c r="M43" s="10"/>
      <c r="N43" s="10"/>
    </row>
    <row r="44" spans="1:14" ht="15.75" customHeight="1">
      <c r="A44" s="10"/>
      <c r="B44" s="643"/>
      <c r="C44" s="740" t="s">
        <v>542</v>
      </c>
      <c r="D44" s="736"/>
      <c r="E44" s="736"/>
      <c r="F44" s="740" t="s">
        <v>543</v>
      </c>
      <c r="G44" s="736"/>
      <c r="H44" s="736"/>
      <c r="I44" s="424"/>
      <c r="J44" s="424"/>
      <c r="K44" s="424"/>
      <c r="L44" s="424"/>
      <c r="M44" s="424"/>
      <c r="N44" s="424"/>
    </row>
    <row r="45" spans="1:14" ht="12" customHeight="1">
      <c r="A45" s="10"/>
      <c r="B45" s="15"/>
      <c r="C45" s="424"/>
      <c r="D45" s="424"/>
      <c r="E45" s="424"/>
      <c r="F45" s="272"/>
      <c r="G45" s="424"/>
      <c r="H45" s="424"/>
      <c r="I45" s="424"/>
      <c r="J45" s="424"/>
      <c r="K45" s="424"/>
      <c r="L45" s="424"/>
      <c r="M45" s="424"/>
      <c r="N45" s="424"/>
    </row>
    <row r="46" spans="1:14" ht="15.75" customHeight="1">
      <c r="A46" s="10"/>
      <c r="B46" s="526">
        <v>29</v>
      </c>
      <c r="C46" s="805">
        <v>18657</v>
      </c>
      <c r="D46" s="806"/>
      <c r="E46" s="807"/>
      <c r="F46" s="805">
        <v>2106854894</v>
      </c>
      <c r="G46" s="806"/>
      <c r="H46" s="806"/>
      <c r="I46" s="469"/>
      <c r="J46" s="28"/>
      <c r="K46" s="28"/>
      <c r="L46" s="469"/>
      <c r="M46" s="10"/>
      <c r="N46" s="10"/>
    </row>
    <row r="47" spans="1:14" ht="15.75" customHeight="1">
      <c r="A47" s="10"/>
      <c r="B47" s="538" t="s">
        <v>11</v>
      </c>
      <c r="C47" s="805">
        <v>19403</v>
      </c>
      <c r="D47" s="806"/>
      <c r="E47" s="807"/>
      <c r="F47" s="805">
        <v>2177310220</v>
      </c>
      <c r="G47" s="806"/>
      <c r="H47" s="806"/>
      <c r="I47" s="469"/>
      <c r="J47" s="28"/>
      <c r="K47" s="28"/>
      <c r="L47" s="469"/>
      <c r="M47" s="10"/>
      <c r="N47" s="10"/>
    </row>
    <row r="48" spans="1:14" ht="15.75" customHeight="1">
      <c r="A48" s="10"/>
      <c r="B48" s="15" t="s">
        <v>12</v>
      </c>
      <c r="C48" s="805">
        <v>19926</v>
      </c>
      <c r="D48" s="806"/>
      <c r="E48" s="807"/>
      <c r="F48" s="805">
        <v>2336498872</v>
      </c>
      <c r="G48" s="806"/>
      <c r="H48" s="806"/>
      <c r="I48" s="469"/>
      <c r="J48" s="28"/>
      <c r="K48" s="28"/>
      <c r="L48" s="469"/>
      <c r="M48" s="10"/>
      <c r="N48" s="10"/>
    </row>
    <row r="49" spans="1:14" ht="15.75" customHeight="1">
      <c r="A49" s="10"/>
      <c r="B49" s="15" t="s">
        <v>13</v>
      </c>
      <c r="C49" s="805">
        <v>20356</v>
      </c>
      <c r="D49" s="806"/>
      <c r="E49" s="806"/>
      <c r="F49" s="805">
        <v>2371342133</v>
      </c>
      <c r="G49" s="806"/>
      <c r="H49" s="806"/>
      <c r="I49" s="469"/>
      <c r="J49" s="28"/>
      <c r="K49" s="28"/>
      <c r="L49" s="469"/>
      <c r="M49" s="10"/>
      <c r="N49" s="10"/>
    </row>
    <row r="50" spans="1:14" ht="15.75" customHeight="1">
      <c r="A50" s="10"/>
      <c r="B50" s="530" t="s">
        <v>14</v>
      </c>
      <c r="C50" s="808">
        <v>20409</v>
      </c>
      <c r="D50" s="809"/>
      <c r="E50" s="809"/>
      <c r="F50" s="808">
        <v>2493300431</v>
      </c>
      <c r="G50" s="809"/>
      <c r="H50" s="809"/>
      <c r="I50" s="469"/>
      <c r="J50" s="28"/>
      <c r="K50" s="28"/>
      <c r="L50" s="469"/>
      <c r="M50" s="10"/>
      <c r="N50" s="10"/>
    </row>
    <row r="51" spans="1:14" ht="12" customHeight="1" thickBot="1">
      <c r="A51" s="10"/>
      <c r="B51" s="24"/>
      <c r="C51" s="301"/>
      <c r="D51" s="56"/>
      <c r="E51" s="56"/>
      <c r="F51" s="301"/>
      <c r="G51" s="56"/>
      <c r="H51" s="56"/>
      <c r="I51" s="469"/>
      <c r="J51" s="28"/>
      <c r="K51" s="28"/>
      <c r="L51" s="469"/>
      <c r="M51" s="10"/>
      <c r="N51" s="10"/>
    </row>
    <row r="52" spans="1:14" ht="15.75" customHeight="1">
      <c r="B52" s="1" t="s">
        <v>544</v>
      </c>
    </row>
    <row r="53" spans="1:14" ht="15.75" customHeight="1"/>
    <row r="54" spans="1:14" ht="15.75" customHeight="1"/>
    <row r="61" spans="1:14">
      <c r="G61" s="10"/>
    </row>
  </sheetData>
  <mergeCells count="25">
    <mergeCell ref="A18:A19"/>
    <mergeCell ref="A1:I1"/>
    <mergeCell ref="A10:A11"/>
    <mergeCell ref="A12:A13"/>
    <mergeCell ref="A14:A15"/>
    <mergeCell ref="A16:A17"/>
    <mergeCell ref="C47:E47"/>
    <mergeCell ref="F47:H47"/>
    <mergeCell ref="A27:A28"/>
    <mergeCell ref="A29:A30"/>
    <mergeCell ref="A31:A32"/>
    <mergeCell ref="A33:A34"/>
    <mergeCell ref="A35:A36"/>
    <mergeCell ref="B43:B44"/>
    <mergeCell ref="C43:H43"/>
    <mergeCell ref="C44:E44"/>
    <mergeCell ref="F44:H44"/>
    <mergeCell ref="C46:E46"/>
    <mergeCell ref="F46:H46"/>
    <mergeCell ref="C48:E48"/>
    <mergeCell ref="F48:H48"/>
    <mergeCell ref="C49:E49"/>
    <mergeCell ref="F49:H49"/>
    <mergeCell ref="C50:E50"/>
    <mergeCell ref="F50:H50"/>
  </mergeCells>
  <phoneticPr fontId="6"/>
  <printOptions horizontalCentered="1"/>
  <pageMargins left="0.78740157480314965" right="0.78740157480314965" top="0.98425196850393704" bottom="0.78740157480314965" header="0.51181102362204722" footer="0.51181102362204722"/>
  <pageSetup paperSize="9" scale="91" firstPageNumber="144" orientation="portrait" useFirstPageNumber="1" verticalDpi="300" r:id="rId1"/>
  <headerFooter differentOddEven="1" alignWithMargins="0">
    <evenHeader>&amp;R&amp;10〔13〕福祉・年金・保険　&amp;P</even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663BD"/>
  </sheetPr>
  <dimension ref="A1:K41"/>
  <sheetViews>
    <sheetView view="pageBreakPreview" zoomScaleNormal="145" zoomScaleSheetLayoutView="100" workbookViewId="0">
      <selection activeCell="H27" sqref="H27"/>
    </sheetView>
  </sheetViews>
  <sheetFormatPr defaultRowHeight="12"/>
  <cols>
    <col min="1" max="1" width="4.625" style="1" customWidth="1"/>
    <col min="2" max="2" width="10.125" style="1" customWidth="1"/>
    <col min="3" max="6" width="8.75" style="1" customWidth="1"/>
    <col min="7" max="7" width="9.25" style="1" customWidth="1"/>
    <col min="8" max="8" width="8.75" style="1" customWidth="1"/>
    <col min="9" max="9" width="9.25" style="1" customWidth="1"/>
    <col min="10" max="10" width="8.75" style="1" customWidth="1"/>
    <col min="11" max="11" width="6.5" style="57" customWidth="1"/>
    <col min="12" max="12" width="1.75" style="1" customWidth="1"/>
    <col min="13" max="16384" width="9" style="1"/>
  </cols>
  <sheetData>
    <row r="1" spans="1:11" ht="18.75">
      <c r="A1" s="640" t="s">
        <v>545</v>
      </c>
      <c r="B1" s="640"/>
      <c r="C1" s="640"/>
      <c r="D1" s="640"/>
      <c r="E1" s="640"/>
      <c r="F1" s="640"/>
      <c r="G1" s="640"/>
      <c r="H1" s="640"/>
      <c r="I1" s="640"/>
      <c r="J1" s="640"/>
      <c r="K1" s="480" t="s">
        <v>546</v>
      </c>
    </row>
    <row r="3" spans="1:11" ht="19.5" customHeight="1" thickBot="1">
      <c r="A3" s="44" t="s">
        <v>547</v>
      </c>
      <c r="B3" s="44"/>
      <c r="C3" s="44"/>
      <c r="D3" s="44"/>
      <c r="E3" s="44"/>
      <c r="F3" s="44"/>
      <c r="G3" s="44"/>
      <c r="H3" s="44"/>
      <c r="I3" s="44"/>
      <c r="J3" s="44"/>
      <c r="K3" s="330"/>
    </row>
    <row r="4" spans="1:11" ht="7.5" customHeight="1">
      <c r="A4" s="10"/>
      <c r="B4" s="10"/>
      <c r="C4" s="340"/>
      <c r="D4" s="122"/>
      <c r="E4" s="122"/>
      <c r="F4" s="122"/>
      <c r="G4" s="122"/>
      <c r="H4" s="122"/>
      <c r="I4" s="122"/>
      <c r="J4" s="122"/>
      <c r="K4" s="539"/>
    </row>
    <row r="5" spans="1:11" ht="19.5" customHeight="1">
      <c r="A5" s="756" t="s">
        <v>548</v>
      </c>
      <c r="B5" s="643"/>
      <c r="C5" s="341" t="s">
        <v>416</v>
      </c>
      <c r="D5" s="540" t="s">
        <v>549</v>
      </c>
      <c r="E5" s="540" t="s">
        <v>550</v>
      </c>
      <c r="F5" s="540" t="s">
        <v>551</v>
      </c>
      <c r="G5" s="540" t="s">
        <v>552</v>
      </c>
      <c r="H5" s="540" t="s">
        <v>553</v>
      </c>
      <c r="I5" s="540" t="s">
        <v>554</v>
      </c>
      <c r="J5" s="540" t="s">
        <v>555</v>
      </c>
      <c r="K5" s="541" t="s">
        <v>137</v>
      </c>
    </row>
    <row r="6" spans="1:11" ht="18.75" customHeight="1">
      <c r="A6" s="815">
        <v>29</v>
      </c>
      <c r="B6" s="816"/>
      <c r="C6" s="542"/>
      <c r="D6" s="10"/>
      <c r="E6" s="10"/>
      <c r="F6" s="10"/>
      <c r="G6" s="10"/>
      <c r="H6" s="10"/>
      <c r="I6" s="10"/>
      <c r="J6" s="10"/>
      <c r="K6" s="27"/>
    </row>
    <row r="7" spans="1:11" ht="19.5" customHeight="1">
      <c r="A7" s="105"/>
      <c r="B7" s="354" t="s">
        <v>556</v>
      </c>
      <c r="C7" s="52">
        <v>5940</v>
      </c>
      <c r="D7" s="28">
        <v>73</v>
      </c>
      <c r="E7" s="28">
        <v>1145</v>
      </c>
      <c r="F7" s="28">
        <v>104</v>
      </c>
      <c r="G7" s="28">
        <v>78</v>
      </c>
      <c r="H7" s="28">
        <v>194</v>
      </c>
      <c r="I7" s="28">
        <v>1044</v>
      </c>
      <c r="J7" s="28">
        <v>3302</v>
      </c>
      <c r="K7" s="60" t="s">
        <v>37</v>
      </c>
    </row>
    <row r="8" spans="1:11" ht="19.5" customHeight="1">
      <c r="A8" s="105"/>
      <c r="B8" s="354" t="s">
        <v>557</v>
      </c>
      <c r="C8" s="52">
        <v>428498</v>
      </c>
      <c r="D8" s="28">
        <v>2505</v>
      </c>
      <c r="E8" s="28">
        <v>37537</v>
      </c>
      <c r="F8" s="28">
        <v>10093</v>
      </c>
      <c r="G8" s="28">
        <v>121088</v>
      </c>
      <c r="H8" s="28">
        <v>29405</v>
      </c>
      <c r="I8" s="28">
        <v>183964</v>
      </c>
      <c r="J8" s="28">
        <v>43906</v>
      </c>
      <c r="K8" s="60" t="s">
        <v>37</v>
      </c>
    </row>
    <row r="9" spans="1:11" ht="19.5" customHeight="1">
      <c r="A9" s="105"/>
      <c r="B9" s="114" t="s">
        <v>558</v>
      </c>
      <c r="C9" s="52">
        <v>402319</v>
      </c>
      <c r="D9" s="28">
        <v>2946</v>
      </c>
      <c r="E9" s="28">
        <v>22990</v>
      </c>
      <c r="F9" s="28">
        <v>9915</v>
      </c>
      <c r="G9" s="28">
        <v>120567</v>
      </c>
      <c r="H9" s="28">
        <v>37999</v>
      </c>
      <c r="I9" s="28">
        <v>171887</v>
      </c>
      <c r="J9" s="28">
        <v>36015</v>
      </c>
      <c r="K9" s="60" t="s">
        <v>37</v>
      </c>
    </row>
    <row r="10" spans="1:11" ht="19.5" customHeight="1">
      <c r="A10" s="105"/>
      <c r="B10" s="114" t="s">
        <v>559</v>
      </c>
      <c r="C10" s="52">
        <v>124148</v>
      </c>
      <c r="D10" s="28">
        <v>630</v>
      </c>
      <c r="E10" s="28">
        <v>4320</v>
      </c>
      <c r="F10" s="28">
        <v>2611</v>
      </c>
      <c r="G10" s="28">
        <v>32170</v>
      </c>
      <c r="H10" s="28">
        <v>12433</v>
      </c>
      <c r="I10" s="28">
        <v>53829</v>
      </c>
      <c r="J10" s="28">
        <v>18155</v>
      </c>
      <c r="K10" s="60" t="s">
        <v>37</v>
      </c>
    </row>
    <row r="11" spans="1:11" ht="19.5" customHeight="1">
      <c r="A11" s="105"/>
      <c r="B11" s="354" t="s">
        <v>560</v>
      </c>
      <c r="C11" s="52">
        <v>1651</v>
      </c>
      <c r="D11" s="28">
        <v>288</v>
      </c>
      <c r="E11" s="28">
        <v>182</v>
      </c>
      <c r="F11" s="28">
        <v>120</v>
      </c>
      <c r="G11" s="28">
        <v>256</v>
      </c>
      <c r="H11" s="28">
        <v>158</v>
      </c>
      <c r="I11" s="28">
        <v>539</v>
      </c>
      <c r="J11" s="28">
        <v>99</v>
      </c>
      <c r="K11" s="60">
        <v>9</v>
      </c>
    </row>
    <row r="12" spans="1:11" ht="19.5" customHeight="1">
      <c r="A12" s="817">
        <f>A6+1</f>
        <v>30</v>
      </c>
      <c r="B12" s="818"/>
      <c r="C12" s="52"/>
      <c r="D12" s="28"/>
      <c r="E12" s="28"/>
      <c r="F12" s="28"/>
      <c r="G12" s="28"/>
      <c r="H12" s="28"/>
      <c r="I12" s="28"/>
      <c r="J12" s="28"/>
      <c r="K12" s="60"/>
    </row>
    <row r="13" spans="1:11" ht="19.5" customHeight="1">
      <c r="A13" s="105"/>
      <c r="B13" s="354" t="s">
        <v>556</v>
      </c>
      <c r="C13" s="52">
        <v>5495</v>
      </c>
      <c r="D13" s="28">
        <v>96</v>
      </c>
      <c r="E13" s="28">
        <v>1147</v>
      </c>
      <c r="F13" s="28">
        <v>99</v>
      </c>
      <c r="G13" s="28">
        <v>64</v>
      </c>
      <c r="H13" s="28">
        <v>193</v>
      </c>
      <c r="I13" s="28">
        <v>1087</v>
      </c>
      <c r="J13" s="28">
        <v>2809</v>
      </c>
      <c r="K13" s="60" t="s">
        <v>37</v>
      </c>
    </row>
    <row r="14" spans="1:11" ht="19.5" customHeight="1">
      <c r="A14" s="105"/>
      <c r="B14" s="354" t="s">
        <v>557</v>
      </c>
      <c r="C14" s="52">
        <v>421841</v>
      </c>
      <c r="D14" s="28">
        <v>1100</v>
      </c>
      <c r="E14" s="28">
        <v>36513</v>
      </c>
      <c r="F14" s="28">
        <v>9811</v>
      </c>
      <c r="G14" s="28">
        <v>122219</v>
      </c>
      <c r="H14" s="28">
        <v>27943</v>
      </c>
      <c r="I14" s="28">
        <v>178821</v>
      </c>
      <c r="J14" s="28">
        <v>45436</v>
      </c>
      <c r="K14" s="60" t="s">
        <v>37</v>
      </c>
    </row>
    <row r="15" spans="1:11" ht="19.5" customHeight="1">
      <c r="A15" s="105"/>
      <c r="B15" s="114" t="s">
        <v>558</v>
      </c>
      <c r="C15" s="52">
        <v>388649</v>
      </c>
      <c r="D15" s="28">
        <v>1224</v>
      </c>
      <c r="E15" s="28">
        <v>18834</v>
      </c>
      <c r="F15" s="28">
        <v>9742</v>
      </c>
      <c r="G15" s="28">
        <v>120651</v>
      </c>
      <c r="H15" s="28">
        <v>36926</v>
      </c>
      <c r="I15" s="28">
        <v>165391</v>
      </c>
      <c r="J15" s="28">
        <v>35881</v>
      </c>
      <c r="K15" s="60" t="s">
        <v>37</v>
      </c>
    </row>
    <row r="16" spans="1:11" ht="19.5" customHeight="1">
      <c r="A16" s="105"/>
      <c r="B16" s="114" t="s">
        <v>559</v>
      </c>
      <c r="C16" s="52">
        <v>123690</v>
      </c>
      <c r="D16" s="28">
        <v>314</v>
      </c>
      <c r="E16" s="28">
        <v>3620</v>
      </c>
      <c r="F16" s="28">
        <v>2264</v>
      </c>
      <c r="G16" s="28">
        <v>32784</v>
      </c>
      <c r="H16" s="28">
        <v>11810</v>
      </c>
      <c r="I16" s="28">
        <v>54604</v>
      </c>
      <c r="J16" s="28">
        <v>18294</v>
      </c>
      <c r="K16" s="60" t="s">
        <v>37</v>
      </c>
    </row>
    <row r="17" spans="1:11" ht="19.5" customHeight="1">
      <c r="A17" s="105"/>
      <c r="B17" s="354" t="s">
        <v>560</v>
      </c>
      <c r="C17" s="52">
        <v>1675</v>
      </c>
      <c r="D17" s="28">
        <v>276</v>
      </c>
      <c r="E17" s="28">
        <v>175</v>
      </c>
      <c r="F17" s="28">
        <v>121</v>
      </c>
      <c r="G17" s="28">
        <v>258</v>
      </c>
      <c r="H17" s="28">
        <v>165</v>
      </c>
      <c r="I17" s="28">
        <v>559</v>
      </c>
      <c r="J17" s="28">
        <v>109</v>
      </c>
      <c r="K17" s="60">
        <v>12</v>
      </c>
    </row>
    <row r="18" spans="1:11" ht="19.5" customHeight="1">
      <c r="A18" s="817" t="s">
        <v>12</v>
      </c>
      <c r="B18" s="818"/>
      <c r="C18" s="52"/>
      <c r="D18" s="28"/>
      <c r="E18" s="28"/>
      <c r="F18" s="28"/>
      <c r="G18" s="28"/>
      <c r="H18" s="28"/>
      <c r="I18" s="28"/>
      <c r="J18" s="28"/>
      <c r="K18" s="60"/>
    </row>
    <row r="19" spans="1:11" ht="19.5" customHeight="1">
      <c r="A19" s="105"/>
      <c r="B19" s="354" t="s">
        <v>556</v>
      </c>
      <c r="C19" s="52">
        <v>4845</v>
      </c>
      <c r="D19" s="28">
        <v>108</v>
      </c>
      <c r="E19" s="28">
        <v>927</v>
      </c>
      <c r="F19" s="28">
        <v>78</v>
      </c>
      <c r="G19" s="28">
        <v>80</v>
      </c>
      <c r="H19" s="28">
        <v>209</v>
      </c>
      <c r="I19" s="28">
        <v>1098</v>
      </c>
      <c r="J19" s="28">
        <v>2345</v>
      </c>
      <c r="K19" s="60"/>
    </row>
    <row r="20" spans="1:11" ht="19.5" customHeight="1">
      <c r="A20" s="105"/>
      <c r="B20" s="354" t="s">
        <v>557</v>
      </c>
      <c r="C20" s="52">
        <v>408818</v>
      </c>
      <c r="D20" s="28">
        <v>1409</v>
      </c>
      <c r="E20" s="28">
        <v>23976</v>
      </c>
      <c r="F20" s="28">
        <v>8115</v>
      </c>
      <c r="G20" s="28">
        <v>124517</v>
      </c>
      <c r="H20" s="28">
        <v>28963</v>
      </c>
      <c r="I20" s="28">
        <v>176837</v>
      </c>
      <c r="J20" s="28">
        <v>45003</v>
      </c>
      <c r="K20" s="60" t="s">
        <v>37</v>
      </c>
    </row>
    <row r="21" spans="1:11" ht="19.5" customHeight="1">
      <c r="A21" s="105"/>
      <c r="B21" s="114" t="s">
        <v>558</v>
      </c>
      <c r="C21" s="52">
        <v>367025</v>
      </c>
      <c r="D21" s="28">
        <v>1288</v>
      </c>
      <c r="E21" s="28">
        <v>12253</v>
      </c>
      <c r="F21" s="28">
        <v>7503</v>
      </c>
      <c r="G21" s="28">
        <v>115730</v>
      </c>
      <c r="H21" s="28">
        <v>37387</v>
      </c>
      <c r="I21" s="28">
        <v>158419</v>
      </c>
      <c r="J21" s="28">
        <v>34445</v>
      </c>
      <c r="K21" s="60" t="s">
        <v>37</v>
      </c>
    </row>
    <row r="22" spans="1:11" ht="19.5" customHeight="1">
      <c r="A22" s="105"/>
      <c r="B22" s="114" t="s">
        <v>559</v>
      </c>
      <c r="C22" s="52">
        <v>120227</v>
      </c>
      <c r="D22" s="28">
        <v>321</v>
      </c>
      <c r="E22" s="28">
        <v>2378</v>
      </c>
      <c r="F22" s="28">
        <v>1831</v>
      </c>
      <c r="G22" s="28">
        <v>32757</v>
      </c>
      <c r="H22" s="28">
        <v>12435</v>
      </c>
      <c r="I22" s="28">
        <v>53034</v>
      </c>
      <c r="J22" s="28">
        <v>17471</v>
      </c>
      <c r="K22" s="60" t="s">
        <v>37</v>
      </c>
    </row>
    <row r="23" spans="1:11" ht="19.5" customHeight="1">
      <c r="A23" s="105"/>
      <c r="B23" s="354" t="s">
        <v>560</v>
      </c>
      <c r="C23" s="52">
        <v>1696</v>
      </c>
      <c r="D23" s="28">
        <v>285</v>
      </c>
      <c r="E23" s="28">
        <v>174</v>
      </c>
      <c r="F23" s="28">
        <v>111</v>
      </c>
      <c r="G23" s="28">
        <v>261</v>
      </c>
      <c r="H23" s="28">
        <v>199</v>
      </c>
      <c r="I23" s="28">
        <v>542</v>
      </c>
      <c r="J23" s="28">
        <v>113</v>
      </c>
      <c r="K23" s="60">
        <v>11</v>
      </c>
    </row>
    <row r="24" spans="1:11" ht="19.5" customHeight="1">
      <c r="A24" s="813" t="s">
        <v>398</v>
      </c>
      <c r="B24" s="814"/>
      <c r="C24" s="52"/>
      <c r="D24" s="28"/>
      <c r="E24" s="28"/>
      <c r="F24" s="28"/>
      <c r="G24" s="28"/>
      <c r="H24" s="28"/>
      <c r="I24" s="28"/>
      <c r="J24" s="28"/>
      <c r="K24" s="60"/>
    </row>
    <row r="25" spans="1:11" ht="19.5" customHeight="1">
      <c r="A25" s="105"/>
      <c r="B25" s="515" t="s">
        <v>561</v>
      </c>
      <c r="C25" s="52">
        <v>4340</v>
      </c>
      <c r="D25" s="28">
        <v>91</v>
      </c>
      <c r="E25" s="28">
        <v>839</v>
      </c>
      <c r="F25" s="28">
        <v>52</v>
      </c>
      <c r="G25" s="28">
        <v>55</v>
      </c>
      <c r="H25" s="28">
        <v>102</v>
      </c>
      <c r="I25" s="28">
        <v>1023</v>
      </c>
      <c r="J25" s="28">
        <v>2178</v>
      </c>
      <c r="K25" s="60" t="s">
        <v>37</v>
      </c>
    </row>
    <row r="26" spans="1:11" ht="19.5" customHeight="1">
      <c r="A26" s="105"/>
      <c r="B26" s="515" t="s">
        <v>562</v>
      </c>
      <c r="C26" s="52">
        <v>386681</v>
      </c>
      <c r="D26" s="543">
        <v>986</v>
      </c>
      <c r="E26" s="543">
        <v>20957</v>
      </c>
      <c r="F26" s="543">
        <v>7417</v>
      </c>
      <c r="G26" s="543">
        <v>98356</v>
      </c>
      <c r="H26" s="543">
        <v>23339</v>
      </c>
      <c r="I26" s="543">
        <v>183646</v>
      </c>
      <c r="J26" s="543">
        <v>51984</v>
      </c>
      <c r="K26" s="60" t="s">
        <v>37</v>
      </c>
    </row>
    <row r="27" spans="1:11" ht="19.5" customHeight="1">
      <c r="A27" s="105"/>
      <c r="B27" s="544" t="s">
        <v>563</v>
      </c>
      <c r="C27" s="52">
        <v>313718</v>
      </c>
      <c r="D27" s="28">
        <v>964</v>
      </c>
      <c r="E27" s="28">
        <v>10229</v>
      </c>
      <c r="F27" s="28">
        <v>5484</v>
      </c>
      <c r="G27" s="28">
        <v>80237</v>
      </c>
      <c r="H27" s="28">
        <v>28347</v>
      </c>
      <c r="I27" s="28">
        <v>151980</v>
      </c>
      <c r="J27" s="28">
        <v>36477</v>
      </c>
      <c r="K27" s="60" t="s">
        <v>37</v>
      </c>
    </row>
    <row r="28" spans="1:11" ht="19.5" customHeight="1">
      <c r="A28" s="105"/>
      <c r="B28" s="544" t="s">
        <v>564</v>
      </c>
      <c r="C28" s="52">
        <v>111933</v>
      </c>
      <c r="D28" s="28">
        <v>257</v>
      </c>
      <c r="E28" s="28">
        <v>1984</v>
      </c>
      <c r="F28" s="28">
        <v>1407</v>
      </c>
      <c r="G28" s="28">
        <v>26013</v>
      </c>
      <c r="H28" s="28">
        <v>10375</v>
      </c>
      <c r="I28" s="28">
        <v>53069</v>
      </c>
      <c r="J28" s="28">
        <v>18828</v>
      </c>
      <c r="K28" s="60" t="s">
        <v>37</v>
      </c>
    </row>
    <row r="29" spans="1:11" ht="19.5" customHeight="1">
      <c r="A29" s="105"/>
      <c r="B29" s="515" t="s">
        <v>565</v>
      </c>
      <c r="C29" s="52">
        <v>1656</v>
      </c>
      <c r="D29" s="28">
        <v>279</v>
      </c>
      <c r="E29" s="28">
        <v>164</v>
      </c>
      <c r="F29" s="28">
        <v>115</v>
      </c>
      <c r="G29" s="28">
        <v>255</v>
      </c>
      <c r="H29" s="28">
        <v>202</v>
      </c>
      <c r="I29" s="28">
        <v>521</v>
      </c>
      <c r="J29" s="28">
        <v>110</v>
      </c>
      <c r="K29" s="60">
        <v>10</v>
      </c>
    </row>
    <row r="30" spans="1:11" ht="19.5" customHeight="1">
      <c r="A30" s="813" t="s">
        <v>399</v>
      </c>
      <c r="B30" s="814"/>
      <c r="C30" s="28"/>
      <c r="D30" s="28"/>
      <c r="E30" s="28"/>
      <c r="F30" s="28"/>
      <c r="G30" s="28"/>
      <c r="H30" s="28"/>
      <c r="I30" s="28"/>
      <c r="J30" s="28"/>
      <c r="K30" s="60"/>
    </row>
    <row r="31" spans="1:11" s="19" customFormat="1" ht="19.5" customHeight="1">
      <c r="B31" s="545" t="s">
        <v>561</v>
      </c>
      <c r="C31" s="54">
        <f t="shared" ref="C31:C34" si="0">SUM(D31:K31)</f>
        <v>4502</v>
      </c>
      <c r="D31" s="55">
        <v>85</v>
      </c>
      <c r="E31" s="55">
        <v>691</v>
      </c>
      <c r="F31" s="55">
        <v>52</v>
      </c>
      <c r="G31" s="55">
        <v>46</v>
      </c>
      <c r="H31" s="55">
        <v>138</v>
      </c>
      <c r="I31" s="55">
        <v>976</v>
      </c>
      <c r="J31" s="55">
        <v>2514</v>
      </c>
      <c r="K31" s="86" t="s">
        <v>37</v>
      </c>
    </row>
    <row r="32" spans="1:11" s="19" customFormat="1" ht="19.5" customHeight="1">
      <c r="A32" s="53"/>
      <c r="B32" s="545" t="s">
        <v>562</v>
      </c>
      <c r="C32" s="54">
        <v>377906</v>
      </c>
      <c r="D32" s="531">
        <v>922</v>
      </c>
      <c r="E32" s="531">
        <v>18872</v>
      </c>
      <c r="F32" s="531">
        <v>7067</v>
      </c>
      <c r="G32" s="531">
        <v>92552</v>
      </c>
      <c r="H32" s="531">
        <v>23537</v>
      </c>
      <c r="I32" s="531">
        <v>174514</v>
      </c>
      <c r="J32" s="531">
        <v>60444</v>
      </c>
      <c r="K32" s="86" t="s">
        <v>37</v>
      </c>
    </row>
    <row r="33" spans="1:11" s="19" customFormat="1" ht="19.5" customHeight="1">
      <c r="A33" s="53"/>
      <c r="B33" s="546" t="s">
        <v>563</v>
      </c>
      <c r="C33" s="54">
        <f t="shared" si="0"/>
        <v>304524</v>
      </c>
      <c r="D33" s="55">
        <v>1179</v>
      </c>
      <c r="E33" s="55">
        <v>9083</v>
      </c>
      <c r="F33" s="55">
        <v>5885</v>
      </c>
      <c r="G33" s="55">
        <v>73921</v>
      </c>
      <c r="H33" s="55">
        <v>27427</v>
      </c>
      <c r="I33" s="55">
        <v>146855</v>
      </c>
      <c r="J33" s="55">
        <v>40174</v>
      </c>
      <c r="K33" s="86" t="s">
        <v>37</v>
      </c>
    </row>
    <row r="34" spans="1:11" s="19" customFormat="1" ht="19.5" customHeight="1">
      <c r="A34" s="53"/>
      <c r="B34" s="546" t="s">
        <v>564</v>
      </c>
      <c r="C34" s="54">
        <f t="shared" si="0"/>
        <v>110960</v>
      </c>
      <c r="D34" s="55">
        <v>407</v>
      </c>
      <c r="E34" s="55">
        <v>1800</v>
      </c>
      <c r="F34" s="55">
        <v>1079</v>
      </c>
      <c r="G34" s="55">
        <v>25709</v>
      </c>
      <c r="H34" s="55">
        <v>10018</v>
      </c>
      <c r="I34" s="55">
        <v>50581</v>
      </c>
      <c r="J34" s="55">
        <v>21366</v>
      </c>
      <c r="K34" s="86" t="s">
        <v>37</v>
      </c>
    </row>
    <row r="35" spans="1:11" s="19" customFormat="1" ht="19.5" customHeight="1">
      <c r="A35" s="53"/>
      <c r="B35" s="545" t="s">
        <v>565</v>
      </c>
      <c r="C35" s="54">
        <f>SUM(D35:K35)</f>
        <v>1605</v>
      </c>
      <c r="D35" s="55">
        <v>249</v>
      </c>
      <c r="E35" s="55">
        <v>153</v>
      </c>
      <c r="F35" s="55">
        <v>105</v>
      </c>
      <c r="G35" s="55">
        <v>260</v>
      </c>
      <c r="H35" s="55">
        <v>199</v>
      </c>
      <c r="I35" s="55">
        <v>528</v>
      </c>
      <c r="J35" s="55">
        <v>99</v>
      </c>
      <c r="K35" s="86">
        <v>12</v>
      </c>
    </row>
    <row r="36" spans="1:11" ht="14.25" customHeight="1" thickBot="1">
      <c r="A36" s="120"/>
      <c r="B36" s="517"/>
      <c r="C36" s="56"/>
      <c r="D36" s="56"/>
      <c r="E36" s="56"/>
      <c r="F36" s="56"/>
      <c r="G36" s="56"/>
      <c r="H36" s="56"/>
      <c r="I36" s="56"/>
      <c r="J36" s="56"/>
      <c r="K36" s="330"/>
    </row>
    <row r="37" spans="1:11" ht="14.25" customHeight="1">
      <c r="A37" s="1" t="s">
        <v>566</v>
      </c>
      <c r="C37" s="231"/>
    </row>
    <row r="38" spans="1:11" ht="14.25" customHeight="1">
      <c r="A38" s="1" t="s">
        <v>567</v>
      </c>
    </row>
    <row r="41" spans="1:11">
      <c r="H41" s="231"/>
    </row>
  </sheetData>
  <mergeCells count="7">
    <mergeCell ref="A30:B30"/>
    <mergeCell ref="A1:J1"/>
    <mergeCell ref="A5:B5"/>
    <mergeCell ref="A6:B6"/>
    <mergeCell ref="A12:B12"/>
    <mergeCell ref="A18:B18"/>
    <mergeCell ref="A24:B24"/>
  </mergeCells>
  <phoneticPr fontId="6"/>
  <pageMargins left="0.51181102362204722" right="0.51181102362204722" top="0.78740157480314965" bottom="0.74803149606299213" header="0.31496062992125984" footer="0.31496062992125984"/>
  <pageSetup paperSize="9" scale="92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663BD"/>
  </sheetPr>
  <dimension ref="B1:AD62"/>
  <sheetViews>
    <sheetView view="pageBreakPreview" zoomScaleNormal="90" zoomScaleSheetLayoutView="100" workbookViewId="0">
      <selection activeCell="R29" sqref="R29"/>
    </sheetView>
  </sheetViews>
  <sheetFormatPr defaultRowHeight="12"/>
  <cols>
    <col min="1" max="1" width="1.875" style="547" customWidth="1"/>
    <col min="2" max="2" width="3" style="547" customWidth="1"/>
    <col min="3" max="3" width="15" style="547" customWidth="1"/>
    <col min="4" max="4" width="6.375" style="547" customWidth="1"/>
    <col min="5" max="5" width="5.5" style="547" customWidth="1"/>
    <col min="6" max="7" width="9" style="547" customWidth="1"/>
    <col min="8" max="8" width="6.5" style="547" bestFit="1" customWidth="1"/>
    <col min="9" max="9" width="6.5" style="547" customWidth="1"/>
    <col min="10" max="10" width="6.5" style="547" bestFit="1" customWidth="1"/>
    <col min="11" max="13" width="6.75" style="547" bestFit="1" customWidth="1"/>
    <col min="14" max="14" width="2.625" style="547" customWidth="1"/>
    <col min="15" max="15" width="16.25" style="547" customWidth="1"/>
    <col min="16" max="16" width="6.25" style="547" customWidth="1"/>
    <col min="17" max="17" width="5.125" style="547" customWidth="1"/>
    <col min="18" max="19" width="7.625" style="547" customWidth="1"/>
    <col min="20" max="24" width="7.5" style="547" customWidth="1"/>
    <col min="25" max="25" width="6.5" style="547" customWidth="1"/>
    <col min="26" max="26" width="1.375" style="547" customWidth="1"/>
    <col min="27" max="16384" width="9" style="547"/>
  </cols>
  <sheetData>
    <row r="1" spans="2:28" ht="18.75">
      <c r="B1" s="819" t="s">
        <v>568</v>
      </c>
      <c r="C1" s="819"/>
      <c r="D1" s="819"/>
      <c r="E1" s="819"/>
      <c r="F1" s="819"/>
      <c r="G1" s="819"/>
      <c r="H1" s="819"/>
      <c r="I1" s="819"/>
      <c r="J1" s="819"/>
      <c r="K1" s="819"/>
      <c r="L1" s="819"/>
      <c r="M1" s="819"/>
      <c r="N1" s="548" t="s">
        <v>639</v>
      </c>
    </row>
    <row r="2" spans="2:28" ht="15" customHeight="1" thickBot="1">
      <c r="B2" s="820" t="s">
        <v>569</v>
      </c>
      <c r="C2" s="820"/>
      <c r="D2" s="820"/>
      <c r="E2" s="820"/>
      <c r="F2" s="820"/>
      <c r="G2" s="820"/>
      <c r="H2" s="820"/>
      <c r="I2" s="820"/>
      <c r="J2" s="820"/>
      <c r="K2" s="820"/>
      <c r="L2" s="820"/>
      <c r="M2" s="820"/>
      <c r="N2" s="549"/>
      <c r="O2" s="549"/>
      <c r="P2" s="549"/>
      <c r="Q2" s="549"/>
      <c r="R2" s="549"/>
    </row>
    <row r="3" spans="2:28" ht="15" customHeight="1">
      <c r="B3" s="821" t="s">
        <v>570</v>
      </c>
      <c r="C3" s="821"/>
      <c r="D3" s="822"/>
      <c r="E3" s="827" t="s">
        <v>571</v>
      </c>
      <c r="F3" s="830" t="s">
        <v>572</v>
      </c>
      <c r="G3" s="831"/>
      <c r="H3" s="831"/>
      <c r="I3" s="831"/>
      <c r="J3" s="831"/>
      <c r="K3" s="832"/>
      <c r="L3" s="833" t="s">
        <v>573</v>
      </c>
      <c r="M3" s="836" t="s">
        <v>574</v>
      </c>
      <c r="N3" s="821" t="s">
        <v>570</v>
      </c>
      <c r="O3" s="821"/>
      <c r="P3" s="822"/>
      <c r="Q3" s="827" t="s">
        <v>571</v>
      </c>
      <c r="R3" s="830" t="s">
        <v>572</v>
      </c>
      <c r="S3" s="831"/>
      <c r="T3" s="831"/>
      <c r="U3" s="831"/>
      <c r="V3" s="831"/>
      <c r="W3" s="832"/>
      <c r="X3" s="833" t="s">
        <v>573</v>
      </c>
      <c r="Y3" s="836" t="s">
        <v>574</v>
      </c>
    </row>
    <row r="4" spans="2:28" ht="15" customHeight="1">
      <c r="B4" s="823"/>
      <c r="C4" s="823"/>
      <c r="D4" s="824"/>
      <c r="E4" s="828"/>
      <c r="F4" s="839" t="s">
        <v>575</v>
      </c>
      <c r="G4" s="840" t="s">
        <v>576</v>
      </c>
      <c r="H4" s="841"/>
      <c r="I4" s="841"/>
      <c r="J4" s="841"/>
      <c r="K4" s="842"/>
      <c r="L4" s="834"/>
      <c r="M4" s="837"/>
      <c r="N4" s="823"/>
      <c r="O4" s="823"/>
      <c r="P4" s="824"/>
      <c r="Q4" s="828"/>
      <c r="R4" s="839" t="s">
        <v>575</v>
      </c>
      <c r="S4" s="840" t="s">
        <v>576</v>
      </c>
      <c r="T4" s="841"/>
      <c r="U4" s="841"/>
      <c r="V4" s="841"/>
      <c r="W4" s="842"/>
      <c r="X4" s="834"/>
      <c r="Y4" s="837"/>
    </row>
    <row r="5" spans="2:28" ht="15" customHeight="1">
      <c r="B5" s="825"/>
      <c r="C5" s="825"/>
      <c r="D5" s="826"/>
      <c r="E5" s="829"/>
      <c r="F5" s="835"/>
      <c r="G5" s="550" t="s">
        <v>305</v>
      </c>
      <c r="H5" s="550" t="s">
        <v>577</v>
      </c>
      <c r="I5" s="550" t="s">
        <v>578</v>
      </c>
      <c r="J5" s="550" t="s">
        <v>579</v>
      </c>
      <c r="K5" s="550" t="s">
        <v>580</v>
      </c>
      <c r="L5" s="835"/>
      <c r="M5" s="838"/>
      <c r="N5" s="825"/>
      <c r="O5" s="825"/>
      <c r="P5" s="826"/>
      <c r="Q5" s="829"/>
      <c r="R5" s="835"/>
      <c r="S5" s="550" t="s">
        <v>305</v>
      </c>
      <c r="T5" s="550" t="s">
        <v>577</v>
      </c>
      <c r="U5" s="550" t="s">
        <v>578</v>
      </c>
      <c r="V5" s="550" t="s">
        <v>579</v>
      </c>
      <c r="W5" s="550" t="s">
        <v>580</v>
      </c>
      <c r="X5" s="835"/>
      <c r="Y5" s="838"/>
    </row>
    <row r="6" spans="2:28" ht="6.75" customHeight="1">
      <c r="B6" s="551"/>
      <c r="C6" s="551"/>
      <c r="D6" s="552"/>
      <c r="E6" s="551"/>
      <c r="F6" s="551"/>
      <c r="G6" s="553"/>
      <c r="H6" s="553"/>
      <c r="I6" s="553"/>
      <c r="J6" s="553"/>
      <c r="K6" s="554"/>
      <c r="L6" s="555"/>
      <c r="M6" s="551"/>
      <c r="N6" s="549"/>
      <c r="O6" s="549"/>
      <c r="P6" s="556"/>
      <c r="Q6" s="557"/>
      <c r="R6" s="549"/>
      <c r="W6" s="558"/>
      <c r="X6" s="555"/>
    </row>
    <row r="7" spans="2:28" ht="19.350000000000001" customHeight="1">
      <c r="B7" s="845" t="s">
        <v>581</v>
      </c>
      <c r="C7" s="845"/>
      <c r="D7" s="846"/>
      <c r="E7" s="559">
        <v>28</v>
      </c>
      <c r="F7" s="560">
        <v>2313</v>
      </c>
      <c r="G7" s="560">
        <v>2280</v>
      </c>
      <c r="H7" s="560">
        <v>159</v>
      </c>
      <c r="I7" s="560">
        <v>802</v>
      </c>
      <c r="J7" s="560">
        <v>407</v>
      </c>
      <c r="K7" s="561">
        <v>912</v>
      </c>
      <c r="L7" s="560">
        <v>503</v>
      </c>
      <c r="M7" s="560">
        <v>119</v>
      </c>
      <c r="N7" s="845" t="str">
        <f>B35</f>
        <v xml:space="preserve">   令和  ４　年</v>
      </c>
      <c r="O7" s="845"/>
      <c r="P7" s="562" t="s">
        <v>582</v>
      </c>
      <c r="Q7" s="563"/>
      <c r="R7" s="563"/>
      <c r="S7" s="551"/>
      <c r="T7" s="551"/>
      <c r="U7" s="551"/>
      <c r="V7" s="551"/>
      <c r="W7" s="564"/>
      <c r="X7" s="551"/>
      <c r="Y7" s="551"/>
    </row>
    <row r="8" spans="2:28" ht="18.75" customHeight="1">
      <c r="C8" s="843" t="s">
        <v>583</v>
      </c>
      <c r="D8" s="844"/>
      <c r="E8" s="565">
        <v>2</v>
      </c>
      <c r="F8" s="566">
        <v>170</v>
      </c>
      <c r="G8" s="566">
        <v>159</v>
      </c>
      <c r="H8" s="566">
        <v>8</v>
      </c>
      <c r="I8" s="566">
        <v>43</v>
      </c>
      <c r="J8" s="566">
        <v>34</v>
      </c>
      <c r="K8" s="567">
        <v>74</v>
      </c>
      <c r="L8" s="566">
        <v>29</v>
      </c>
      <c r="M8" s="566">
        <v>22</v>
      </c>
      <c r="N8" s="568"/>
      <c r="O8" s="569" t="s">
        <v>584</v>
      </c>
      <c r="P8" s="570" t="s">
        <v>585</v>
      </c>
      <c r="Q8" s="571"/>
      <c r="R8" s="572">
        <v>100</v>
      </c>
      <c r="S8" s="572">
        <v>89</v>
      </c>
      <c r="T8" s="572">
        <v>5</v>
      </c>
      <c r="U8" s="572">
        <v>31</v>
      </c>
      <c r="V8" s="572">
        <v>20</v>
      </c>
      <c r="W8" s="572">
        <v>33</v>
      </c>
      <c r="X8" s="573">
        <v>11</v>
      </c>
      <c r="Y8" s="527">
        <v>7</v>
      </c>
    </row>
    <row r="9" spans="2:28" ht="18.75" customHeight="1">
      <c r="C9" s="847" t="s">
        <v>586</v>
      </c>
      <c r="D9" s="848"/>
      <c r="E9" s="565">
        <v>1</v>
      </c>
      <c r="F9" s="566">
        <v>190</v>
      </c>
      <c r="G9" s="566">
        <v>181</v>
      </c>
      <c r="H9" s="566">
        <v>12</v>
      </c>
      <c r="I9" s="566">
        <v>54</v>
      </c>
      <c r="J9" s="566">
        <v>35</v>
      </c>
      <c r="K9" s="567">
        <v>80</v>
      </c>
      <c r="L9" s="566">
        <v>29</v>
      </c>
      <c r="M9" s="566">
        <v>19</v>
      </c>
      <c r="N9" s="568"/>
      <c r="O9" s="569" t="s">
        <v>587</v>
      </c>
      <c r="P9" s="574" t="s">
        <v>588</v>
      </c>
      <c r="Q9" s="571"/>
      <c r="R9" s="572">
        <v>110</v>
      </c>
      <c r="S9" s="572">
        <v>80</v>
      </c>
      <c r="T9" s="572">
        <v>4</v>
      </c>
      <c r="U9" s="572">
        <v>25</v>
      </c>
      <c r="V9" s="572">
        <v>13</v>
      </c>
      <c r="W9" s="575">
        <v>38</v>
      </c>
      <c r="X9" s="527">
        <v>7</v>
      </c>
      <c r="Y9" s="527">
        <v>3</v>
      </c>
    </row>
    <row r="10" spans="2:28" ht="18.75" customHeight="1">
      <c r="C10" s="843" t="s">
        <v>589</v>
      </c>
      <c r="D10" s="844"/>
      <c r="E10" s="565">
        <v>7</v>
      </c>
      <c r="F10" s="576">
        <v>690</v>
      </c>
      <c r="G10" s="576">
        <v>711</v>
      </c>
      <c r="H10" s="576">
        <v>41</v>
      </c>
      <c r="I10" s="576">
        <v>248</v>
      </c>
      <c r="J10" s="576">
        <v>138</v>
      </c>
      <c r="K10" s="567">
        <v>284</v>
      </c>
      <c r="L10" s="566">
        <v>108</v>
      </c>
      <c r="M10" s="576">
        <v>14</v>
      </c>
      <c r="N10" s="568"/>
      <c r="O10" s="569" t="s">
        <v>590</v>
      </c>
      <c r="P10" s="574" t="s">
        <v>588</v>
      </c>
      <c r="Q10" s="571"/>
      <c r="R10" s="572">
        <v>100</v>
      </c>
      <c r="S10" s="572">
        <v>80</v>
      </c>
      <c r="T10" s="572">
        <v>6</v>
      </c>
      <c r="U10" s="572">
        <v>27</v>
      </c>
      <c r="V10" s="572">
        <v>18</v>
      </c>
      <c r="W10" s="575">
        <v>29</v>
      </c>
      <c r="X10" s="527">
        <v>9</v>
      </c>
      <c r="Y10" s="527">
        <v>3</v>
      </c>
    </row>
    <row r="11" spans="2:28" ht="19.350000000000001" customHeight="1">
      <c r="C11" s="843" t="s">
        <v>591</v>
      </c>
      <c r="D11" s="844"/>
      <c r="E11" s="566">
        <v>10</v>
      </c>
      <c r="F11" s="566">
        <v>1143</v>
      </c>
      <c r="G11" s="566">
        <v>1126</v>
      </c>
      <c r="H11" s="566">
        <v>85</v>
      </c>
      <c r="I11" s="566">
        <v>367</v>
      </c>
      <c r="J11" s="566">
        <v>200</v>
      </c>
      <c r="K11" s="567">
        <v>474</v>
      </c>
      <c r="L11" s="566">
        <v>306</v>
      </c>
      <c r="M11" s="566">
        <v>54</v>
      </c>
      <c r="N11" s="551"/>
      <c r="O11" s="577" t="s">
        <v>592</v>
      </c>
      <c r="P11" s="578" t="s">
        <v>593</v>
      </c>
      <c r="Q11" s="579"/>
      <c r="R11" s="580">
        <v>70</v>
      </c>
      <c r="S11" s="580">
        <v>80</v>
      </c>
      <c r="T11" s="580">
        <v>6</v>
      </c>
      <c r="U11" s="580">
        <v>22</v>
      </c>
      <c r="V11" s="580">
        <v>13</v>
      </c>
      <c r="W11" s="580">
        <v>39</v>
      </c>
      <c r="X11" s="580">
        <v>9</v>
      </c>
      <c r="Y11" s="580">
        <v>4</v>
      </c>
    </row>
    <row r="12" spans="2:28" ht="27" customHeight="1">
      <c r="C12" s="849" t="s">
        <v>594</v>
      </c>
      <c r="D12" s="850"/>
      <c r="E12" s="565">
        <v>8</v>
      </c>
      <c r="F12" s="566">
        <v>120</v>
      </c>
      <c r="G12" s="566">
        <v>103</v>
      </c>
      <c r="H12" s="566">
        <v>13</v>
      </c>
      <c r="I12" s="566">
        <v>90</v>
      </c>
      <c r="J12" s="581">
        <v>0</v>
      </c>
      <c r="K12" s="582">
        <v>0</v>
      </c>
      <c r="L12" s="566">
        <v>31</v>
      </c>
      <c r="M12" s="566">
        <v>10</v>
      </c>
      <c r="O12" s="583" t="s">
        <v>595</v>
      </c>
      <c r="P12" s="570" t="s">
        <v>596</v>
      </c>
      <c r="Q12" s="571">
        <v>14</v>
      </c>
      <c r="R12" s="584">
        <f>SUM(R13:R26)</f>
        <v>1628</v>
      </c>
      <c r="S12" s="584">
        <f t="shared" ref="S12:Y12" si="0">SUM(S13:S26)</f>
        <v>1484</v>
      </c>
      <c r="T12" s="584">
        <f t="shared" si="0"/>
        <v>109</v>
      </c>
      <c r="U12" s="584">
        <f t="shared" si="0"/>
        <v>477</v>
      </c>
      <c r="V12" s="584">
        <f t="shared" si="0"/>
        <v>305</v>
      </c>
      <c r="W12" s="584">
        <f t="shared" si="0"/>
        <v>593</v>
      </c>
      <c r="X12" s="585">
        <f t="shared" si="0"/>
        <v>265</v>
      </c>
      <c r="Y12" s="584">
        <f t="shared" si="0"/>
        <v>104</v>
      </c>
      <c r="AB12" s="551"/>
    </row>
    <row r="13" spans="2:28" ht="18.75" customHeight="1">
      <c r="C13" s="586"/>
      <c r="D13" s="587"/>
      <c r="E13" s="565"/>
      <c r="F13" s="566"/>
      <c r="G13" s="566"/>
      <c r="H13" s="566"/>
      <c r="I13" s="566"/>
      <c r="J13" s="566"/>
      <c r="K13" s="567"/>
      <c r="L13" s="566"/>
      <c r="M13" s="566"/>
      <c r="O13" s="851" t="s">
        <v>597</v>
      </c>
      <c r="P13" s="852"/>
      <c r="Q13" s="571"/>
      <c r="R13" s="572">
        <v>175</v>
      </c>
      <c r="S13" s="572">
        <v>171</v>
      </c>
      <c r="T13" s="572">
        <v>9</v>
      </c>
      <c r="U13" s="572">
        <v>53</v>
      </c>
      <c r="V13" s="572">
        <v>33</v>
      </c>
      <c r="W13" s="575">
        <v>76</v>
      </c>
      <c r="X13" s="527">
        <v>23</v>
      </c>
      <c r="Y13" s="527">
        <v>16</v>
      </c>
    </row>
    <row r="14" spans="2:28" ht="19.350000000000001" customHeight="1">
      <c r="B14" s="845" t="s">
        <v>598</v>
      </c>
      <c r="C14" s="845"/>
      <c r="D14" s="846"/>
      <c r="E14" s="559">
        <v>30</v>
      </c>
      <c r="F14" s="560">
        <v>2485</v>
      </c>
      <c r="G14" s="560">
        <v>2280</v>
      </c>
      <c r="H14" s="560">
        <v>167</v>
      </c>
      <c r="I14" s="560">
        <v>811</v>
      </c>
      <c r="J14" s="560">
        <v>442</v>
      </c>
      <c r="K14" s="561">
        <v>860</v>
      </c>
      <c r="L14" s="560">
        <v>507</v>
      </c>
      <c r="M14" s="560">
        <v>87</v>
      </c>
      <c r="N14" s="551"/>
      <c r="O14" s="851" t="s">
        <v>599</v>
      </c>
      <c r="P14" s="852"/>
      <c r="Q14" s="571"/>
      <c r="R14" s="572">
        <v>158</v>
      </c>
      <c r="S14" s="572">
        <v>145</v>
      </c>
      <c r="T14" s="572">
        <v>8</v>
      </c>
      <c r="U14" s="572">
        <v>53</v>
      </c>
      <c r="V14" s="572">
        <v>28</v>
      </c>
      <c r="W14" s="575">
        <v>56</v>
      </c>
      <c r="X14" s="527">
        <v>25</v>
      </c>
      <c r="Y14" s="527">
        <v>5</v>
      </c>
    </row>
    <row r="15" spans="2:28" ht="19.350000000000001" customHeight="1">
      <c r="C15" s="843" t="s">
        <v>583</v>
      </c>
      <c r="D15" s="844"/>
      <c r="E15" s="565">
        <v>2</v>
      </c>
      <c r="F15" s="566">
        <v>170</v>
      </c>
      <c r="G15" s="566">
        <v>159</v>
      </c>
      <c r="H15" s="566">
        <v>11</v>
      </c>
      <c r="I15" s="566">
        <v>46</v>
      </c>
      <c r="J15" s="566">
        <v>32</v>
      </c>
      <c r="K15" s="567">
        <v>70</v>
      </c>
      <c r="L15" s="566">
        <v>41</v>
      </c>
      <c r="M15" s="566">
        <v>9</v>
      </c>
      <c r="N15" s="551"/>
      <c r="O15" s="847" t="s">
        <v>600</v>
      </c>
      <c r="P15" s="848"/>
      <c r="Q15" s="571"/>
      <c r="R15" s="572">
        <v>162</v>
      </c>
      <c r="S15" s="572">
        <v>151</v>
      </c>
      <c r="T15" s="572">
        <v>12</v>
      </c>
      <c r="U15" s="572">
        <v>51</v>
      </c>
      <c r="V15" s="572">
        <v>30</v>
      </c>
      <c r="W15" s="575">
        <v>58</v>
      </c>
      <c r="X15" s="527">
        <v>29</v>
      </c>
      <c r="Y15" s="527">
        <v>12</v>
      </c>
    </row>
    <row r="16" spans="2:28" ht="20.25" customHeight="1">
      <c r="C16" s="847" t="s">
        <v>586</v>
      </c>
      <c r="D16" s="848"/>
      <c r="E16" s="565">
        <v>1</v>
      </c>
      <c r="F16" s="566">
        <v>190</v>
      </c>
      <c r="G16" s="566">
        <v>170</v>
      </c>
      <c r="H16" s="566">
        <v>9</v>
      </c>
      <c r="I16" s="566">
        <v>51</v>
      </c>
      <c r="J16" s="566">
        <v>39</v>
      </c>
      <c r="K16" s="567">
        <v>71</v>
      </c>
      <c r="L16" s="566">
        <v>37</v>
      </c>
      <c r="M16" s="566">
        <v>6</v>
      </c>
      <c r="O16" s="847" t="s">
        <v>601</v>
      </c>
      <c r="P16" s="848"/>
      <c r="Q16" s="571"/>
      <c r="R16" s="572">
        <v>150</v>
      </c>
      <c r="S16" s="572">
        <v>150</v>
      </c>
      <c r="T16" s="572">
        <v>13</v>
      </c>
      <c r="U16" s="572">
        <v>51</v>
      </c>
      <c r="V16" s="572">
        <v>28</v>
      </c>
      <c r="W16" s="575">
        <v>58</v>
      </c>
      <c r="X16" s="527">
        <v>28</v>
      </c>
      <c r="Y16" s="527">
        <v>6</v>
      </c>
    </row>
    <row r="17" spans="2:30" ht="20.25" customHeight="1">
      <c r="C17" s="843" t="s">
        <v>589</v>
      </c>
      <c r="D17" s="844"/>
      <c r="E17" s="565">
        <v>6</v>
      </c>
      <c r="F17" s="576">
        <v>620</v>
      </c>
      <c r="G17" s="576">
        <v>611</v>
      </c>
      <c r="H17" s="576">
        <v>36</v>
      </c>
      <c r="I17" s="576">
        <v>205</v>
      </c>
      <c r="J17" s="576">
        <v>123</v>
      </c>
      <c r="K17" s="567">
        <v>247</v>
      </c>
      <c r="L17" s="566">
        <v>92</v>
      </c>
      <c r="M17" s="576">
        <v>16</v>
      </c>
      <c r="O17" s="851" t="s">
        <v>602</v>
      </c>
      <c r="P17" s="852"/>
      <c r="Q17" s="571"/>
      <c r="R17" s="572">
        <v>102</v>
      </c>
      <c r="S17" s="572">
        <v>92</v>
      </c>
      <c r="T17" s="572">
        <v>11</v>
      </c>
      <c r="U17" s="572">
        <v>22</v>
      </c>
      <c r="V17" s="572">
        <v>21</v>
      </c>
      <c r="W17" s="575">
        <v>38</v>
      </c>
      <c r="X17" s="527">
        <v>16</v>
      </c>
      <c r="Y17" s="527">
        <v>4</v>
      </c>
    </row>
    <row r="18" spans="2:30" ht="20.25" customHeight="1">
      <c r="C18" s="843" t="s">
        <v>591</v>
      </c>
      <c r="D18" s="844"/>
      <c r="E18" s="566">
        <v>10</v>
      </c>
      <c r="F18" s="566">
        <v>1317</v>
      </c>
      <c r="G18" s="566">
        <v>1235</v>
      </c>
      <c r="H18" s="566">
        <v>105</v>
      </c>
      <c r="I18" s="566">
        <v>410</v>
      </c>
      <c r="J18" s="566">
        <v>248</v>
      </c>
      <c r="K18" s="567">
        <v>472</v>
      </c>
      <c r="L18" s="566">
        <v>285</v>
      </c>
      <c r="M18" s="566">
        <v>37</v>
      </c>
      <c r="O18" s="851" t="s">
        <v>603</v>
      </c>
      <c r="P18" s="852"/>
      <c r="Q18" s="571"/>
      <c r="R18" s="572">
        <v>107</v>
      </c>
      <c r="S18" s="572">
        <v>103</v>
      </c>
      <c r="T18" s="572">
        <v>8</v>
      </c>
      <c r="U18" s="572">
        <v>27</v>
      </c>
      <c r="V18" s="572">
        <v>22</v>
      </c>
      <c r="W18" s="575">
        <v>46</v>
      </c>
      <c r="X18" s="527">
        <v>23</v>
      </c>
      <c r="Y18" s="527">
        <v>6</v>
      </c>
    </row>
    <row r="19" spans="2:30" ht="20.25" customHeight="1">
      <c r="C19" s="849" t="s">
        <v>594</v>
      </c>
      <c r="D19" s="850"/>
      <c r="E19" s="565">
        <v>11</v>
      </c>
      <c r="F19" s="566">
        <v>188</v>
      </c>
      <c r="G19" s="566">
        <v>105</v>
      </c>
      <c r="H19" s="566">
        <v>6</v>
      </c>
      <c r="I19" s="566">
        <v>99</v>
      </c>
      <c r="J19" s="581">
        <v>0</v>
      </c>
      <c r="K19" s="582">
        <v>0</v>
      </c>
      <c r="L19" s="566">
        <v>52</v>
      </c>
      <c r="M19" s="566">
        <v>19</v>
      </c>
      <c r="O19" s="851" t="s">
        <v>604</v>
      </c>
      <c r="P19" s="852"/>
      <c r="Q19" s="571"/>
      <c r="R19" s="572">
        <v>70</v>
      </c>
      <c r="S19" s="572">
        <v>52</v>
      </c>
      <c r="T19" s="588">
        <v>0</v>
      </c>
      <c r="U19" s="588">
        <v>0</v>
      </c>
      <c r="V19" s="572">
        <v>16</v>
      </c>
      <c r="W19" s="575">
        <v>36</v>
      </c>
      <c r="X19" s="527">
        <v>7</v>
      </c>
      <c r="Y19" s="527">
        <v>4</v>
      </c>
    </row>
    <row r="20" spans="2:30" ht="20.25" customHeight="1">
      <c r="C20" s="589"/>
      <c r="D20" s="590"/>
      <c r="E20" s="565"/>
      <c r="F20" s="566"/>
      <c r="G20" s="566"/>
      <c r="H20" s="566"/>
      <c r="I20" s="566"/>
      <c r="J20" s="566"/>
      <c r="K20" s="567"/>
      <c r="L20" s="566"/>
      <c r="M20" s="566"/>
      <c r="O20" s="853" t="s">
        <v>605</v>
      </c>
      <c r="P20" s="854"/>
      <c r="Q20" s="571"/>
      <c r="R20" s="572">
        <v>27</v>
      </c>
      <c r="S20" s="572">
        <v>25</v>
      </c>
      <c r="T20" s="572">
        <v>7</v>
      </c>
      <c r="U20" s="572">
        <v>18</v>
      </c>
      <c r="V20" s="588">
        <v>0</v>
      </c>
      <c r="W20" s="591">
        <v>0</v>
      </c>
      <c r="X20" s="527">
        <v>9</v>
      </c>
      <c r="Y20" s="527">
        <v>1</v>
      </c>
    </row>
    <row r="21" spans="2:30" ht="20.25" customHeight="1">
      <c r="B21" s="568" t="s">
        <v>606</v>
      </c>
      <c r="C21" s="589"/>
      <c r="D21" s="590"/>
      <c r="E21" s="559">
        <v>35</v>
      </c>
      <c r="F21" s="560">
        <v>2676</v>
      </c>
      <c r="G21" s="560">
        <v>2299</v>
      </c>
      <c r="H21" s="560">
        <v>156</v>
      </c>
      <c r="I21" s="560">
        <v>821</v>
      </c>
      <c r="J21" s="560">
        <v>446</v>
      </c>
      <c r="K21" s="561">
        <v>876</v>
      </c>
      <c r="L21" s="560">
        <v>429</v>
      </c>
      <c r="M21" s="560">
        <v>166</v>
      </c>
      <c r="N21" s="551"/>
      <c r="O21" s="855" t="s">
        <v>607</v>
      </c>
      <c r="P21" s="854"/>
      <c r="Q21" s="572"/>
      <c r="R21" s="572">
        <v>207</v>
      </c>
      <c r="S21" s="572">
        <v>184</v>
      </c>
      <c r="T21" s="572">
        <v>10</v>
      </c>
      <c r="U21" s="572">
        <v>56</v>
      </c>
      <c r="V21" s="572">
        <v>40</v>
      </c>
      <c r="W21" s="575">
        <v>78</v>
      </c>
      <c r="X21" s="527">
        <v>27</v>
      </c>
      <c r="Y21" s="527">
        <v>17</v>
      </c>
    </row>
    <row r="22" spans="2:30" ht="20.25" customHeight="1">
      <c r="C22" s="856" t="s">
        <v>583</v>
      </c>
      <c r="D22" s="857"/>
      <c r="E22" s="565">
        <v>2</v>
      </c>
      <c r="F22" s="566">
        <v>170</v>
      </c>
      <c r="G22" s="566">
        <v>141</v>
      </c>
      <c r="H22" s="566">
        <v>6</v>
      </c>
      <c r="I22" s="566">
        <v>37</v>
      </c>
      <c r="J22" s="566">
        <v>31</v>
      </c>
      <c r="K22" s="567">
        <v>67</v>
      </c>
      <c r="L22" s="566">
        <v>35</v>
      </c>
      <c r="M22" s="566">
        <v>11</v>
      </c>
      <c r="O22" s="855" t="s">
        <v>608</v>
      </c>
      <c r="P22" s="854"/>
      <c r="Q22" s="572"/>
      <c r="R22" s="572">
        <v>90</v>
      </c>
      <c r="S22" s="572">
        <v>77</v>
      </c>
      <c r="T22" s="572">
        <v>4</v>
      </c>
      <c r="U22" s="572">
        <v>27</v>
      </c>
      <c r="V22" s="572">
        <v>16</v>
      </c>
      <c r="W22" s="575">
        <v>30</v>
      </c>
      <c r="X22" s="527">
        <v>18</v>
      </c>
      <c r="Y22" s="527">
        <v>9</v>
      </c>
    </row>
    <row r="23" spans="2:30" ht="19.350000000000001" customHeight="1">
      <c r="C23" s="843" t="s">
        <v>586</v>
      </c>
      <c r="D23" s="844"/>
      <c r="E23" s="571">
        <v>1</v>
      </c>
      <c r="F23" s="572">
        <v>190</v>
      </c>
      <c r="G23" s="572">
        <v>149</v>
      </c>
      <c r="H23" s="572">
        <v>5</v>
      </c>
      <c r="I23" s="572">
        <v>39</v>
      </c>
      <c r="J23" s="572">
        <v>37</v>
      </c>
      <c r="K23" s="575">
        <v>68</v>
      </c>
      <c r="L23" s="572">
        <v>32</v>
      </c>
      <c r="M23" s="572">
        <v>9</v>
      </c>
      <c r="O23" s="855" t="s">
        <v>609</v>
      </c>
      <c r="P23" s="854"/>
      <c r="Q23" s="571"/>
      <c r="R23" s="572">
        <v>110</v>
      </c>
      <c r="S23" s="572">
        <v>93</v>
      </c>
      <c r="T23" s="572">
        <v>10</v>
      </c>
      <c r="U23" s="572">
        <v>31</v>
      </c>
      <c r="V23" s="572">
        <v>20</v>
      </c>
      <c r="W23" s="575">
        <v>32</v>
      </c>
      <c r="X23" s="527">
        <v>25</v>
      </c>
      <c r="Y23" s="527">
        <v>5</v>
      </c>
    </row>
    <row r="24" spans="2:30" ht="19.350000000000001" customHeight="1">
      <c r="C24" s="847" t="s">
        <v>589</v>
      </c>
      <c r="D24" s="848"/>
      <c r="E24" s="571">
        <v>4</v>
      </c>
      <c r="F24" s="584">
        <v>420</v>
      </c>
      <c r="G24" s="584">
        <v>372</v>
      </c>
      <c r="H24" s="584">
        <v>22</v>
      </c>
      <c r="I24" s="584">
        <v>116</v>
      </c>
      <c r="J24" s="584">
        <v>76</v>
      </c>
      <c r="K24" s="575">
        <v>158</v>
      </c>
      <c r="L24" s="572">
        <v>49</v>
      </c>
      <c r="M24" s="572">
        <v>16</v>
      </c>
      <c r="O24" s="853" t="s">
        <v>610</v>
      </c>
      <c r="P24" s="854"/>
      <c r="Q24" s="572"/>
      <c r="R24" s="572">
        <v>160</v>
      </c>
      <c r="S24" s="572">
        <v>136</v>
      </c>
      <c r="T24" s="572">
        <v>8</v>
      </c>
      <c r="U24" s="572">
        <v>50</v>
      </c>
      <c r="V24" s="572">
        <v>29</v>
      </c>
      <c r="W24" s="575">
        <v>49</v>
      </c>
      <c r="X24" s="527">
        <v>16</v>
      </c>
      <c r="Y24" s="527">
        <v>6</v>
      </c>
    </row>
    <row r="25" spans="2:30" ht="19.350000000000001" customHeight="1">
      <c r="C25" s="843" t="s">
        <v>591</v>
      </c>
      <c r="D25" s="844"/>
      <c r="E25" s="572">
        <v>14</v>
      </c>
      <c r="F25" s="572">
        <v>1683</v>
      </c>
      <c r="G25" s="572">
        <v>1513</v>
      </c>
      <c r="H25" s="572">
        <v>105</v>
      </c>
      <c r="I25" s="572">
        <v>523</v>
      </c>
      <c r="J25" s="572">
        <v>302</v>
      </c>
      <c r="K25" s="575">
        <v>583</v>
      </c>
      <c r="L25" s="572">
        <v>279</v>
      </c>
      <c r="M25" s="572">
        <v>106</v>
      </c>
      <c r="N25" s="551"/>
      <c r="O25" s="847" t="s">
        <v>611</v>
      </c>
      <c r="P25" s="848"/>
      <c r="Q25" s="571"/>
      <c r="R25" s="572">
        <v>60</v>
      </c>
      <c r="S25" s="572">
        <v>48</v>
      </c>
      <c r="T25" s="572">
        <v>3</v>
      </c>
      <c r="U25" s="572">
        <v>21</v>
      </c>
      <c r="V25" s="572">
        <v>10</v>
      </c>
      <c r="W25" s="575">
        <v>14</v>
      </c>
      <c r="X25" s="527">
        <v>4</v>
      </c>
      <c r="Y25" s="527">
        <v>6</v>
      </c>
    </row>
    <row r="26" spans="2:30" ht="19.350000000000001" customHeight="1">
      <c r="C26" s="849" t="s">
        <v>594</v>
      </c>
      <c r="D26" s="850"/>
      <c r="E26" s="571">
        <v>14</v>
      </c>
      <c r="F26" s="572">
        <v>213</v>
      </c>
      <c r="G26" s="572">
        <v>124</v>
      </c>
      <c r="H26" s="572">
        <v>18</v>
      </c>
      <c r="I26" s="572">
        <v>106</v>
      </c>
      <c r="J26" s="588">
        <v>0</v>
      </c>
      <c r="K26" s="591">
        <v>0</v>
      </c>
      <c r="L26" s="572">
        <v>34</v>
      </c>
      <c r="M26" s="572">
        <v>24</v>
      </c>
      <c r="N26" s="551"/>
      <c r="O26" s="858" t="s">
        <v>612</v>
      </c>
      <c r="P26" s="859"/>
      <c r="Q26" s="579"/>
      <c r="R26" s="580">
        <v>50</v>
      </c>
      <c r="S26" s="580">
        <v>57</v>
      </c>
      <c r="T26" s="580">
        <v>6</v>
      </c>
      <c r="U26" s="580">
        <v>17</v>
      </c>
      <c r="V26" s="580">
        <v>12</v>
      </c>
      <c r="W26" s="592">
        <v>22</v>
      </c>
      <c r="X26" s="593">
        <v>15</v>
      </c>
      <c r="Y26" s="593">
        <v>7</v>
      </c>
    </row>
    <row r="27" spans="2:30" ht="19.350000000000001" customHeight="1">
      <c r="C27" s="849"/>
      <c r="D27" s="850"/>
      <c r="E27" s="559"/>
      <c r="F27" s="560"/>
      <c r="G27" s="560"/>
      <c r="H27" s="560"/>
      <c r="I27" s="560"/>
      <c r="J27" s="560"/>
      <c r="K27" s="561"/>
      <c r="L27" s="560"/>
      <c r="M27" s="560"/>
      <c r="N27" s="551"/>
      <c r="O27" s="594" t="s">
        <v>613</v>
      </c>
      <c r="P27" s="595" t="s">
        <v>596</v>
      </c>
      <c r="Q27" s="596">
        <v>14</v>
      </c>
      <c r="R27" s="597">
        <f>SUM(R28:R41)</f>
        <v>197</v>
      </c>
      <c r="S27" s="597">
        <f t="shared" ref="S27:Y27" si="1">SUM(S28:S41)</f>
        <v>149</v>
      </c>
      <c r="T27" s="597">
        <f t="shared" si="1"/>
        <v>21</v>
      </c>
      <c r="U27" s="597">
        <f t="shared" si="1"/>
        <v>128</v>
      </c>
      <c r="V27" s="598">
        <f t="shared" si="1"/>
        <v>0</v>
      </c>
      <c r="W27" s="598">
        <f t="shared" si="1"/>
        <v>0</v>
      </c>
      <c r="X27" s="599">
        <f t="shared" si="1"/>
        <v>41</v>
      </c>
      <c r="Y27" s="597">
        <f t="shared" si="1"/>
        <v>27</v>
      </c>
    </row>
    <row r="28" spans="2:30" ht="19.350000000000001" customHeight="1">
      <c r="B28" s="568" t="s">
        <v>614</v>
      </c>
      <c r="C28" s="601"/>
      <c r="D28" s="602"/>
      <c r="E28" s="559">
        <v>35</v>
      </c>
      <c r="F28" s="560">
        <v>2660</v>
      </c>
      <c r="G28" s="560">
        <v>2241</v>
      </c>
      <c r="H28" s="560">
        <v>144</v>
      </c>
      <c r="I28" s="560">
        <v>812</v>
      </c>
      <c r="J28" s="560">
        <v>383</v>
      </c>
      <c r="K28" s="561">
        <v>902</v>
      </c>
      <c r="L28" s="560">
        <v>421</v>
      </c>
      <c r="M28" s="560">
        <v>193</v>
      </c>
      <c r="N28" s="551"/>
      <c r="O28" s="851" t="s">
        <v>615</v>
      </c>
      <c r="P28" s="852"/>
      <c r="Q28" s="596"/>
      <c r="R28" s="597">
        <v>12</v>
      </c>
      <c r="S28" s="603">
        <v>11</v>
      </c>
      <c r="T28" s="597">
        <v>2</v>
      </c>
      <c r="U28" s="597">
        <v>9</v>
      </c>
      <c r="V28" s="598">
        <v>0</v>
      </c>
      <c r="W28" s="604">
        <v>0</v>
      </c>
      <c r="X28" s="605">
        <v>4</v>
      </c>
      <c r="Y28" s="605">
        <v>2</v>
      </c>
    </row>
    <row r="29" spans="2:30" ht="19.350000000000001" customHeight="1">
      <c r="B29" s="551"/>
      <c r="C29" s="843" t="s">
        <v>583</v>
      </c>
      <c r="D29" s="844"/>
      <c r="E29" s="565">
        <v>2</v>
      </c>
      <c r="F29" s="566">
        <v>170</v>
      </c>
      <c r="G29" s="566">
        <v>87</v>
      </c>
      <c r="H29" s="566">
        <v>3</v>
      </c>
      <c r="I29" s="566">
        <v>24</v>
      </c>
      <c r="J29" s="566">
        <v>17</v>
      </c>
      <c r="K29" s="567">
        <v>43</v>
      </c>
      <c r="L29" s="566">
        <v>28</v>
      </c>
      <c r="M29" s="566">
        <v>10</v>
      </c>
      <c r="N29" s="551"/>
      <c r="O29" s="851" t="s">
        <v>616</v>
      </c>
      <c r="P29" s="852"/>
      <c r="Q29" s="596"/>
      <c r="R29" s="597">
        <v>10</v>
      </c>
      <c r="S29" s="603">
        <v>5</v>
      </c>
      <c r="T29" s="597">
        <v>1</v>
      </c>
      <c r="U29" s="603">
        <v>4</v>
      </c>
      <c r="V29" s="598">
        <v>0</v>
      </c>
      <c r="W29" s="604">
        <v>0</v>
      </c>
      <c r="X29" s="605">
        <v>1</v>
      </c>
      <c r="Y29" s="605">
        <v>2</v>
      </c>
    </row>
    <row r="30" spans="2:30" ht="18.75" customHeight="1">
      <c r="C30" s="847" t="s">
        <v>586</v>
      </c>
      <c r="D30" s="848"/>
      <c r="E30" s="571">
        <v>1</v>
      </c>
      <c r="F30" s="572">
        <v>190</v>
      </c>
      <c r="G30" s="572">
        <v>133</v>
      </c>
      <c r="H30" s="572">
        <v>4</v>
      </c>
      <c r="I30" s="572">
        <v>39</v>
      </c>
      <c r="J30" s="572">
        <v>23</v>
      </c>
      <c r="K30" s="575">
        <v>67</v>
      </c>
      <c r="L30" s="572">
        <v>36</v>
      </c>
      <c r="M30" s="572">
        <v>9</v>
      </c>
      <c r="N30" s="551"/>
      <c r="O30" s="851" t="s">
        <v>617</v>
      </c>
      <c r="P30" s="852"/>
      <c r="Q30" s="596"/>
      <c r="R30" s="597">
        <v>12</v>
      </c>
      <c r="S30" s="603">
        <v>8</v>
      </c>
      <c r="T30" s="598">
        <v>0</v>
      </c>
      <c r="U30" s="597">
        <v>8</v>
      </c>
      <c r="V30" s="598">
        <v>0</v>
      </c>
      <c r="W30" s="604">
        <v>0</v>
      </c>
      <c r="X30" s="605">
        <v>4</v>
      </c>
      <c r="Y30" s="605">
        <v>1</v>
      </c>
    </row>
    <row r="31" spans="2:30" ht="18.75" customHeight="1">
      <c r="B31" s="551"/>
      <c r="C31" s="843" t="s">
        <v>589</v>
      </c>
      <c r="D31" s="844"/>
      <c r="E31" s="571">
        <v>4</v>
      </c>
      <c r="F31" s="584">
        <v>420</v>
      </c>
      <c r="G31" s="584">
        <v>364</v>
      </c>
      <c r="H31" s="584">
        <v>24</v>
      </c>
      <c r="I31" s="584">
        <v>110</v>
      </c>
      <c r="J31" s="584">
        <v>60</v>
      </c>
      <c r="K31" s="575">
        <v>170</v>
      </c>
      <c r="L31" s="572">
        <v>42</v>
      </c>
      <c r="M31" s="572">
        <v>15</v>
      </c>
      <c r="N31" s="551"/>
      <c r="O31" s="851" t="s">
        <v>618</v>
      </c>
      <c r="P31" s="852"/>
      <c r="Q31" s="596"/>
      <c r="R31" s="597">
        <v>18</v>
      </c>
      <c r="S31" s="603">
        <v>14</v>
      </c>
      <c r="T31" s="597">
        <v>5</v>
      </c>
      <c r="U31" s="597">
        <v>9</v>
      </c>
      <c r="V31" s="598">
        <v>0</v>
      </c>
      <c r="W31" s="604">
        <v>0</v>
      </c>
      <c r="X31" s="605">
        <v>4</v>
      </c>
      <c r="Y31" s="605">
        <v>1</v>
      </c>
    </row>
    <row r="32" spans="2:30" ht="18.75" customHeight="1">
      <c r="B32" s="569"/>
      <c r="C32" s="843" t="s">
        <v>591</v>
      </c>
      <c r="D32" s="844"/>
      <c r="E32" s="572">
        <v>14</v>
      </c>
      <c r="F32" s="572">
        <v>1683</v>
      </c>
      <c r="G32" s="572">
        <v>1498</v>
      </c>
      <c r="H32" s="572">
        <v>95</v>
      </c>
      <c r="I32" s="572">
        <v>498</v>
      </c>
      <c r="J32" s="572">
        <v>283</v>
      </c>
      <c r="K32" s="575">
        <v>622</v>
      </c>
      <c r="L32" s="572">
        <v>274</v>
      </c>
      <c r="M32" s="572">
        <v>134</v>
      </c>
      <c r="N32" s="551"/>
      <c r="O32" s="851" t="s">
        <v>619</v>
      </c>
      <c r="P32" s="852"/>
      <c r="Q32" s="596"/>
      <c r="R32" s="597">
        <v>12</v>
      </c>
      <c r="S32" s="603">
        <v>9</v>
      </c>
      <c r="T32" s="598">
        <v>0</v>
      </c>
      <c r="U32" s="597">
        <v>9</v>
      </c>
      <c r="V32" s="598">
        <v>0</v>
      </c>
      <c r="W32" s="604">
        <v>0</v>
      </c>
      <c r="X32" s="605">
        <v>5</v>
      </c>
      <c r="Y32" s="605">
        <v>1</v>
      </c>
      <c r="AD32" s="551"/>
    </row>
    <row r="33" spans="2:25" ht="19.350000000000001" customHeight="1">
      <c r="B33" s="569"/>
      <c r="C33" s="849" t="s">
        <v>594</v>
      </c>
      <c r="D33" s="850"/>
      <c r="E33" s="571">
        <v>14</v>
      </c>
      <c r="F33" s="572">
        <v>197</v>
      </c>
      <c r="G33" s="572">
        <v>159</v>
      </c>
      <c r="H33" s="572">
        <v>18</v>
      </c>
      <c r="I33" s="572">
        <v>141</v>
      </c>
      <c r="J33" s="588">
        <v>0</v>
      </c>
      <c r="K33" s="591">
        <v>0</v>
      </c>
      <c r="L33" s="572">
        <v>41</v>
      </c>
      <c r="M33" s="572">
        <v>25</v>
      </c>
      <c r="N33" s="551"/>
      <c r="O33" s="860" t="s">
        <v>620</v>
      </c>
      <c r="P33" s="861"/>
      <c r="Q33" s="596"/>
      <c r="R33" s="597">
        <v>19</v>
      </c>
      <c r="S33" s="603">
        <v>11</v>
      </c>
      <c r="T33" s="597">
        <v>1</v>
      </c>
      <c r="U33" s="597">
        <v>10</v>
      </c>
      <c r="V33" s="598">
        <v>0</v>
      </c>
      <c r="W33" s="604">
        <v>0</v>
      </c>
      <c r="X33" s="605">
        <v>1</v>
      </c>
      <c r="Y33" s="605">
        <v>3</v>
      </c>
    </row>
    <row r="34" spans="2:25" ht="19.350000000000001" customHeight="1">
      <c r="B34" s="569"/>
      <c r="C34" s="569"/>
      <c r="D34" s="570"/>
      <c r="E34" s="559"/>
      <c r="F34" s="560"/>
      <c r="G34" s="560"/>
      <c r="H34" s="560"/>
      <c r="I34" s="560"/>
      <c r="J34" s="560"/>
      <c r="K34" s="560"/>
      <c r="L34" s="606"/>
      <c r="M34" s="560"/>
      <c r="N34" s="551"/>
      <c r="O34" s="860" t="s">
        <v>621</v>
      </c>
      <c r="P34" s="861"/>
      <c r="Q34" s="596"/>
      <c r="R34" s="597">
        <v>10</v>
      </c>
      <c r="S34" s="603">
        <v>9</v>
      </c>
      <c r="T34" s="597">
        <v>2</v>
      </c>
      <c r="U34" s="597">
        <v>7</v>
      </c>
      <c r="V34" s="598">
        <v>0</v>
      </c>
      <c r="W34" s="604">
        <v>0</v>
      </c>
      <c r="X34" s="605">
        <v>3</v>
      </c>
      <c r="Y34" s="605">
        <v>1</v>
      </c>
    </row>
    <row r="35" spans="2:25" ht="27" customHeight="1">
      <c r="B35" s="600" t="s">
        <v>622</v>
      </c>
      <c r="C35" s="600"/>
      <c r="D35" s="607"/>
      <c r="E35" s="608">
        <f t="shared" ref="E35:M35" si="2">+E36+E38+E40+Q27+Q12</f>
        <v>34</v>
      </c>
      <c r="F35" s="609">
        <f t="shared" si="2"/>
        <v>2465</v>
      </c>
      <c r="G35" s="609">
        <f t="shared" si="2"/>
        <v>2135</v>
      </c>
      <c r="H35" s="609">
        <f t="shared" si="2"/>
        <v>160</v>
      </c>
      <c r="I35" s="609">
        <f t="shared" si="2"/>
        <v>754</v>
      </c>
      <c r="J35" s="609">
        <f t="shared" si="2"/>
        <v>409</v>
      </c>
      <c r="K35" s="609">
        <f t="shared" si="2"/>
        <v>812</v>
      </c>
      <c r="L35" s="610">
        <f t="shared" si="2"/>
        <v>396</v>
      </c>
      <c r="M35" s="609">
        <f t="shared" si="2"/>
        <v>162</v>
      </c>
      <c r="N35" s="551"/>
      <c r="O35" s="855" t="s">
        <v>623</v>
      </c>
      <c r="P35" s="862"/>
      <c r="Q35" s="596"/>
      <c r="R35" s="597">
        <v>12</v>
      </c>
      <c r="S35" s="603">
        <v>6</v>
      </c>
      <c r="T35" s="597">
        <v>1</v>
      </c>
      <c r="U35" s="597">
        <v>5</v>
      </c>
      <c r="V35" s="598">
        <v>0</v>
      </c>
      <c r="W35" s="604">
        <v>0</v>
      </c>
      <c r="X35" s="605">
        <v>1</v>
      </c>
      <c r="Y35" s="605">
        <v>4</v>
      </c>
    </row>
    <row r="36" spans="2:25" ht="18.75" customHeight="1">
      <c r="B36" s="863" t="s">
        <v>624</v>
      </c>
      <c r="C36" s="863"/>
      <c r="D36" s="570" t="s">
        <v>596</v>
      </c>
      <c r="E36" s="571">
        <v>1</v>
      </c>
      <c r="F36" s="572">
        <f t="shared" ref="F36:M36" si="3">SUM(F37:F37)</f>
        <v>70</v>
      </c>
      <c r="G36" s="572">
        <f t="shared" si="3"/>
        <v>55</v>
      </c>
      <c r="H36" s="572">
        <f t="shared" si="3"/>
        <v>3</v>
      </c>
      <c r="I36" s="572">
        <f t="shared" si="3"/>
        <v>16</v>
      </c>
      <c r="J36" s="572">
        <f t="shared" si="3"/>
        <v>11</v>
      </c>
      <c r="K36" s="572">
        <f t="shared" si="3"/>
        <v>25</v>
      </c>
      <c r="L36" s="611">
        <f t="shared" si="3"/>
        <v>20</v>
      </c>
      <c r="M36" s="572">
        <f t="shared" si="3"/>
        <v>5</v>
      </c>
      <c r="N36" s="551"/>
      <c r="O36" s="853" t="s">
        <v>625</v>
      </c>
      <c r="P36" s="862"/>
      <c r="Q36" s="596"/>
      <c r="R36" s="597">
        <v>12</v>
      </c>
      <c r="S36" s="603">
        <v>10</v>
      </c>
      <c r="T36" s="597">
        <v>2</v>
      </c>
      <c r="U36" s="597">
        <v>8</v>
      </c>
      <c r="V36" s="598">
        <v>0</v>
      </c>
      <c r="W36" s="604">
        <v>0</v>
      </c>
      <c r="X36" s="605">
        <v>1</v>
      </c>
      <c r="Y36" s="605">
        <v>1</v>
      </c>
    </row>
    <row r="37" spans="2:25" ht="18.75" customHeight="1">
      <c r="B37" s="612"/>
      <c r="C37" s="613" t="s">
        <v>626</v>
      </c>
      <c r="D37" s="614" t="s">
        <v>585</v>
      </c>
      <c r="E37" s="579"/>
      <c r="F37" s="580">
        <v>70</v>
      </c>
      <c r="G37" s="580">
        <v>55</v>
      </c>
      <c r="H37" s="580">
        <v>3</v>
      </c>
      <c r="I37" s="580">
        <v>16</v>
      </c>
      <c r="J37" s="580">
        <v>11</v>
      </c>
      <c r="K37" s="580">
        <v>25</v>
      </c>
      <c r="L37" s="615">
        <v>20</v>
      </c>
      <c r="M37" s="580">
        <v>5</v>
      </c>
      <c r="N37" s="551"/>
      <c r="O37" s="860" t="s">
        <v>627</v>
      </c>
      <c r="P37" s="861"/>
      <c r="Q37" s="616"/>
      <c r="R37" s="597">
        <v>19</v>
      </c>
      <c r="S37" s="603">
        <v>16</v>
      </c>
      <c r="T37" s="617">
        <v>3</v>
      </c>
      <c r="U37" s="597">
        <v>13</v>
      </c>
      <c r="V37" s="618">
        <v>0</v>
      </c>
      <c r="W37" s="619">
        <v>0</v>
      </c>
      <c r="X37" s="597">
        <v>2</v>
      </c>
      <c r="Y37" s="597">
        <v>5</v>
      </c>
    </row>
    <row r="38" spans="2:25" ht="27" customHeight="1">
      <c r="B38" s="851" t="s">
        <v>628</v>
      </c>
      <c r="C38" s="847"/>
      <c r="D38" s="570" t="s">
        <v>596</v>
      </c>
      <c r="E38" s="571">
        <v>1</v>
      </c>
      <c r="F38" s="572">
        <f>+F39</f>
        <v>190</v>
      </c>
      <c r="G38" s="572">
        <f t="shared" ref="G38:M38" si="4">+G39</f>
        <v>118</v>
      </c>
      <c r="H38" s="572">
        <f t="shared" si="4"/>
        <v>6</v>
      </c>
      <c r="I38" s="572">
        <f t="shared" si="4"/>
        <v>28</v>
      </c>
      <c r="J38" s="572">
        <f t="shared" si="4"/>
        <v>29</v>
      </c>
      <c r="K38" s="572">
        <f t="shared" si="4"/>
        <v>55</v>
      </c>
      <c r="L38" s="585">
        <f t="shared" si="4"/>
        <v>34</v>
      </c>
      <c r="M38" s="572">
        <f t="shared" si="4"/>
        <v>9</v>
      </c>
      <c r="N38" s="551"/>
      <c r="O38" s="860" t="s">
        <v>629</v>
      </c>
      <c r="P38" s="861"/>
      <c r="Q38" s="616"/>
      <c r="R38" s="597">
        <v>12</v>
      </c>
      <c r="S38" s="603">
        <v>8</v>
      </c>
      <c r="T38" s="617">
        <v>1</v>
      </c>
      <c r="U38" s="597">
        <v>7</v>
      </c>
      <c r="V38" s="618">
        <v>0</v>
      </c>
      <c r="W38" s="619">
        <v>0</v>
      </c>
      <c r="X38" s="597">
        <v>3</v>
      </c>
      <c r="Y38" s="597">
        <v>1</v>
      </c>
    </row>
    <row r="39" spans="2:25" ht="18.75" customHeight="1">
      <c r="B39" s="612"/>
      <c r="C39" s="866" t="s">
        <v>630</v>
      </c>
      <c r="D39" s="867"/>
      <c r="E39" s="579"/>
      <c r="F39" s="580">
        <v>190</v>
      </c>
      <c r="G39" s="580">
        <v>118</v>
      </c>
      <c r="H39" s="580">
        <v>6</v>
      </c>
      <c r="I39" s="580">
        <v>28</v>
      </c>
      <c r="J39" s="580">
        <v>29</v>
      </c>
      <c r="K39" s="580">
        <v>55</v>
      </c>
      <c r="L39" s="620">
        <v>34</v>
      </c>
      <c r="M39" s="593">
        <v>9</v>
      </c>
      <c r="N39" s="551"/>
      <c r="O39" s="860" t="s">
        <v>631</v>
      </c>
      <c r="P39" s="861"/>
      <c r="Q39" s="616"/>
      <c r="R39" s="597">
        <v>18</v>
      </c>
      <c r="S39" s="603">
        <v>16</v>
      </c>
      <c r="T39" s="618">
        <v>0</v>
      </c>
      <c r="U39" s="597">
        <v>16</v>
      </c>
      <c r="V39" s="618">
        <v>0</v>
      </c>
      <c r="W39" s="619">
        <v>0</v>
      </c>
      <c r="X39" s="597">
        <v>4</v>
      </c>
      <c r="Y39" s="597">
        <v>2</v>
      </c>
    </row>
    <row r="40" spans="2:25" ht="27" customHeight="1">
      <c r="B40" s="863" t="s">
        <v>632</v>
      </c>
      <c r="C40" s="868"/>
      <c r="D40" s="570" t="s">
        <v>596</v>
      </c>
      <c r="E40" s="571">
        <v>4</v>
      </c>
      <c r="F40" s="572">
        <f t="shared" ref="F40:M40" si="5">SUM(R8:R11)</f>
        <v>380</v>
      </c>
      <c r="G40" s="572">
        <f t="shared" si="5"/>
        <v>329</v>
      </c>
      <c r="H40" s="572">
        <f t="shared" si="5"/>
        <v>21</v>
      </c>
      <c r="I40" s="572">
        <f t="shared" si="5"/>
        <v>105</v>
      </c>
      <c r="J40" s="572">
        <f t="shared" si="5"/>
        <v>64</v>
      </c>
      <c r="K40" s="572">
        <f t="shared" si="5"/>
        <v>139</v>
      </c>
      <c r="L40" s="585">
        <f t="shared" si="5"/>
        <v>36</v>
      </c>
      <c r="M40" s="572">
        <f t="shared" si="5"/>
        <v>17</v>
      </c>
      <c r="N40" s="551"/>
      <c r="O40" s="855" t="s">
        <v>633</v>
      </c>
      <c r="P40" s="862"/>
      <c r="Q40" s="616"/>
      <c r="R40" s="597">
        <v>12</v>
      </c>
      <c r="S40" s="603">
        <v>8</v>
      </c>
      <c r="T40" s="617">
        <v>1</v>
      </c>
      <c r="U40" s="597">
        <v>7</v>
      </c>
      <c r="V40" s="618">
        <v>0</v>
      </c>
      <c r="W40" s="619">
        <v>0</v>
      </c>
      <c r="X40" s="597">
        <v>3</v>
      </c>
      <c r="Y40" s="597">
        <v>2</v>
      </c>
    </row>
    <row r="41" spans="2:25" ht="18.75" customHeight="1" thickBot="1">
      <c r="B41" s="621"/>
      <c r="C41" s="621"/>
      <c r="D41" s="621"/>
      <c r="E41" s="622"/>
      <c r="F41" s="621"/>
      <c r="G41" s="621"/>
      <c r="H41" s="621"/>
      <c r="I41" s="621"/>
      <c r="J41" s="621"/>
      <c r="K41" s="621"/>
      <c r="L41" s="621"/>
      <c r="M41" s="621"/>
      <c r="N41" s="621"/>
      <c r="O41" s="864" t="s">
        <v>634</v>
      </c>
      <c r="P41" s="865"/>
      <c r="Q41" s="623"/>
      <c r="R41" s="624">
        <v>19</v>
      </c>
      <c r="S41" s="625">
        <v>18</v>
      </c>
      <c r="T41" s="626">
        <v>2</v>
      </c>
      <c r="U41" s="624">
        <v>16</v>
      </c>
      <c r="V41" s="627">
        <v>0</v>
      </c>
      <c r="W41" s="628">
        <v>0</v>
      </c>
      <c r="X41" s="624">
        <v>5</v>
      </c>
      <c r="Y41" s="624">
        <v>1</v>
      </c>
    </row>
    <row r="42" spans="2:25" ht="19.350000000000001" customHeight="1">
      <c r="C42" s="547" t="s">
        <v>635</v>
      </c>
      <c r="N42" s="551"/>
      <c r="O42" s="547" t="s">
        <v>636</v>
      </c>
    </row>
    <row r="43" spans="2:25" ht="19.350000000000001" customHeight="1">
      <c r="C43" s="547" t="s">
        <v>637</v>
      </c>
      <c r="N43" s="551"/>
      <c r="O43" s="551" t="s">
        <v>638</v>
      </c>
    </row>
    <row r="44" spans="2:25" ht="19.5" customHeight="1">
      <c r="C44" s="629"/>
    </row>
    <row r="45" spans="2:25" ht="39" customHeight="1"/>
    <row r="46" spans="2:25" ht="21.75" customHeight="1"/>
    <row r="47" spans="2:25" ht="26.25" customHeight="1"/>
    <row r="48" spans="2:25" ht="26.25" customHeight="1"/>
    <row r="49" ht="26.25" customHeight="1"/>
    <row r="50" ht="26.25" customHeight="1"/>
    <row r="51" ht="26.25" customHeight="1"/>
    <row r="52" ht="26.25" customHeight="1"/>
    <row r="53" ht="26.25" customHeight="1"/>
    <row r="54" ht="26.25" customHeight="1"/>
    <row r="55" ht="26.25" customHeight="1"/>
    <row r="56" ht="26.25" customHeight="1"/>
    <row r="57" ht="26.25" customHeight="1"/>
    <row r="58" ht="26.25" customHeight="1"/>
    <row r="59" ht="14.25" customHeight="1"/>
    <row r="60" ht="14.25" customHeight="1"/>
    <row r="61" ht="14.25" customHeight="1"/>
    <row r="62" ht="14.25" customHeight="1"/>
  </sheetData>
  <mergeCells count="72">
    <mergeCell ref="O41:P41"/>
    <mergeCell ref="O37:P37"/>
    <mergeCell ref="B38:C38"/>
    <mergeCell ref="O38:P38"/>
    <mergeCell ref="C39:D39"/>
    <mergeCell ref="O39:P39"/>
    <mergeCell ref="B40:C40"/>
    <mergeCell ref="O40:P40"/>
    <mergeCell ref="C33:D33"/>
    <mergeCell ref="O33:P33"/>
    <mergeCell ref="O34:P34"/>
    <mergeCell ref="O35:P35"/>
    <mergeCell ref="B36:C36"/>
    <mergeCell ref="O36:P36"/>
    <mergeCell ref="C30:D30"/>
    <mergeCell ref="O30:P30"/>
    <mergeCell ref="C31:D31"/>
    <mergeCell ref="O31:P31"/>
    <mergeCell ref="C32:D32"/>
    <mergeCell ref="O32:P32"/>
    <mergeCell ref="C26:D26"/>
    <mergeCell ref="O26:P26"/>
    <mergeCell ref="C27:D27"/>
    <mergeCell ref="O28:P28"/>
    <mergeCell ref="C29:D29"/>
    <mergeCell ref="O29:P29"/>
    <mergeCell ref="C23:D23"/>
    <mergeCell ref="O23:P23"/>
    <mergeCell ref="C24:D24"/>
    <mergeCell ref="O24:P24"/>
    <mergeCell ref="C25:D25"/>
    <mergeCell ref="O25:P25"/>
    <mergeCell ref="C19:D19"/>
    <mergeCell ref="O19:P19"/>
    <mergeCell ref="O20:P20"/>
    <mergeCell ref="O21:P21"/>
    <mergeCell ref="C22:D22"/>
    <mergeCell ref="O22:P22"/>
    <mergeCell ref="C16:D16"/>
    <mergeCell ref="O16:P16"/>
    <mergeCell ref="C17:D17"/>
    <mergeCell ref="O17:P17"/>
    <mergeCell ref="C18:D18"/>
    <mergeCell ref="O18:P18"/>
    <mergeCell ref="C12:D12"/>
    <mergeCell ref="O13:P13"/>
    <mergeCell ref="B14:D14"/>
    <mergeCell ref="O14:P14"/>
    <mergeCell ref="C15:D15"/>
    <mergeCell ref="O15:P15"/>
    <mergeCell ref="C11:D11"/>
    <mergeCell ref="N3:P5"/>
    <mergeCell ref="Q3:Q5"/>
    <mergeCell ref="R3:W3"/>
    <mergeCell ref="X3:X5"/>
    <mergeCell ref="B7:D7"/>
    <mergeCell ref="N7:O7"/>
    <mergeCell ref="C8:D8"/>
    <mergeCell ref="C9:D9"/>
    <mergeCell ref="C10:D10"/>
    <mergeCell ref="Y3:Y5"/>
    <mergeCell ref="F4:F5"/>
    <mergeCell ref="G4:K4"/>
    <mergeCell ref="R4:R5"/>
    <mergeCell ref="S4:W4"/>
    <mergeCell ref="B1:M1"/>
    <mergeCell ref="B2:M2"/>
    <mergeCell ref="B3:D5"/>
    <mergeCell ref="E3:E5"/>
    <mergeCell ref="F3:K3"/>
    <mergeCell ref="L3:L5"/>
    <mergeCell ref="M3:M5"/>
  </mergeCells>
  <phoneticPr fontId="6"/>
  <pageMargins left="0.59055118110236227" right="0.51181102362204722" top="0.55118110236220474" bottom="0.35433070866141736" header="0.31496062992125984" footer="0.31496062992125984"/>
  <pageSetup paperSize="9" scale="46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6C7CA"/>
  </sheetPr>
  <dimension ref="A1:L32"/>
  <sheetViews>
    <sheetView view="pageBreakPreview" zoomScaleNormal="100" zoomScaleSheetLayoutView="100" workbookViewId="0">
      <selection activeCell="G27" sqref="G27"/>
    </sheetView>
  </sheetViews>
  <sheetFormatPr defaultRowHeight="12"/>
  <cols>
    <col min="1" max="1" width="10.625" style="1" customWidth="1"/>
    <col min="2" max="6" width="11.5" style="1" customWidth="1"/>
    <col min="7" max="7" width="15.125" style="1" customWidth="1"/>
    <col min="8" max="8" width="3.5" style="1" customWidth="1"/>
    <col min="9" max="9" width="4" style="1" customWidth="1"/>
    <col min="10" max="10" width="5.375" style="1" customWidth="1"/>
    <col min="11" max="16384" width="9" style="1"/>
  </cols>
  <sheetData>
    <row r="1" spans="1:12" ht="18.75">
      <c r="A1" s="640" t="s">
        <v>69</v>
      </c>
      <c r="B1" s="640"/>
      <c r="C1" s="640"/>
      <c r="D1" s="640"/>
      <c r="E1" s="640"/>
      <c r="F1" s="640"/>
      <c r="G1" s="640"/>
      <c r="H1" s="62"/>
    </row>
    <row r="2" spans="1:12" ht="15" customHeight="1" thickBot="1">
      <c r="A2" s="10" t="s">
        <v>47</v>
      </c>
      <c r="B2" s="10"/>
      <c r="C2" s="10"/>
      <c r="D2" s="10"/>
      <c r="E2" s="10"/>
      <c r="F2" s="10"/>
      <c r="G2" s="10"/>
      <c r="H2" s="10"/>
      <c r="I2" s="10"/>
    </row>
    <row r="3" spans="1:12" s="67" customFormat="1" ht="11.25" customHeight="1">
      <c r="A3" s="661" t="s">
        <v>70</v>
      </c>
      <c r="B3" s="666" t="s">
        <v>71</v>
      </c>
      <c r="C3" s="63"/>
      <c r="D3" s="63"/>
      <c r="E3" s="63"/>
      <c r="F3" s="63"/>
      <c r="G3" s="64" t="s">
        <v>72</v>
      </c>
      <c r="H3" s="65"/>
      <c r="I3" s="66"/>
    </row>
    <row r="4" spans="1:12" s="67" customFormat="1" ht="11.25" customHeight="1">
      <c r="A4" s="662"/>
      <c r="B4" s="664"/>
      <c r="C4" s="664" t="s">
        <v>73</v>
      </c>
      <c r="D4" s="68" t="s">
        <v>74</v>
      </c>
      <c r="E4" s="68" t="s">
        <v>75</v>
      </c>
      <c r="F4" s="664" t="s">
        <v>76</v>
      </c>
      <c r="G4" s="69" t="s">
        <v>77</v>
      </c>
      <c r="H4" s="65"/>
      <c r="I4" s="66"/>
    </row>
    <row r="5" spans="1:12" s="67" customFormat="1" ht="11.25" customHeight="1">
      <c r="A5" s="662"/>
      <c r="B5" s="664"/>
      <c r="C5" s="664"/>
      <c r="D5" s="68" t="s">
        <v>78</v>
      </c>
      <c r="E5" s="68"/>
      <c r="F5" s="664"/>
      <c r="G5" s="69" t="s">
        <v>79</v>
      </c>
      <c r="H5" s="65"/>
      <c r="I5" s="66"/>
    </row>
    <row r="6" spans="1:12" s="67" customFormat="1" ht="11.25" customHeight="1">
      <c r="A6" s="663"/>
      <c r="B6" s="655"/>
      <c r="C6" s="70"/>
      <c r="D6" s="70"/>
      <c r="E6" s="70"/>
      <c r="F6" s="71"/>
      <c r="G6" s="72" t="s">
        <v>80</v>
      </c>
      <c r="H6" s="65"/>
      <c r="I6" s="66"/>
      <c r="J6" s="66"/>
    </row>
    <row r="7" spans="1:12" ht="11.25" customHeight="1">
      <c r="A7" s="15"/>
      <c r="B7" s="73"/>
      <c r="C7" s="10"/>
      <c r="D7" s="74"/>
      <c r="E7" s="74"/>
      <c r="F7" s="74"/>
      <c r="G7" s="10"/>
      <c r="H7" s="10"/>
      <c r="I7" s="10"/>
      <c r="J7" s="10"/>
    </row>
    <row r="8" spans="1:12" ht="13.5" customHeight="1">
      <c r="A8" s="11">
        <v>29</v>
      </c>
      <c r="B8" s="75">
        <v>37809</v>
      </c>
      <c r="C8" s="60">
        <v>3224</v>
      </c>
      <c r="D8" s="60">
        <v>3235</v>
      </c>
      <c r="E8" s="60">
        <v>2460</v>
      </c>
      <c r="F8" s="28">
        <v>829</v>
      </c>
      <c r="G8" s="60">
        <v>3324</v>
      </c>
      <c r="H8" s="28"/>
      <c r="I8" s="10"/>
    </row>
    <row r="9" spans="1:12" ht="13.5" customHeight="1">
      <c r="A9" s="14" t="s">
        <v>11</v>
      </c>
      <c r="B9" s="75">
        <v>37981</v>
      </c>
      <c r="C9" s="60">
        <v>2892</v>
      </c>
      <c r="D9" s="60">
        <v>2898</v>
      </c>
      <c r="E9" s="60">
        <v>2122</v>
      </c>
      <c r="F9" s="28">
        <v>702</v>
      </c>
      <c r="G9" s="28">
        <v>3035</v>
      </c>
      <c r="H9" s="28"/>
      <c r="I9" s="10"/>
    </row>
    <row r="10" spans="1:12" ht="13.5" customHeight="1">
      <c r="A10" s="15" t="s">
        <v>12</v>
      </c>
      <c r="B10" s="75">
        <v>34996</v>
      </c>
      <c r="C10" s="28">
        <v>2806</v>
      </c>
      <c r="D10" s="28">
        <v>2910</v>
      </c>
      <c r="E10" s="60">
        <v>2174</v>
      </c>
      <c r="F10" s="28">
        <v>735</v>
      </c>
      <c r="G10" s="28">
        <v>2894</v>
      </c>
      <c r="H10" s="28"/>
      <c r="I10" s="10"/>
    </row>
    <row r="11" spans="1:12" ht="13.5" customHeight="1">
      <c r="A11" s="15" t="s">
        <v>13</v>
      </c>
      <c r="B11" s="75">
        <v>40877</v>
      </c>
      <c r="C11" s="28">
        <v>2863</v>
      </c>
      <c r="D11" s="28">
        <v>2759</v>
      </c>
      <c r="E11" s="60">
        <v>2066</v>
      </c>
      <c r="F11" s="28">
        <v>702</v>
      </c>
      <c r="G11" s="28">
        <v>2795</v>
      </c>
      <c r="H11" s="28"/>
      <c r="I11" s="10"/>
    </row>
    <row r="12" spans="1:12" s="19" customFormat="1" ht="13.5" customHeight="1">
      <c r="A12" s="16" t="s">
        <v>14</v>
      </c>
      <c r="B12" s="76">
        <f>+C12+D12+E12+F12+G12+B24+C24+D24+E24+F24+G24</f>
        <v>34578</v>
      </c>
      <c r="C12" s="55">
        <v>2640</v>
      </c>
      <c r="D12" s="55">
        <v>2650</v>
      </c>
      <c r="E12" s="55">
        <v>2011</v>
      </c>
      <c r="F12" s="55">
        <v>656</v>
      </c>
      <c r="G12" s="55">
        <v>2793</v>
      </c>
      <c r="H12" s="55"/>
      <c r="I12" s="77"/>
    </row>
    <row r="13" spans="1:12" ht="11.25" customHeight="1" thickBot="1">
      <c r="A13" s="42"/>
      <c r="B13" s="78"/>
      <c r="C13" s="56"/>
      <c r="D13" s="56"/>
      <c r="E13" s="56"/>
      <c r="F13" s="56"/>
      <c r="G13" s="56"/>
      <c r="H13" s="28"/>
      <c r="I13" s="10"/>
      <c r="J13" s="10"/>
    </row>
    <row r="14" spans="1:12" ht="11.25" customHeight="1" thickBot="1">
      <c r="A14" s="10"/>
      <c r="B14" s="28"/>
      <c r="C14" s="28"/>
      <c r="D14" s="28"/>
      <c r="E14" s="28"/>
      <c r="F14" s="28"/>
      <c r="G14" s="28"/>
      <c r="H14" s="28"/>
      <c r="I14" s="10"/>
      <c r="J14" s="10"/>
    </row>
    <row r="15" spans="1:12" ht="11.25" customHeight="1">
      <c r="A15" s="661" t="s">
        <v>70</v>
      </c>
      <c r="B15" s="79"/>
      <c r="C15" s="80"/>
      <c r="D15" s="79" t="s">
        <v>81</v>
      </c>
      <c r="E15" s="80"/>
      <c r="F15" s="80"/>
      <c r="G15" s="81" t="s">
        <v>82</v>
      </c>
      <c r="H15" s="28"/>
      <c r="I15" s="10"/>
      <c r="J15" s="10"/>
      <c r="L15" s="10"/>
    </row>
    <row r="16" spans="1:12" ht="11.25" customHeight="1">
      <c r="A16" s="662"/>
      <c r="B16" s="68" t="s">
        <v>77</v>
      </c>
      <c r="C16" s="664" t="s">
        <v>83</v>
      </c>
      <c r="D16" s="68" t="s">
        <v>84</v>
      </c>
      <c r="E16" s="665" t="s">
        <v>85</v>
      </c>
      <c r="F16" s="68" t="s">
        <v>86</v>
      </c>
      <c r="G16" s="82" t="s">
        <v>86</v>
      </c>
      <c r="H16" s="28"/>
      <c r="I16" s="10"/>
      <c r="J16" s="10"/>
    </row>
    <row r="17" spans="1:10" ht="11.25" customHeight="1">
      <c r="A17" s="662"/>
      <c r="B17" s="68" t="s">
        <v>87</v>
      </c>
      <c r="C17" s="664"/>
      <c r="D17" s="68" t="s">
        <v>88</v>
      </c>
      <c r="E17" s="665"/>
      <c r="F17" s="68" t="s">
        <v>89</v>
      </c>
      <c r="G17" s="69" t="s">
        <v>78</v>
      </c>
      <c r="H17" s="28"/>
      <c r="I17" s="10"/>
      <c r="J17" s="10"/>
    </row>
    <row r="18" spans="1:10" ht="11.25" customHeight="1">
      <c r="A18" s="663"/>
      <c r="B18" s="83" t="s">
        <v>90</v>
      </c>
      <c r="C18" s="84"/>
      <c r="D18" s="83" t="s">
        <v>90</v>
      </c>
      <c r="E18" s="70"/>
      <c r="F18" s="83" t="s">
        <v>91</v>
      </c>
      <c r="G18" s="85"/>
      <c r="H18" s="28"/>
      <c r="I18" s="10"/>
      <c r="J18" s="10"/>
    </row>
    <row r="19" spans="1:10" ht="11.25" customHeight="1">
      <c r="A19" s="15"/>
      <c r="B19" s="10"/>
      <c r="C19" s="10"/>
      <c r="D19" s="10"/>
      <c r="E19" s="10"/>
      <c r="F19" s="10"/>
      <c r="G19" s="10"/>
      <c r="H19" s="28"/>
      <c r="I19" s="10"/>
      <c r="J19" s="10"/>
    </row>
    <row r="20" spans="1:10" ht="13.5" customHeight="1">
      <c r="A20" s="11">
        <v>29</v>
      </c>
      <c r="B20" s="28">
        <v>666</v>
      </c>
      <c r="C20" s="28">
        <v>3212</v>
      </c>
      <c r="D20" s="60">
        <v>1607</v>
      </c>
      <c r="E20" s="60">
        <v>1490</v>
      </c>
      <c r="F20" s="60">
        <v>13979</v>
      </c>
      <c r="G20" s="60">
        <v>3783</v>
      </c>
      <c r="H20" s="28"/>
      <c r="I20" s="10"/>
      <c r="J20" s="10"/>
    </row>
    <row r="21" spans="1:10" ht="13.5" customHeight="1">
      <c r="A21" s="14" t="s">
        <v>11</v>
      </c>
      <c r="B21" s="28">
        <v>689</v>
      </c>
      <c r="C21" s="28">
        <v>4211</v>
      </c>
      <c r="D21" s="60">
        <v>1563</v>
      </c>
      <c r="E21" s="60">
        <v>1510</v>
      </c>
      <c r="F21" s="60">
        <v>14625</v>
      </c>
      <c r="G21" s="60">
        <v>3734</v>
      </c>
      <c r="H21" s="28"/>
      <c r="I21" s="10"/>
      <c r="J21" s="10"/>
    </row>
    <row r="22" spans="1:10" ht="13.5" customHeight="1">
      <c r="A22" s="15" t="s">
        <v>12</v>
      </c>
      <c r="B22" s="28">
        <v>642</v>
      </c>
      <c r="C22" s="28">
        <v>3642</v>
      </c>
      <c r="D22" s="60">
        <v>1437</v>
      </c>
      <c r="E22" s="60">
        <v>1302</v>
      </c>
      <c r="F22" s="60">
        <v>15330</v>
      </c>
      <c r="G22" s="60">
        <v>1124</v>
      </c>
      <c r="H22" s="28"/>
      <c r="I22" s="10"/>
      <c r="J22" s="10"/>
    </row>
    <row r="23" spans="1:10" ht="13.5" customHeight="1">
      <c r="A23" s="15" t="s">
        <v>13</v>
      </c>
      <c r="B23" s="28">
        <v>652</v>
      </c>
      <c r="C23" s="28">
        <v>3396</v>
      </c>
      <c r="D23" s="60">
        <v>1380</v>
      </c>
      <c r="E23" s="60">
        <v>1318</v>
      </c>
      <c r="F23" s="60">
        <v>21765</v>
      </c>
      <c r="G23" s="60">
        <v>1181</v>
      </c>
      <c r="H23" s="28"/>
      <c r="I23" s="10"/>
      <c r="J23" s="10"/>
    </row>
    <row r="24" spans="1:10" ht="13.5" customHeight="1">
      <c r="A24" s="16" t="s">
        <v>14</v>
      </c>
      <c r="B24" s="55">
        <v>497</v>
      </c>
      <c r="C24" s="55">
        <v>2165</v>
      </c>
      <c r="D24" s="86">
        <v>1325</v>
      </c>
      <c r="E24" s="86">
        <v>1223</v>
      </c>
      <c r="F24" s="86">
        <v>17724</v>
      </c>
      <c r="G24" s="86">
        <v>894</v>
      </c>
      <c r="H24" s="28"/>
      <c r="I24" s="10"/>
      <c r="J24" s="10"/>
    </row>
    <row r="25" spans="1:10" ht="11.25" customHeight="1" thickBot="1">
      <c r="A25" s="42"/>
      <c r="B25" s="56"/>
      <c r="C25" s="56"/>
      <c r="D25" s="87"/>
      <c r="E25" s="87"/>
      <c r="F25" s="56"/>
      <c r="G25" s="87"/>
      <c r="H25" s="28"/>
      <c r="I25" s="10"/>
      <c r="J25" s="10"/>
    </row>
    <row r="26" spans="1:10" ht="11.25" customHeight="1">
      <c r="A26" s="10"/>
      <c r="B26" s="28"/>
      <c r="C26" s="28"/>
      <c r="D26" s="60"/>
      <c r="E26" s="60"/>
      <c r="F26" s="28"/>
      <c r="G26" s="60"/>
      <c r="H26" s="28"/>
      <c r="I26" s="10"/>
      <c r="J26" s="10"/>
    </row>
    <row r="27" spans="1:10" ht="15" customHeight="1">
      <c r="A27" s="1" t="s">
        <v>92</v>
      </c>
      <c r="I27" s="10"/>
    </row>
    <row r="28" spans="1:10" ht="15" customHeight="1">
      <c r="A28" s="1" t="s">
        <v>93</v>
      </c>
      <c r="I28" s="10"/>
    </row>
    <row r="29" spans="1:10" ht="15" customHeight="1">
      <c r="A29" s="1" t="s">
        <v>94</v>
      </c>
      <c r="I29" s="10"/>
    </row>
    <row r="30" spans="1:10">
      <c r="I30" s="10"/>
    </row>
    <row r="31" spans="1:10" ht="18" customHeight="1">
      <c r="C31" s="61"/>
    </row>
    <row r="32" spans="1:10">
      <c r="C32" s="61"/>
    </row>
  </sheetData>
  <mergeCells count="8">
    <mergeCell ref="A15:A18"/>
    <mergeCell ref="C16:C17"/>
    <mergeCell ref="E16:E17"/>
    <mergeCell ref="A1:G1"/>
    <mergeCell ref="A3:A6"/>
    <mergeCell ref="B3:B6"/>
    <mergeCell ref="C4:C5"/>
    <mergeCell ref="F4:F5"/>
  </mergeCells>
  <phoneticPr fontId="6"/>
  <printOptions horizontalCentered="1"/>
  <pageMargins left="0.78740157480314965" right="0.78740157480314965" top="0.78740157480314965" bottom="0.78740157480314965" header="0.51181102362204722" footer="0.59055118110236227"/>
  <pageSetup paperSize="9" scale="94" firstPageNumber="131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6C7CA"/>
  </sheetPr>
  <dimension ref="A1:F9"/>
  <sheetViews>
    <sheetView view="pageBreakPreview" zoomScaleNormal="100" zoomScaleSheetLayoutView="100" workbookViewId="0">
      <selection activeCell="G27" sqref="G27"/>
    </sheetView>
  </sheetViews>
  <sheetFormatPr defaultRowHeight="12"/>
  <cols>
    <col min="1" max="1" width="13.25" style="1" customWidth="1"/>
    <col min="2" max="5" width="14.75" style="1" customWidth="1"/>
    <col min="6" max="6" width="14.75" style="19" customWidth="1"/>
    <col min="7" max="256" width="9" style="1"/>
    <col min="257" max="257" width="13.25" style="1" customWidth="1"/>
    <col min="258" max="262" width="14.75" style="1" customWidth="1"/>
    <col min="263" max="512" width="9" style="1"/>
    <col min="513" max="513" width="13.25" style="1" customWidth="1"/>
    <col min="514" max="518" width="14.75" style="1" customWidth="1"/>
    <col min="519" max="768" width="9" style="1"/>
    <col min="769" max="769" width="13.25" style="1" customWidth="1"/>
    <col min="770" max="774" width="14.75" style="1" customWidth="1"/>
    <col min="775" max="1024" width="9" style="1"/>
    <col min="1025" max="1025" width="13.25" style="1" customWidth="1"/>
    <col min="1026" max="1030" width="14.75" style="1" customWidth="1"/>
    <col min="1031" max="1280" width="9" style="1"/>
    <col min="1281" max="1281" width="13.25" style="1" customWidth="1"/>
    <col min="1282" max="1286" width="14.75" style="1" customWidth="1"/>
    <col min="1287" max="1536" width="9" style="1"/>
    <col min="1537" max="1537" width="13.25" style="1" customWidth="1"/>
    <col min="1538" max="1542" width="14.75" style="1" customWidth="1"/>
    <col min="1543" max="1792" width="9" style="1"/>
    <col min="1793" max="1793" width="13.25" style="1" customWidth="1"/>
    <col min="1794" max="1798" width="14.75" style="1" customWidth="1"/>
    <col min="1799" max="2048" width="9" style="1"/>
    <col min="2049" max="2049" width="13.25" style="1" customWidth="1"/>
    <col min="2050" max="2054" width="14.75" style="1" customWidth="1"/>
    <col min="2055" max="2304" width="9" style="1"/>
    <col min="2305" max="2305" width="13.25" style="1" customWidth="1"/>
    <col min="2306" max="2310" width="14.75" style="1" customWidth="1"/>
    <col min="2311" max="2560" width="9" style="1"/>
    <col min="2561" max="2561" width="13.25" style="1" customWidth="1"/>
    <col min="2562" max="2566" width="14.75" style="1" customWidth="1"/>
    <col min="2567" max="2816" width="9" style="1"/>
    <col min="2817" max="2817" width="13.25" style="1" customWidth="1"/>
    <col min="2818" max="2822" width="14.75" style="1" customWidth="1"/>
    <col min="2823" max="3072" width="9" style="1"/>
    <col min="3073" max="3073" width="13.25" style="1" customWidth="1"/>
    <col min="3074" max="3078" width="14.75" style="1" customWidth="1"/>
    <col min="3079" max="3328" width="9" style="1"/>
    <col min="3329" max="3329" width="13.25" style="1" customWidth="1"/>
    <col min="3330" max="3334" width="14.75" style="1" customWidth="1"/>
    <col min="3335" max="3584" width="9" style="1"/>
    <col min="3585" max="3585" width="13.25" style="1" customWidth="1"/>
    <col min="3586" max="3590" width="14.75" style="1" customWidth="1"/>
    <col min="3591" max="3840" width="9" style="1"/>
    <col min="3841" max="3841" width="13.25" style="1" customWidth="1"/>
    <col min="3842" max="3846" width="14.75" style="1" customWidth="1"/>
    <col min="3847" max="4096" width="9" style="1"/>
    <col min="4097" max="4097" width="13.25" style="1" customWidth="1"/>
    <col min="4098" max="4102" width="14.75" style="1" customWidth="1"/>
    <col min="4103" max="4352" width="9" style="1"/>
    <col min="4353" max="4353" width="13.25" style="1" customWidth="1"/>
    <col min="4354" max="4358" width="14.75" style="1" customWidth="1"/>
    <col min="4359" max="4608" width="9" style="1"/>
    <col min="4609" max="4609" width="13.25" style="1" customWidth="1"/>
    <col min="4610" max="4614" width="14.75" style="1" customWidth="1"/>
    <col min="4615" max="4864" width="9" style="1"/>
    <col min="4865" max="4865" width="13.25" style="1" customWidth="1"/>
    <col min="4866" max="4870" width="14.75" style="1" customWidth="1"/>
    <col min="4871" max="5120" width="9" style="1"/>
    <col min="5121" max="5121" width="13.25" style="1" customWidth="1"/>
    <col min="5122" max="5126" width="14.75" style="1" customWidth="1"/>
    <col min="5127" max="5376" width="9" style="1"/>
    <col min="5377" max="5377" width="13.25" style="1" customWidth="1"/>
    <col min="5378" max="5382" width="14.75" style="1" customWidth="1"/>
    <col min="5383" max="5632" width="9" style="1"/>
    <col min="5633" max="5633" width="13.25" style="1" customWidth="1"/>
    <col min="5634" max="5638" width="14.75" style="1" customWidth="1"/>
    <col min="5639" max="5888" width="9" style="1"/>
    <col min="5889" max="5889" width="13.25" style="1" customWidth="1"/>
    <col min="5890" max="5894" width="14.75" style="1" customWidth="1"/>
    <col min="5895" max="6144" width="9" style="1"/>
    <col min="6145" max="6145" width="13.25" style="1" customWidth="1"/>
    <col min="6146" max="6150" width="14.75" style="1" customWidth="1"/>
    <col min="6151" max="6400" width="9" style="1"/>
    <col min="6401" max="6401" width="13.25" style="1" customWidth="1"/>
    <col min="6402" max="6406" width="14.75" style="1" customWidth="1"/>
    <col min="6407" max="6656" width="9" style="1"/>
    <col min="6657" max="6657" width="13.25" style="1" customWidth="1"/>
    <col min="6658" max="6662" width="14.75" style="1" customWidth="1"/>
    <col min="6663" max="6912" width="9" style="1"/>
    <col min="6913" max="6913" width="13.25" style="1" customWidth="1"/>
    <col min="6914" max="6918" width="14.75" style="1" customWidth="1"/>
    <col min="6919" max="7168" width="9" style="1"/>
    <col min="7169" max="7169" width="13.25" style="1" customWidth="1"/>
    <col min="7170" max="7174" width="14.75" style="1" customWidth="1"/>
    <col min="7175" max="7424" width="9" style="1"/>
    <col min="7425" max="7425" width="13.25" style="1" customWidth="1"/>
    <col min="7426" max="7430" width="14.75" style="1" customWidth="1"/>
    <col min="7431" max="7680" width="9" style="1"/>
    <col min="7681" max="7681" width="13.25" style="1" customWidth="1"/>
    <col min="7682" max="7686" width="14.75" style="1" customWidth="1"/>
    <col min="7687" max="7936" width="9" style="1"/>
    <col min="7937" max="7937" width="13.25" style="1" customWidth="1"/>
    <col min="7938" max="7942" width="14.75" style="1" customWidth="1"/>
    <col min="7943" max="8192" width="9" style="1"/>
    <col min="8193" max="8193" width="13.25" style="1" customWidth="1"/>
    <col min="8194" max="8198" width="14.75" style="1" customWidth="1"/>
    <col min="8199" max="8448" width="9" style="1"/>
    <col min="8449" max="8449" width="13.25" style="1" customWidth="1"/>
    <col min="8450" max="8454" width="14.75" style="1" customWidth="1"/>
    <col min="8455" max="8704" width="9" style="1"/>
    <col min="8705" max="8705" width="13.25" style="1" customWidth="1"/>
    <col min="8706" max="8710" width="14.75" style="1" customWidth="1"/>
    <col min="8711" max="8960" width="9" style="1"/>
    <col min="8961" max="8961" width="13.25" style="1" customWidth="1"/>
    <col min="8962" max="8966" width="14.75" style="1" customWidth="1"/>
    <col min="8967" max="9216" width="9" style="1"/>
    <col min="9217" max="9217" width="13.25" style="1" customWidth="1"/>
    <col min="9218" max="9222" width="14.75" style="1" customWidth="1"/>
    <col min="9223" max="9472" width="9" style="1"/>
    <col min="9473" max="9473" width="13.25" style="1" customWidth="1"/>
    <col min="9474" max="9478" width="14.75" style="1" customWidth="1"/>
    <col min="9479" max="9728" width="9" style="1"/>
    <col min="9729" max="9729" width="13.25" style="1" customWidth="1"/>
    <col min="9730" max="9734" width="14.75" style="1" customWidth="1"/>
    <col min="9735" max="9984" width="9" style="1"/>
    <col min="9985" max="9985" width="13.25" style="1" customWidth="1"/>
    <col min="9986" max="9990" width="14.75" style="1" customWidth="1"/>
    <col min="9991" max="10240" width="9" style="1"/>
    <col min="10241" max="10241" width="13.25" style="1" customWidth="1"/>
    <col min="10242" max="10246" width="14.75" style="1" customWidth="1"/>
    <col min="10247" max="10496" width="9" style="1"/>
    <col min="10497" max="10497" width="13.25" style="1" customWidth="1"/>
    <col min="10498" max="10502" width="14.75" style="1" customWidth="1"/>
    <col min="10503" max="10752" width="9" style="1"/>
    <col min="10753" max="10753" width="13.25" style="1" customWidth="1"/>
    <col min="10754" max="10758" width="14.75" style="1" customWidth="1"/>
    <col min="10759" max="11008" width="9" style="1"/>
    <col min="11009" max="11009" width="13.25" style="1" customWidth="1"/>
    <col min="11010" max="11014" width="14.75" style="1" customWidth="1"/>
    <col min="11015" max="11264" width="9" style="1"/>
    <col min="11265" max="11265" width="13.25" style="1" customWidth="1"/>
    <col min="11266" max="11270" width="14.75" style="1" customWidth="1"/>
    <col min="11271" max="11520" width="9" style="1"/>
    <col min="11521" max="11521" width="13.25" style="1" customWidth="1"/>
    <col min="11522" max="11526" width="14.75" style="1" customWidth="1"/>
    <col min="11527" max="11776" width="9" style="1"/>
    <col min="11777" max="11777" width="13.25" style="1" customWidth="1"/>
    <col min="11778" max="11782" width="14.75" style="1" customWidth="1"/>
    <col min="11783" max="12032" width="9" style="1"/>
    <col min="12033" max="12033" width="13.25" style="1" customWidth="1"/>
    <col min="12034" max="12038" width="14.75" style="1" customWidth="1"/>
    <col min="12039" max="12288" width="9" style="1"/>
    <col min="12289" max="12289" width="13.25" style="1" customWidth="1"/>
    <col min="12290" max="12294" width="14.75" style="1" customWidth="1"/>
    <col min="12295" max="12544" width="9" style="1"/>
    <col min="12545" max="12545" width="13.25" style="1" customWidth="1"/>
    <col min="12546" max="12550" width="14.75" style="1" customWidth="1"/>
    <col min="12551" max="12800" width="9" style="1"/>
    <col min="12801" max="12801" width="13.25" style="1" customWidth="1"/>
    <col min="12802" max="12806" width="14.75" style="1" customWidth="1"/>
    <col min="12807" max="13056" width="9" style="1"/>
    <col min="13057" max="13057" width="13.25" style="1" customWidth="1"/>
    <col min="13058" max="13062" width="14.75" style="1" customWidth="1"/>
    <col min="13063" max="13312" width="9" style="1"/>
    <col min="13313" max="13313" width="13.25" style="1" customWidth="1"/>
    <col min="13314" max="13318" width="14.75" style="1" customWidth="1"/>
    <col min="13319" max="13568" width="9" style="1"/>
    <col min="13569" max="13569" width="13.25" style="1" customWidth="1"/>
    <col min="13570" max="13574" width="14.75" style="1" customWidth="1"/>
    <col min="13575" max="13824" width="9" style="1"/>
    <col min="13825" max="13825" width="13.25" style="1" customWidth="1"/>
    <col min="13826" max="13830" width="14.75" style="1" customWidth="1"/>
    <col min="13831" max="14080" width="9" style="1"/>
    <col min="14081" max="14081" width="13.25" style="1" customWidth="1"/>
    <col min="14082" max="14086" width="14.75" style="1" customWidth="1"/>
    <col min="14087" max="14336" width="9" style="1"/>
    <col min="14337" max="14337" width="13.25" style="1" customWidth="1"/>
    <col min="14338" max="14342" width="14.75" style="1" customWidth="1"/>
    <col min="14343" max="14592" width="9" style="1"/>
    <col min="14593" max="14593" width="13.25" style="1" customWidth="1"/>
    <col min="14594" max="14598" width="14.75" style="1" customWidth="1"/>
    <col min="14599" max="14848" width="9" style="1"/>
    <col min="14849" max="14849" width="13.25" style="1" customWidth="1"/>
    <col min="14850" max="14854" width="14.75" style="1" customWidth="1"/>
    <col min="14855" max="15104" width="9" style="1"/>
    <col min="15105" max="15105" width="13.25" style="1" customWidth="1"/>
    <col min="15106" max="15110" width="14.75" style="1" customWidth="1"/>
    <col min="15111" max="15360" width="9" style="1"/>
    <col min="15361" max="15361" width="13.25" style="1" customWidth="1"/>
    <col min="15362" max="15366" width="14.75" style="1" customWidth="1"/>
    <col min="15367" max="15616" width="9" style="1"/>
    <col min="15617" max="15617" width="13.25" style="1" customWidth="1"/>
    <col min="15618" max="15622" width="14.75" style="1" customWidth="1"/>
    <col min="15623" max="15872" width="9" style="1"/>
    <col min="15873" max="15873" width="13.25" style="1" customWidth="1"/>
    <col min="15874" max="15878" width="14.75" style="1" customWidth="1"/>
    <col min="15879" max="16128" width="9" style="1"/>
    <col min="16129" max="16129" width="13.25" style="1" customWidth="1"/>
    <col min="16130" max="16134" width="14.75" style="1" customWidth="1"/>
    <col min="16135" max="16384" width="9" style="1"/>
  </cols>
  <sheetData>
    <row r="1" spans="1:6" ht="25.15" customHeight="1">
      <c r="A1" s="640" t="s">
        <v>95</v>
      </c>
      <c r="B1" s="640"/>
      <c r="C1" s="640"/>
      <c r="D1" s="640"/>
      <c r="E1" s="640"/>
      <c r="F1" s="640"/>
    </row>
    <row r="2" spans="1:6" ht="11.25" customHeight="1" thickBot="1"/>
    <row r="3" spans="1:6" ht="30" customHeight="1">
      <c r="A3" s="88" t="s">
        <v>96</v>
      </c>
      <c r="B3" s="89">
        <v>29</v>
      </c>
      <c r="C3" s="89">
        <v>30</v>
      </c>
      <c r="D3" s="90" t="s">
        <v>12</v>
      </c>
      <c r="E3" s="89" t="s">
        <v>97</v>
      </c>
      <c r="F3" s="91" t="s">
        <v>98</v>
      </c>
    </row>
    <row r="4" spans="1:6" ht="33.75" customHeight="1" thickBot="1">
      <c r="A4" s="92" t="s">
        <v>99</v>
      </c>
      <c r="B4" s="93">
        <v>166</v>
      </c>
      <c r="C4" s="93">
        <v>164</v>
      </c>
      <c r="D4" s="93">
        <v>113</v>
      </c>
      <c r="E4" s="93">
        <v>3</v>
      </c>
      <c r="F4" s="94">
        <v>0</v>
      </c>
    </row>
    <row r="5" spans="1:6" ht="11.25" customHeight="1"/>
    <row r="6" spans="1:6" ht="11.25" customHeight="1">
      <c r="A6" s="647" t="s">
        <v>100</v>
      </c>
      <c r="B6" s="647"/>
      <c r="C6" s="647"/>
      <c r="D6" s="647"/>
      <c r="E6" s="647"/>
      <c r="F6" s="647"/>
    </row>
    <row r="7" spans="1:6" ht="11.25" customHeight="1">
      <c r="A7" s="29" t="s">
        <v>101</v>
      </c>
      <c r="B7" s="29"/>
      <c r="C7" s="29"/>
      <c r="D7" s="29"/>
      <c r="E7" s="29"/>
      <c r="F7" s="29"/>
    </row>
    <row r="8" spans="1:6" ht="11.25" customHeight="1">
      <c r="A8" s="647" t="s">
        <v>102</v>
      </c>
      <c r="B8" s="647"/>
      <c r="C8" s="647"/>
      <c r="D8" s="647"/>
      <c r="E8" s="647"/>
      <c r="F8" s="647"/>
    </row>
    <row r="9" spans="1:6">
      <c r="A9" s="1" t="s">
        <v>18</v>
      </c>
    </row>
  </sheetData>
  <mergeCells count="3">
    <mergeCell ref="A1:F1"/>
    <mergeCell ref="A6:F6"/>
    <mergeCell ref="A8:F8"/>
  </mergeCells>
  <phoneticPr fontId="6"/>
  <printOptions horizontalCentered="1"/>
  <pageMargins left="0.78740157480314965" right="0.78740157480314965" top="0.78740157480314965" bottom="0.78740157480314965" header="0.51181102362204722" footer="0.59055118110236227"/>
  <pageSetup paperSize="9" scale="90" firstPageNumber="131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6C7CA"/>
  </sheetPr>
  <dimension ref="A1:WVR17"/>
  <sheetViews>
    <sheetView view="pageBreakPreview" zoomScaleNormal="120" zoomScaleSheetLayoutView="100" workbookViewId="0">
      <selection activeCell="G27" sqref="G27"/>
    </sheetView>
  </sheetViews>
  <sheetFormatPr defaultRowHeight="12"/>
  <cols>
    <col min="1" max="1" width="13.125" style="1" customWidth="1"/>
    <col min="2" max="5" width="14.75" style="1" customWidth="1"/>
    <col min="6" max="6" width="14.75" style="19" customWidth="1"/>
    <col min="7" max="7" width="10.875" style="1" customWidth="1"/>
    <col min="8" max="14" width="5" style="1" customWidth="1"/>
    <col min="15" max="256" width="9" style="1"/>
    <col min="257" max="257" width="13.125" style="1" customWidth="1"/>
    <col min="258" max="262" width="14.75" style="1" customWidth="1"/>
    <col min="263" max="263" width="9" style="1"/>
    <col min="264" max="264" width="15.125" style="1" bestFit="1" customWidth="1"/>
    <col min="265" max="265" width="54" style="1" bestFit="1" customWidth="1"/>
    <col min="266" max="266" width="42.875" style="1" bestFit="1" customWidth="1"/>
    <col min="267" max="512" width="9" style="1"/>
    <col min="513" max="513" width="13.125" style="1" customWidth="1"/>
    <col min="514" max="518" width="14.75" style="1" customWidth="1"/>
    <col min="519" max="519" width="9" style="1"/>
    <col min="520" max="520" width="15.125" style="1" bestFit="1" customWidth="1"/>
    <col min="521" max="521" width="54" style="1" bestFit="1" customWidth="1"/>
    <col min="522" max="522" width="42.875" style="1" bestFit="1" customWidth="1"/>
    <col min="523" max="768" width="9" style="1"/>
    <col min="769" max="769" width="13.125" style="1" customWidth="1"/>
    <col min="770" max="774" width="14.75" style="1" customWidth="1"/>
    <col min="775" max="775" width="9" style="1"/>
    <col min="776" max="776" width="15.125" style="1" bestFit="1" customWidth="1"/>
    <col min="777" max="777" width="54" style="1" bestFit="1" customWidth="1"/>
    <col min="778" max="778" width="42.875" style="1" bestFit="1" customWidth="1"/>
    <col min="779" max="1024" width="9" style="1"/>
    <col min="1025" max="1025" width="13.125" style="1" customWidth="1"/>
    <col min="1026" max="1030" width="14.75" style="1" customWidth="1"/>
    <col min="1031" max="1031" width="9" style="1"/>
    <col min="1032" max="1032" width="15.125" style="1" bestFit="1" customWidth="1"/>
    <col min="1033" max="1033" width="54" style="1" bestFit="1" customWidth="1"/>
    <col min="1034" max="1034" width="42.875" style="1" bestFit="1" customWidth="1"/>
    <col min="1035" max="1280" width="9" style="1"/>
    <col min="1281" max="1281" width="13.125" style="1" customWidth="1"/>
    <col min="1282" max="1286" width="14.75" style="1" customWidth="1"/>
    <col min="1287" max="1287" width="9" style="1"/>
    <col min="1288" max="1288" width="15.125" style="1" bestFit="1" customWidth="1"/>
    <col min="1289" max="1289" width="54" style="1" bestFit="1" customWidth="1"/>
    <col min="1290" max="1290" width="42.875" style="1" bestFit="1" customWidth="1"/>
    <col min="1291" max="1536" width="9" style="1"/>
    <col min="1537" max="1537" width="13.125" style="1" customWidth="1"/>
    <col min="1538" max="1542" width="14.75" style="1" customWidth="1"/>
    <col min="1543" max="1543" width="9" style="1"/>
    <col min="1544" max="1544" width="15.125" style="1" bestFit="1" customWidth="1"/>
    <col min="1545" max="1545" width="54" style="1" bestFit="1" customWidth="1"/>
    <col min="1546" max="1546" width="42.875" style="1" bestFit="1" customWidth="1"/>
    <col min="1547" max="1792" width="9" style="1"/>
    <col min="1793" max="1793" width="13.125" style="1" customWidth="1"/>
    <col min="1794" max="1798" width="14.75" style="1" customWidth="1"/>
    <col min="1799" max="1799" width="9" style="1"/>
    <col min="1800" max="1800" width="15.125" style="1" bestFit="1" customWidth="1"/>
    <col min="1801" max="1801" width="54" style="1" bestFit="1" customWidth="1"/>
    <col min="1802" max="1802" width="42.875" style="1" bestFit="1" customWidth="1"/>
    <col min="1803" max="2048" width="9" style="1"/>
    <col min="2049" max="2049" width="13.125" style="1" customWidth="1"/>
    <col min="2050" max="2054" width="14.75" style="1" customWidth="1"/>
    <col min="2055" max="2055" width="9" style="1"/>
    <col min="2056" max="2056" width="15.125" style="1" bestFit="1" customWidth="1"/>
    <col min="2057" max="2057" width="54" style="1" bestFit="1" customWidth="1"/>
    <col min="2058" max="2058" width="42.875" style="1" bestFit="1" customWidth="1"/>
    <col min="2059" max="2304" width="9" style="1"/>
    <col min="2305" max="2305" width="13.125" style="1" customWidth="1"/>
    <col min="2306" max="2310" width="14.75" style="1" customWidth="1"/>
    <col min="2311" max="2311" width="9" style="1"/>
    <col min="2312" max="2312" width="15.125" style="1" bestFit="1" customWidth="1"/>
    <col min="2313" max="2313" width="54" style="1" bestFit="1" customWidth="1"/>
    <col min="2314" max="2314" width="42.875" style="1" bestFit="1" customWidth="1"/>
    <col min="2315" max="2560" width="9" style="1"/>
    <col min="2561" max="2561" width="13.125" style="1" customWidth="1"/>
    <col min="2562" max="2566" width="14.75" style="1" customWidth="1"/>
    <col min="2567" max="2567" width="9" style="1"/>
    <col min="2568" max="2568" width="15.125" style="1" bestFit="1" customWidth="1"/>
    <col min="2569" max="2569" width="54" style="1" bestFit="1" customWidth="1"/>
    <col min="2570" max="2570" width="42.875" style="1" bestFit="1" customWidth="1"/>
    <col min="2571" max="2816" width="9" style="1"/>
    <col min="2817" max="2817" width="13.125" style="1" customWidth="1"/>
    <col min="2818" max="2822" width="14.75" style="1" customWidth="1"/>
    <col min="2823" max="2823" width="9" style="1"/>
    <col min="2824" max="2824" width="15.125" style="1" bestFit="1" customWidth="1"/>
    <col min="2825" max="2825" width="54" style="1" bestFit="1" customWidth="1"/>
    <col min="2826" max="2826" width="42.875" style="1" bestFit="1" customWidth="1"/>
    <col min="2827" max="3072" width="9" style="1"/>
    <col min="3073" max="3073" width="13.125" style="1" customWidth="1"/>
    <col min="3074" max="3078" width="14.75" style="1" customWidth="1"/>
    <col min="3079" max="3079" width="9" style="1"/>
    <col min="3080" max="3080" width="15.125" style="1" bestFit="1" customWidth="1"/>
    <col min="3081" max="3081" width="54" style="1" bestFit="1" customWidth="1"/>
    <col min="3082" max="3082" width="42.875" style="1" bestFit="1" customWidth="1"/>
    <col min="3083" max="3328" width="9" style="1"/>
    <col min="3329" max="3329" width="13.125" style="1" customWidth="1"/>
    <col min="3330" max="3334" width="14.75" style="1" customWidth="1"/>
    <col min="3335" max="3335" width="9" style="1"/>
    <col min="3336" max="3336" width="15.125" style="1" bestFit="1" customWidth="1"/>
    <col min="3337" max="3337" width="54" style="1" bestFit="1" customWidth="1"/>
    <col min="3338" max="3338" width="42.875" style="1" bestFit="1" customWidth="1"/>
    <col min="3339" max="3584" width="9" style="1"/>
    <col min="3585" max="3585" width="13.125" style="1" customWidth="1"/>
    <col min="3586" max="3590" width="14.75" style="1" customWidth="1"/>
    <col min="3591" max="3591" width="9" style="1"/>
    <col min="3592" max="3592" width="15.125" style="1" bestFit="1" customWidth="1"/>
    <col min="3593" max="3593" width="54" style="1" bestFit="1" customWidth="1"/>
    <col min="3594" max="3594" width="42.875" style="1" bestFit="1" customWidth="1"/>
    <col min="3595" max="3840" width="9" style="1"/>
    <col min="3841" max="3841" width="13.125" style="1" customWidth="1"/>
    <col min="3842" max="3846" width="14.75" style="1" customWidth="1"/>
    <col min="3847" max="3847" width="9" style="1"/>
    <col min="3848" max="3848" width="15.125" style="1" bestFit="1" customWidth="1"/>
    <col min="3849" max="3849" width="54" style="1" bestFit="1" customWidth="1"/>
    <col min="3850" max="3850" width="42.875" style="1" bestFit="1" customWidth="1"/>
    <col min="3851" max="4096" width="9" style="1"/>
    <col min="4097" max="4097" width="13.125" style="1" customWidth="1"/>
    <col min="4098" max="4102" width="14.75" style="1" customWidth="1"/>
    <col min="4103" max="4103" width="9" style="1"/>
    <col min="4104" max="4104" width="15.125" style="1" bestFit="1" customWidth="1"/>
    <col min="4105" max="4105" width="54" style="1" bestFit="1" customWidth="1"/>
    <col min="4106" max="4106" width="42.875" style="1" bestFit="1" customWidth="1"/>
    <col min="4107" max="4352" width="9" style="1"/>
    <col min="4353" max="4353" width="13.125" style="1" customWidth="1"/>
    <col min="4354" max="4358" width="14.75" style="1" customWidth="1"/>
    <col min="4359" max="4359" width="9" style="1"/>
    <col min="4360" max="4360" width="15.125" style="1" bestFit="1" customWidth="1"/>
    <col min="4361" max="4361" width="54" style="1" bestFit="1" customWidth="1"/>
    <col min="4362" max="4362" width="42.875" style="1" bestFit="1" customWidth="1"/>
    <col min="4363" max="4608" width="9" style="1"/>
    <col min="4609" max="4609" width="13.125" style="1" customWidth="1"/>
    <col min="4610" max="4614" width="14.75" style="1" customWidth="1"/>
    <col min="4615" max="4615" width="9" style="1"/>
    <col min="4616" max="4616" width="15.125" style="1" bestFit="1" customWidth="1"/>
    <col min="4617" max="4617" width="54" style="1" bestFit="1" customWidth="1"/>
    <col min="4618" max="4618" width="42.875" style="1" bestFit="1" customWidth="1"/>
    <col min="4619" max="4864" width="9" style="1"/>
    <col min="4865" max="4865" width="13.125" style="1" customWidth="1"/>
    <col min="4866" max="4870" width="14.75" style="1" customWidth="1"/>
    <col min="4871" max="4871" width="9" style="1"/>
    <col min="4872" max="4872" width="15.125" style="1" bestFit="1" customWidth="1"/>
    <col min="4873" max="4873" width="54" style="1" bestFit="1" customWidth="1"/>
    <col min="4874" max="4874" width="42.875" style="1" bestFit="1" customWidth="1"/>
    <col min="4875" max="5120" width="9" style="1"/>
    <col min="5121" max="5121" width="13.125" style="1" customWidth="1"/>
    <col min="5122" max="5126" width="14.75" style="1" customWidth="1"/>
    <col min="5127" max="5127" width="9" style="1"/>
    <col min="5128" max="5128" width="15.125" style="1" bestFit="1" customWidth="1"/>
    <col min="5129" max="5129" width="54" style="1" bestFit="1" customWidth="1"/>
    <col min="5130" max="5130" width="42.875" style="1" bestFit="1" customWidth="1"/>
    <col min="5131" max="5376" width="9" style="1"/>
    <col min="5377" max="5377" width="13.125" style="1" customWidth="1"/>
    <col min="5378" max="5382" width="14.75" style="1" customWidth="1"/>
    <col min="5383" max="5383" width="9" style="1"/>
    <col min="5384" max="5384" width="15.125" style="1" bestFit="1" customWidth="1"/>
    <col min="5385" max="5385" width="54" style="1" bestFit="1" customWidth="1"/>
    <col min="5386" max="5386" width="42.875" style="1" bestFit="1" customWidth="1"/>
    <col min="5387" max="5632" width="9" style="1"/>
    <col min="5633" max="5633" width="13.125" style="1" customWidth="1"/>
    <col min="5634" max="5638" width="14.75" style="1" customWidth="1"/>
    <col min="5639" max="5639" width="9" style="1"/>
    <col min="5640" max="5640" width="15.125" style="1" bestFit="1" customWidth="1"/>
    <col min="5641" max="5641" width="54" style="1" bestFit="1" customWidth="1"/>
    <col min="5642" max="5642" width="42.875" style="1" bestFit="1" customWidth="1"/>
    <col min="5643" max="5888" width="9" style="1"/>
    <col min="5889" max="5889" width="13.125" style="1" customWidth="1"/>
    <col min="5890" max="5894" width="14.75" style="1" customWidth="1"/>
    <col min="5895" max="5895" width="9" style="1"/>
    <col min="5896" max="5896" width="15.125" style="1" bestFit="1" customWidth="1"/>
    <col min="5897" max="5897" width="54" style="1" bestFit="1" customWidth="1"/>
    <col min="5898" max="5898" width="42.875" style="1" bestFit="1" customWidth="1"/>
    <col min="5899" max="6144" width="9" style="1"/>
    <col min="6145" max="6145" width="13.125" style="1" customWidth="1"/>
    <col min="6146" max="6150" width="14.75" style="1" customWidth="1"/>
    <col min="6151" max="6151" width="9" style="1"/>
    <col min="6152" max="6152" width="15.125" style="1" bestFit="1" customWidth="1"/>
    <col min="6153" max="6153" width="54" style="1" bestFit="1" customWidth="1"/>
    <col min="6154" max="6154" width="42.875" style="1" bestFit="1" customWidth="1"/>
    <col min="6155" max="6400" width="9" style="1"/>
    <col min="6401" max="6401" width="13.125" style="1" customWidth="1"/>
    <col min="6402" max="6406" width="14.75" style="1" customWidth="1"/>
    <col min="6407" max="6407" width="9" style="1"/>
    <col min="6408" max="6408" width="15.125" style="1" bestFit="1" customWidth="1"/>
    <col min="6409" max="6409" width="54" style="1" bestFit="1" customWidth="1"/>
    <col min="6410" max="6410" width="42.875" style="1" bestFit="1" customWidth="1"/>
    <col min="6411" max="6656" width="9" style="1"/>
    <col min="6657" max="6657" width="13.125" style="1" customWidth="1"/>
    <col min="6658" max="6662" width="14.75" style="1" customWidth="1"/>
    <col min="6663" max="6663" width="9" style="1"/>
    <col min="6664" max="6664" width="15.125" style="1" bestFit="1" customWidth="1"/>
    <col min="6665" max="6665" width="54" style="1" bestFit="1" customWidth="1"/>
    <col min="6666" max="6666" width="42.875" style="1" bestFit="1" customWidth="1"/>
    <col min="6667" max="6912" width="9" style="1"/>
    <col min="6913" max="6913" width="13.125" style="1" customWidth="1"/>
    <col min="6914" max="6918" width="14.75" style="1" customWidth="1"/>
    <col min="6919" max="6919" width="9" style="1"/>
    <col min="6920" max="6920" width="15.125" style="1" bestFit="1" customWidth="1"/>
    <col min="6921" max="6921" width="54" style="1" bestFit="1" customWidth="1"/>
    <col min="6922" max="6922" width="42.875" style="1" bestFit="1" customWidth="1"/>
    <col min="6923" max="7168" width="9" style="1"/>
    <col min="7169" max="7169" width="13.125" style="1" customWidth="1"/>
    <col min="7170" max="7174" width="14.75" style="1" customWidth="1"/>
    <col min="7175" max="7175" width="9" style="1"/>
    <col min="7176" max="7176" width="15.125" style="1" bestFit="1" customWidth="1"/>
    <col min="7177" max="7177" width="54" style="1" bestFit="1" customWidth="1"/>
    <col min="7178" max="7178" width="42.875" style="1" bestFit="1" customWidth="1"/>
    <col min="7179" max="7424" width="9" style="1"/>
    <col min="7425" max="7425" width="13.125" style="1" customWidth="1"/>
    <col min="7426" max="7430" width="14.75" style="1" customWidth="1"/>
    <col min="7431" max="7431" width="9" style="1"/>
    <col min="7432" max="7432" width="15.125" style="1" bestFit="1" customWidth="1"/>
    <col min="7433" max="7433" width="54" style="1" bestFit="1" customWidth="1"/>
    <col min="7434" max="7434" width="42.875" style="1" bestFit="1" customWidth="1"/>
    <col min="7435" max="7680" width="9" style="1"/>
    <col min="7681" max="7681" width="13.125" style="1" customWidth="1"/>
    <col min="7682" max="7686" width="14.75" style="1" customWidth="1"/>
    <col min="7687" max="7687" width="9" style="1"/>
    <col min="7688" max="7688" width="15.125" style="1" bestFit="1" customWidth="1"/>
    <col min="7689" max="7689" width="54" style="1" bestFit="1" customWidth="1"/>
    <col min="7690" max="7690" width="42.875" style="1" bestFit="1" customWidth="1"/>
    <col min="7691" max="7936" width="9" style="1"/>
    <col min="7937" max="7937" width="13.125" style="1" customWidth="1"/>
    <col min="7938" max="7942" width="14.75" style="1" customWidth="1"/>
    <col min="7943" max="7943" width="9" style="1"/>
    <col min="7944" max="7944" width="15.125" style="1" bestFit="1" customWidth="1"/>
    <col min="7945" max="7945" width="54" style="1" bestFit="1" customWidth="1"/>
    <col min="7946" max="7946" width="42.875" style="1" bestFit="1" customWidth="1"/>
    <col min="7947" max="8192" width="9" style="1"/>
    <col min="8193" max="8193" width="13.125" style="1" customWidth="1"/>
    <col min="8194" max="8198" width="14.75" style="1" customWidth="1"/>
    <col min="8199" max="8199" width="9" style="1"/>
    <col min="8200" max="8200" width="15.125" style="1" bestFit="1" customWidth="1"/>
    <col min="8201" max="8201" width="54" style="1" bestFit="1" customWidth="1"/>
    <col min="8202" max="8202" width="42.875" style="1" bestFit="1" customWidth="1"/>
    <col min="8203" max="8448" width="9" style="1"/>
    <col min="8449" max="8449" width="13.125" style="1" customWidth="1"/>
    <col min="8450" max="8454" width="14.75" style="1" customWidth="1"/>
    <col min="8455" max="8455" width="9" style="1"/>
    <col min="8456" max="8456" width="15.125" style="1" bestFit="1" customWidth="1"/>
    <col min="8457" max="8457" width="54" style="1" bestFit="1" customWidth="1"/>
    <col min="8458" max="8458" width="42.875" style="1" bestFit="1" customWidth="1"/>
    <col min="8459" max="8704" width="9" style="1"/>
    <col min="8705" max="8705" width="13.125" style="1" customWidth="1"/>
    <col min="8706" max="8710" width="14.75" style="1" customWidth="1"/>
    <col min="8711" max="8711" width="9" style="1"/>
    <col min="8712" max="8712" width="15.125" style="1" bestFit="1" customWidth="1"/>
    <col min="8713" max="8713" width="54" style="1" bestFit="1" customWidth="1"/>
    <col min="8714" max="8714" width="42.875" style="1" bestFit="1" customWidth="1"/>
    <col min="8715" max="8960" width="9" style="1"/>
    <col min="8961" max="8961" width="13.125" style="1" customWidth="1"/>
    <col min="8962" max="8966" width="14.75" style="1" customWidth="1"/>
    <col min="8967" max="8967" width="9" style="1"/>
    <col min="8968" max="8968" width="15.125" style="1" bestFit="1" customWidth="1"/>
    <col min="8969" max="8969" width="54" style="1" bestFit="1" customWidth="1"/>
    <col min="8970" max="8970" width="42.875" style="1" bestFit="1" customWidth="1"/>
    <col min="8971" max="9216" width="9" style="1"/>
    <col min="9217" max="9217" width="13.125" style="1" customWidth="1"/>
    <col min="9218" max="9222" width="14.75" style="1" customWidth="1"/>
    <col min="9223" max="9223" width="9" style="1"/>
    <col min="9224" max="9224" width="15.125" style="1" bestFit="1" customWidth="1"/>
    <col min="9225" max="9225" width="54" style="1" bestFit="1" customWidth="1"/>
    <col min="9226" max="9226" width="42.875" style="1" bestFit="1" customWidth="1"/>
    <col min="9227" max="9472" width="9" style="1"/>
    <col min="9473" max="9473" width="13.125" style="1" customWidth="1"/>
    <col min="9474" max="9478" width="14.75" style="1" customWidth="1"/>
    <col min="9479" max="9479" width="9" style="1"/>
    <col min="9480" max="9480" width="15.125" style="1" bestFit="1" customWidth="1"/>
    <col min="9481" max="9481" width="54" style="1" bestFit="1" customWidth="1"/>
    <col min="9482" max="9482" width="42.875" style="1" bestFit="1" customWidth="1"/>
    <col min="9483" max="9728" width="9" style="1"/>
    <col min="9729" max="9729" width="13.125" style="1" customWidth="1"/>
    <col min="9730" max="9734" width="14.75" style="1" customWidth="1"/>
    <col min="9735" max="9735" width="9" style="1"/>
    <col min="9736" max="9736" width="15.125" style="1" bestFit="1" customWidth="1"/>
    <col min="9737" max="9737" width="54" style="1" bestFit="1" customWidth="1"/>
    <col min="9738" max="9738" width="42.875" style="1" bestFit="1" customWidth="1"/>
    <col min="9739" max="9984" width="9" style="1"/>
    <col min="9985" max="9985" width="13.125" style="1" customWidth="1"/>
    <col min="9986" max="9990" width="14.75" style="1" customWidth="1"/>
    <col min="9991" max="9991" width="9" style="1"/>
    <col min="9992" max="9992" width="15.125" style="1" bestFit="1" customWidth="1"/>
    <col min="9993" max="9993" width="54" style="1" bestFit="1" customWidth="1"/>
    <col min="9994" max="9994" width="42.875" style="1" bestFit="1" customWidth="1"/>
    <col min="9995" max="10240" width="9" style="1"/>
    <col min="10241" max="10241" width="13.125" style="1" customWidth="1"/>
    <col min="10242" max="10246" width="14.75" style="1" customWidth="1"/>
    <col min="10247" max="10247" width="9" style="1"/>
    <col min="10248" max="10248" width="15.125" style="1" bestFit="1" customWidth="1"/>
    <col min="10249" max="10249" width="54" style="1" bestFit="1" customWidth="1"/>
    <col min="10250" max="10250" width="42.875" style="1" bestFit="1" customWidth="1"/>
    <col min="10251" max="10496" width="9" style="1"/>
    <col min="10497" max="10497" width="13.125" style="1" customWidth="1"/>
    <col min="10498" max="10502" width="14.75" style="1" customWidth="1"/>
    <col min="10503" max="10503" width="9" style="1"/>
    <col min="10504" max="10504" width="15.125" style="1" bestFit="1" customWidth="1"/>
    <col min="10505" max="10505" width="54" style="1" bestFit="1" customWidth="1"/>
    <col min="10506" max="10506" width="42.875" style="1" bestFit="1" customWidth="1"/>
    <col min="10507" max="10752" width="9" style="1"/>
    <col min="10753" max="10753" width="13.125" style="1" customWidth="1"/>
    <col min="10754" max="10758" width="14.75" style="1" customWidth="1"/>
    <col min="10759" max="10759" width="9" style="1"/>
    <col min="10760" max="10760" width="15.125" style="1" bestFit="1" customWidth="1"/>
    <col min="10761" max="10761" width="54" style="1" bestFit="1" customWidth="1"/>
    <col min="10762" max="10762" width="42.875" style="1" bestFit="1" customWidth="1"/>
    <col min="10763" max="11008" width="9" style="1"/>
    <col min="11009" max="11009" width="13.125" style="1" customWidth="1"/>
    <col min="11010" max="11014" width="14.75" style="1" customWidth="1"/>
    <col min="11015" max="11015" width="9" style="1"/>
    <col min="11016" max="11016" width="15.125" style="1" bestFit="1" customWidth="1"/>
    <col min="11017" max="11017" width="54" style="1" bestFit="1" customWidth="1"/>
    <col min="11018" max="11018" width="42.875" style="1" bestFit="1" customWidth="1"/>
    <col min="11019" max="11264" width="9" style="1"/>
    <col min="11265" max="11265" width="13.125" style="1" customWidth="1"/>
    <col min="11266" max="11270" width="14.75" style="1" customWidth="1"/>
    <col min="11271" max="11271" width="9" style="1"/>
    <col min="11272" max="11272" width="15.125" style="1" bestFit="1" customWidth="1"/>
    <col min="11273" max="11273" width="54" style="1" bestFit="1" customWidth="1"/>
    <col min="11274" max="11274" width="42.875" style="1" bestFit="1" customWidth="1"/>
    <col min="11275" max="11520" width="9" style="1"/>
    <col min="11521" max="11521" width="13.125" style="1" customWidth="1"/>
    <col min="11522" max="11526" width="14.75" style="1" customWidth="1"/>
    <col min="11527" max="11527" width="9" style="1"/>
    <col min="11528" max="11528" width="15.125" style="1" bestFit="1" customWidth="1"/>
    <col min="11529" max="11529" width="54" style="1" bestFit="1" customWidth="1"/>
    <col min="11530" max="11530" width="42.875" style="1" bestFit="1" customWidth="1"/>
    <col min="11531" max="11776" width="9" style="1"/>
    <col min="11777" max="11777" width="13.125" style="1" customWidth="1"/>
    <col min="11778" max="11782" width="14.75" style="1" customWidth="1"/>
    <col min="11783" max="11783" width="9" style="1"/>
    <col min="11784" max="11784" width="15.125" style="1" bestFit="1" customWidth="1"/>
    <col min="11785" max="11785" width="54" style="1" bestFit="1" customWidth="1"/>
    <col min="11786" max="11786" width="42.875" style="1" bestFit="1" customWidth="1"/>
    <col min="11787" max="12032" width="9" style="1"/>
    <col min="12033" max="12033" width="13.125" style="1" customWidth="1"/>
    <col min="12034" max="12038" width="14.75" style="1" customWidth="1"/>
    <col min="12039" max="12039" width="9" style="1"/>
    <col min="12040" max="12040" width="15.125" style="1" bestFit="1" customWidth="1"/>
    <col min="12041" max="12041" width="54" style="1" bestFit="1" customWidth="1"/>
    <col min="12042" max="12042" width="42.875" style="1" bestFit="1" customWidth="1"/>
    <col min="12043" max="12288" width="9" style="1"/>
    <col min="12289" max="12289" width="13.125" style="1" customWidth="1"/>
    <col min="12290" max="12294" width="14.75" style="1" customWidth="1"/>
    <col min="12295" max="12295" width="9" style="1"/>
    <col min="12296" max="12296" width="15.125" style="1" bestFit="1" customWidth="1"/>
    <col min="12297" max="12297" width="54" style="1" bestFit="1" customWidth="1"/>
    <col min="12298" max="12298" width="42.875" style="1" bestFit="1" customWidth="1"/>
    <col min="12299" max="12544" width="9" style="1"/>
    <col min="12545" max="12545" width="13.125" style="1" customWidth="1"/>
    <col min="12546" max="12550" width="14.75" style="1" customWidth="1"/>
    <col min="12551" max="12551" width="9" style="1"/>
    <col min="12552" max="12552" width="15.125" style="1" bestFit="1" customWidth="1"/>
    <col min="12553" max="12553" width="54" style="1" bestFit="1" customWidth="1"/>
    <col min="12554" max="12554" width="42.875" style="1" bestFit="1" customWidth="1"/>
    <col min="12555" max="12800" width="9" style="1"/>
    <col min="12801" max="12801" width="13.125" style="1" customWidth="1"/>
    <col min="12802" max="12806" width="14.75" style="1" customWidth="1"/>
    <col min="12807" max="12807" width="9" style="1"/>
    <col min="12808" max="12808" width="15.125" style="1" bestFit="1" customWidth="1"/>
    <col min="12809" max="12809" width="54" style="1" bestFit="1" customWidth="1"/>
    <col min="12810" max="12810" width="42.875" style="1" bestFit="1" customWidth="1"/>
    <col min="12811" max="13056" width="9" style="1"/>
    <col min="13057" max="13057" width="13.125" style="1" customWidth="1"/>
    <col min="13058" max="13062" width="14.75" style="1" customWidth="1"/>
    <col min="13063" max="13063" width="9" style="1"/>
    <col min="13064" max="13064" width="15.125" style="1" bestFit="1" customWidth="1"/>
    <col min="13065" max="13065" width="54" style="1" bestFit="1" customWidth="1"/>
    <col min="13066" max="13066" width="42.875" style="1" bestFit="1" customWidth="1"/>
    <col min="13067" max="13312" width="9" style="1"/>
    <col min="13313" max="13313" width="13.125" style="1" customWidth="1"/>
    <col min="13314" max="13318" width="14.75" style="1" customWidth="1"/>
    <col min="13319" max="13319" width="9" style="1"/>
    <col min="13320" max="13320" width="15.125" style="1" bestFit="1" customWidth="1"/>
    <col min="13321" max="13321" width="54" style="1" bestFit="1" customWidth="1"/>
    <col min="13322" max="13322" width="42.875" style="1" bestFit="1" customWidth="1"/>
    <col min="13323" max="13568" width="9" style="1"/>
    <col min="13569" max="13569" width="13.125" style="1" customWidth="1"/>
    <col min="13570" max="13574" width="14.75" style="1" customWidth="1"/>
    <col min="13575" max="13575" width="9" style="1"/>
    <col min="13576" max="13576" width="15.125" style="1" bestFit="1" customWidth="1"/>
    <col min="13577" max="13577" width="54" style="1" bestFit="1" customWidth="1"/>
    <col min="13578" max="13578" width="42.875" style="1" bestFit="1" customWidth="1"/>
    <col min="13579" max="13824" width="9" style="1"/>
    <col min="13825" max="13825" width="13.125" style="1" customWidth="1"/>
    <col min="13826" max="13830" width="14.75" style="1" customWidth="1"/>
    <col min="13831" max="13831" width="9" style="1"/>
    <col min="13832" max="13832" width="15.125" style="1" bestFit="1" customWidth="1"/>
    <col min="13833" max="13833" width="54" style="1" bestFit="1" customWidth="1"/>
    <col min="13834" max="13834" width="42.875" style="1" bestFit="1" customWidth="1"/>
    <col min="13835" max="14080" width="9" style="1"/>
    <col min="14081" max="14081" width="13.125" style="1" customWidth="1"/>
    <col min="14082" max="14086" width="14.75" style="1" customWidth="1"/>
    <col min="14087" max="14087" width="9" style="1"/>
    <col min="14088" max="14088" width="15.125" style="1" bestFit="1" customWidth="1"/>
    <col min="14089" max="14089" width="54" style="1" bestFit="1" customWidth="1"/>
    <col min="14090" max="14090" width="42.875" style="1" bestFit="1" customWidth="1"/>
    <col min="14091" max="14336" width="9" style="1"/>
    <col min="14337" max="14337" width="13.125" style="1" customWidth="1"/>
    <col min="14338" max="14342" width="14.75" style="1" customWidth="1"/>
    <col min="14343" max="14343" width="9" style="1"/>
    <col min="14344" max="14344" width="15.125" style="1" bestFit="1" customWidth="1"/>
    <col min="14345" max="14345" width="54" style="1" bestFit="1" customWidth="1"/>
    <col min="14346" max="14346" width="42.875" style="1" bestFit="1" customWidth="1"/>
    <col min="14347" max="14592" width="9" style="1"/>
    <col min="14593" max="14593" width="13.125" style="1" customWidth="1"/>
    <col min="14594" max="14598" width="14.75" style="1" customWidth="1"/>
    <col min="14599" max="14599" width="9" style="1"/>
    <col min="14600" max="14600" width="15.125" style="1" bestFit="1" customWidth="1"/>
    <col min="14601" max="14601" width="54" style="1" bestFit="1" customWidth="1"/>
    <col min="14602" max="14602" width="42.875" style="1" bestFit="1" customWidth="1"/>
    <col min="14603" max="14848" width="9" style="1"/>
    <col min="14849" max="14849" width="13.125" style="1" customWidth="1"/>
    <col min="14850" max="14854" width="14.75" style="1" customWidth="1"/>
    <col min="14855" max="14855" width="9" style="1"/>
    <col min="14856" max="14856" width="15.125" style="1" bestFit="1" customWidth="1"/>
    <col min="14857" max="14857" width="54" style="1" bestFit="1" customWidth="1"/>
    <col min="14858" max="14858" width="42.875" style="1" bestFit="1" customWidth="1"/>
    <col min="14859" max="15104" width="9" style="1"/>
    <col min="15105" max="15105" width="13.125" style="1" customWidth="1"/>
    <col min="15106" max="15110" width="14.75" style="1" customWidth="1"/>
    <col min="15111" max="15111" width="9" style="1"/>
    <col min="15112" max="15112" width="15.125" style="1" bestFit="1" customWidth="1"/>
    <col min="15113" max="15113" width="54" style="1" bestFit="1" customWidth="1"/>
    <col min="15114" max="15114" width="42.875" style="1" bestFit="1" customWidth="1"/>
    <col min="15115" max="15360" width="9" style="1"/>
    <col min="15361" max="15361" width="13.125" style="1" customWidth="1"/>
    <col min="15362" max="15366" width="14.75" style="1" customWidth="1"/>
    <col min="15367" max="15367" width="9" style="1"/>
    <col min="15368" max="15368" width="15.125" style="1" bestFit="1" customWidth="1"/>
    <col min="15369" max="15369" width="54" style="1" bestFit="1" customWidth="1"/>
    <col min="15370" max="15370" width="42.875" style="1" bestFit="1" customWidth="1"/>
    <col min="15371" max="15616" width="9" style="1"/>
    <col min="15617" max="15617" width="13.125" style="1" customWidth="1"/>
    <col min="15618" max="15622" width="14.75" style="1" customWidth="1"/>
    <col min="15623" max="15623" width="9" style="1"/>
    <col min="15624" max="15624" width="15.125" style="1" bestFit="1" customWidth="1"/>
    <col min="15625" max="15625" width="54" style="1" bestFit="1" customWidth="1"/>
    <col min="15626" max="15626" width="42.875" style="1" bestFit="1" customWidth="1"/>
    <col min="15627" max="15872" width="9" style="1"/>
    <col min="15873" max="15873" width="13.125" style="1" customWidth="1"/>
    <col min="15874" max="15878" width="14.75" style="1" customWidth="1"/>
    <col min="15879" max="15879" width="9" style="1"/>
    <col min="15880" max="15880" width="15.125" style="1" bestFit="1" customWidth="1"/>
    <col min="15881" max="15881" width="54" style="1" bestFit="1" customWidth="1"/>
    <col min="15882" max="15882" width="42.875" style="1" bestFit="1" customWidth="1"/>
    <col min="15883" max="16128" width="9" style="1"/>
    <col min="16129" max="16129" width="13.125" style="1" customWidth="1"/>
    <col min="16130" max="16134" width="14.75" style="1" customWidth="1"/>
    <col min="16135" max="16135" width="9" style="1"/>
    <col min="16136" max="16136" width="15.125" style="1" bestFit="1" customWidth="1"/>
    <col min="16137" max="16137" width="54" style="1" bestFit="1" customWidth="1"/>
    <col min="16138" max="16138" width="42.875" style="1" bestFit="1" customWidth="1"/>
    <col min="16139" max="16384" width="9" style="1"/>
  </cols>
  <sheetData>
    <row r="1" spans="1:16138" ht="18.75">
      <c r="A1" s="640" t="s">
        <v>103</v>
      </c>
      <c r="B1" s="640"/>
      <c r="C1" s="640"/>
      <c r="D1" s="640"/>
      <c r="E1" s="640"/>
      <c r="F1" s="640"/>
    </row>
    <row r="2" spans="1:16138" ht="12.75" thickBot="1">
      <c r="A2" s="44"/>
      <c r="B2" s="44"/>
      <c r="C2" s="44"/>
      <c r="D2" s="44"/>
      <c r="E2" s="44"/>
      <c r="F2" s="44"/>
    </row>
    <row r="3" spans="1:16138" ht="25.5" customHeight="1">
      <c r="A3" s="88" t="s">
        <v>104</v>
      </c>
      <c r="B3" s="95">
        <v>29</v>
      </c>
      <c r="C3" s="96">
        <v>30</v>
      </c>
      <c r="D3" s="96" t="s">
        <v>105</v>
      </c>
      <c r="E3" s="96" t="s">
        <v>106</v>
      </c>
      <c r="F3" s="97" t="s">
        <v>107</v>
      </c>
      <c r="G3" s="10"/>
      <c r="H3" s="98"/>
      <c r="I3" s="99"/>
      <c r="J3" s="100"/>
    </row>
    <row r="4" spans="1:16138" ht="24" customHeight="1">
      <c r="A4" s="101" t="s">
        <v>108</v>
      </c>
      <c r="B4" s="102">
        <v>25634</v>
      </c>
      <c r="C4" s="103">
        <v>24996</v>
      </c>
      <c r="D4" s="103">
        <v>24349</v>
      </c>
      <c r="E4" s="103">
        <v>23621</v>
      </c>
      <c r="F4" s="104">
        <v>22924</v>
      </c>
      <c r="G4" s="10"/>
      <c r="H4" s="98"/>
      <c r="I4" s="99"/>
      <c r="J4" s="100"/>
    </row>
    <row r="5" spans="1:16138" ht="24" customHeight="1">
      <c r="A5" s="105" t="s">
        <v>109</v>
      </c>
      <c r="B5" s="106">
        <v>780</v>
      </c>
      <c r="C5" s="107">
        <v>739</v>
      </c>
      <c r="D5" s="107">
        <v>735</v>
      </c>
      <c r="E5" s="107">
        <v>691</v>
      </c>
      <c r="F5" s="108">
        <v>668</v>
      </c>
      <c r="G5" s="10"/>
      <c r="H5" s="98"/>
      <c r="I5" s="99"/>
      <c r="J5" s="100"/>
    </row>
    <row r="6" spans="1:16138" ht="24" customHeight="1" thickBot="1">
      <c r="A6" s="109" t="s">
        <v>110</v>
      </c>
      <c r="B6" s="110">
        <v>1.24</v>
      </c>
      <c r="C6" s="111">
        <v>1.2</v>
      </c>
      <c r="D6" s="111">
        <v>1.218</v>
      </c>
      <c r="E6" s="112">
        <v>1.1499999999999999</v>
      </c>
      <c r="F6" s="113">
        <v>1.1200000000000001</v>
      </c>
    </row>
    <row r="7" spans="1:16138" ht="12.75" customHeight="1">
      <c r="A7" s="114"/>
      <c r="B7" s="98"/>
      <c r="C7" s="98"/>
      <c r="D7" s="98"/>
      <c r="E7" s="98"/>
      <c r="F7" s="115"/>
    </row>
    <row r="8" spans="1:16138" ht="12.75" customHeight="1">
      <c r="A8" s="1" t="s">
        <v>111</v>
      </c>
      <c r="H8" s="10"/>
    </row>
    <row r="9" spans="1:16138" ht="12.75" customHeight="1">
      <c r="A9" s="1" t="s">
        <v>112</v>
      </c>
    </row>
    <row r="10" spans="1:16138" ht="12.75" customHeight="1">
      <c r="A10" s="1" t="s">
        <v>113</v>
      </c>
    </row>
    <row r="11" spans="1:16138" ht="12.75" customHeight="1">
      <c r="A11" s="1" t="s">
        <v>114</v>
      </c>
    </row>
    <row r="16" spans="1:16138" s="19" customFormat="1" ht="12.75" customHeight="1">
      <c r="A16" s="1"/>
      <c r="B16" s="1"/>
      <c r="C16" s="1"/>
      <c r="D16" s="1"/>
      <c r="E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</row>
    <row r="17" spans="1:16138" s="19" customFormat="1">
      <c r="A17" s="1"/>
      <c r="B17" s="1"/>
      <c r="C17" s="1"/>
      <c r="D17" s="1"/>
      <c r="E17" s="10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</row>
  </sheetData>
  <mergeCells count="1">
    <mergeCell ref="A1:F1"/>
  </mergeCells>
  <phoneticPr fontId="6"/>
  <printOptions horizontalCentered="1"/>
  <pageMargins left="0.78740157480314965" right="0.78740157480314965" top="0.78740157480314965" bottom="0.78740157480314965" header="0.51181102362204722" footer="0.59055118110236227"/>
  <pageSetup paperSize="9" scale="91" firstPageNumber="131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6C7CA"/>
  </sheetPr>
  <dimension ref="A1:C14"/>
  <sheetViews>
    <sheetView view="pageBreakPreview" zoomScaleNormal="130" zoomScaleSheetLayoutView="100" workbookViewId="0">
      <selection activeCell="D39" sqref="D39"/>
    </sheetView>
  </sheetViews>
  <sheetFormatPr defaultRowHeight="12"/>
  <cols>
    <col min="1" max="1" width="11.25" style="1" customWidth="1"/>
    <col min="2" max="3" width="25.625" style="1" customWidth="1"/>
    <col min="4" max="4" width="14" style="1" customWidth="1"/>
    <col min="5" max="252" width="9" style="1"/>
    <col min="253" max="253" width="10.625" style="1" customWidth="1"/>
    <col min="254" max="255" width="14" style="1" customWidth="1"/>
    <col min="256" max="256" width="7.125" style="1" customWidth="1"/>
    <col min="257" max="258" width="14" style="1" customWidth="1"/>
    <col min="259" max="259" width="7.125" style="1" customWidth="1"/>
    <col min="260" max="260" width="14" style="1" customWidth="1"/>
    <col min="261" max="508" width="9" style="1"/>
    <col min="509" max="509" width="10.625" style="1" customWidth="1"/>
    <col min="510" max="511" width="14" style="1" customWidth="1"/>
    <col min="512" max="512" width="7.125" style="1" customWidth="1"/>
    <col min="513" max="514" width="14" style="1" customWidth="1"/>
    <col min="515" max="515" width="7.125" style="1" customWidth="1"/>
    <col min="516" max="516" width="14" style="1" customWidth="1"/>
    <col min="517" max="764" width="9" style="1"/>
    <col min="765" max="765" width="10.625" style="1" customWidth="1"/>
    <col min="766" max="767" width="14" style="1" customWidth="1"/>
    <col min="768" max="768" width="7.125" style="1" customWidth="1"/>
    <col min="769" max="770" width="14" style="1" customWidth="1"/>
    <col min="771" max="771" width="7.125" style="1" customWidth="1"/>
    <col min="772" max="772" width="14" style="1" customWidth="1"/>
    <col min="773" max="1020" width="9" style="1"/>
    <col min="1021" max="1021" width="10.625" style="1" customWidth="1"/>
    <col min="1022" max="1023" width="14" style="1" customWidth="1"/>
    <col min="1024" max="1024" width="7.125" style="1" customWidth="1"/>
    <col min="1025" max="1026" width="14" style="1" customWidth="1"/>
    <col min="1027" max="1027" width="7.125" style="1" customWidth="1"/>
    <col min="1028" max="1028" width="14" style="1" customWidth="1"/>
    <col min="1029" max="1276" width="9" style="1"/>
    <col min="1277" max="1277" width="10.625" style="1" customWidth="1"/>
    <col min="1278" max="1279" width="14" style="1" customWidth="1"/>
    <col min="1280" max="1280" width="7.125" style="1" customWidth="1"/>
    <col min="1281" max="1282" width="14" style="1" customWidth="1"/>
    <col min="1283" max="1283" width="7.125" style="1" customWidth="1"/>
    <col min="1284" max="1284" width="14" style="1" customWidth="1"/>
    <col min="1285" max="1532" width="9" style="1"/>
    <col min="1533" max="1533" width="10.625" style="1" customWidth="1"/>
    <col min="1534" max="1535" width="14" style="1" customWidth="1"/>
    <col min="1536" max="1536" width="7.125" style="1" customWidth="1"/>
    <col min="1537" max="1538" width="14" style="1" customWidth="1"/>
    <col min="1539" max="1539" width="7.125" style="1" customWidth="1"/>
    <col min="1540" max="1540" width="14" style="1" customWidth="1"/>
    <col min="1541" max="1788" width="9" style="1"/>
    <col min="1789" max="1789" width="10.625" style="1" customWidth="1"/>
    <col min="1790" max="1791" width="14" style="1" customWidth="1"/>
    <col min="1792" max="1792" width="7.125" style="1" customWidth="1"/>
    <col min="1793" max="1794" width="14" style="1" customWidth="1"/>
    <col min="1795" max="1795" width="7.125" style="1" customWidth="1"/>
    <col min="1796" max="1796" width="14" style="1" customWidth="1"/>
    <col min="1797" max="2044" width="9" style="1"/>
    <col min="2045" max="2045" width="10.625" style="1" customWidth="1"/>
    <col min="2046" max="2047" width="14" style="1" customWidth="1"/>
    <col min="2048" max="2048" width="7.125" style="1" customWidth="1"/>
    <col min="2049" max="2050" width="14" style="1" customWidth="1"/>
    <col min="2051" max="2051" width="7.125" style="1" customWidth="1"/>
    <col min="2052" max="2052" width="14" style="1" customWidth="1"/>
    <col min="2053" max="2300" width="9" style="1"/>
    <col min="2301" max="2301" width="10.625" style="1" customWidth="1"/>
    <col min="2302" max="2303" width="14" style="1" customWidth="1"/>
    <col min="2304" max="2304" width="7.125" style="1" customWidth="1"/>
    <col min="2305" max="2306" width="14" style="1" customWidth="1"/>
    <col min="2307" max="2307" width="7.125" style="1" customWidth="1"/>
    <col min="2308" max="2308" width="14" style="1" customWidth="1"/>
    <col min="2309" max="2556" width="9" style="1"/>
    <col min="2557" max="2557" width="10.625" style="1" customWidth="1"/>
    <col min="2558" max="2559" width="14" style="1" customWidth="1"/>
    <col min="2560" max="2560" width="7.125" style="1" customWidth="1"/>
    <col min="2561" max="2562" width="14" style="1" customWidth="1"/>
    <col min="2563" max="2563" width="7.125" style="1" customWidth="1"/>
    <col min="2564" max="2564" width="14" style="1" customWidth="1"/>
    <col min="2565" max="2812" width="9" style="1"/>
    <col min="2813" max="2813" width="10.625" style="1" customWidth="1"/>
    <col min="2814" max="2815" width="14" style="1" customWidth="1"/>
    <col min="2816" max="2816" width="7.125" style="1" customWidth="1"/>
    <col min="2817" max="2818" width="14" style="1" customWidth="1"/>
    <col min="2819" max="2819" width="7.125" style="1" customWidth="1"/>
    <col min="2820" max="2820" width="14" style="1" customWidth="1"/>
    <col min="2821" max="3068" width="9" style="1"/>
    <col min="3069" max="3069" width="10.625" style="1" customWidth="1"/>
    <col min="3070" max="3071" width="14" style="1" customWidth="1"/>
    <col min="3072" max="3072" width="7.125" style="1" customWidth="1"/>
    <col min="3073" max="3074" width="14" style="1" customWidth="1"/>
    <col min="3075" max="3075" width="7.125" style="1" customWidth="1"/>
    <col min="3076" max="3076" width="14" style="1" customWidth="1"/>
    <col min="3077" max="3324" width="9" style="1"/>
    <col min="3325" max="3325" width="10.625" style="1" customWidth="1"/>
    <col min="3326" max="3327" width="14" style="1" customWidth="1"/>
    <col min="3328" max="3328" width="7.125" style="1" customWidth="1"/>
    <col min="3329" max="3330" width="14" style="1" customWidth="1"/>
    <col min="3331" max="3331" width="7.125" style="1" customWidth="1"/>
    <col min="3332" max="3332" width="14" style="1" customWidth="1"/>
    <col min="3333" max="3580" width="9" style="1"/>
    <col min="3581" max="3581" width="10.625" style="1" customWidth="1"/>
    <col min="3582" max="3583" width="14" style="1" customWidth="1"/>
    <col min="3584" max="3584" width="7.125" style="1" customWidth="1"/>
    <col min="3585" max="3586" width="14" style="1" customWidth="1"/>
    <col min="3587" max="3587" width="7.125" style="1" customWidth="1"/>
    <col min="3588" max="3588" width="14" style="1" customWidth="1"/>
    <col min="3589" max="3836" width="9" style="1"/>
    <col min="3837" max="3837" width="10.625" style="1" customWidth="1"/>
    <col min="3838" max="3839" width="14" style="1" customWidth="1"/>
    <col min="3840" max="3840" width="7.125" style="1" customWidth="1"/>
    <col min="3841" max="3842" width="14" style="1" customWidth="1"/>
    <col min="3843" max="3843" width="7.125" style="1" customWidth="1"/>
    <col min="3844" max="3844" width="14" style="1" customWidth="1"/>
    <col min="3845" max="4092" width="9" style="1"/>
    <col min="4093" max="4093" width="10.625" style="1" customWidth="1"/>
    <col min="4094" max="4095" width="14" style="1" customWidth="1"/>
    <col min="4096" max="4096" width="7.125" style="1" customWidth="1"/>
    <col min="4097" max="4098" width="14" style="1" customWidth="1"/>
    <col min="4099" max="4099" width="7.125" style="1" customWidth="1"/>
    <col min="4100" max="4100" width="14" style="1" customWidth="1"/>
    <col min="4101" max="4348" width="9" style="1"/>
    <col min="4349" max="4349" width="10.625" style="1" customWidth="1"/>
    <col min="4350" max="4351" width="14" style="1" customWidth="1"/>
    <col min="4352" max="4352" width="7.125" style="1" customWidth="1"/>
    <col min="4353" max="4354" width="14" style="1" customWidth="1"/>
    <col min="4355" max="4355" width="7.125" style="1" customWidth="1"/>
    <col min="4356" max="4356" width="14" style="1" customWidth="1"/>
    <col min="4357" max="4604" width="9" style="1"/>
    <col min="4605" max="4605" width="10.625" style="1" customWidth="1"/>
    <col min="4606" max="4607" width="14" style="1" customWidth="1"/>
    <col min="4608" max="4608" width="7.125" style="1" customWidth="1"/>
    <col min="4609" max="4610" width="14" style="1" customWidth="1"/>
    <col min="4611" max="4611" width="7.125" style="1" customWidth="1"/>
    <col min="4612" max="4612" width="14" style="1" customWidth="1"/>
    <col min="4613" max="4860" width="9" style="1"/>
    <col min="4861" max="4861" width="10.625" style="1" customWidth="1"/>
    <col min="4862" max="4863" width="14" style="1" customWidth="1"/>
    <col min="4864" max="4864" width="7.125" style="1" customWidth="1"/>
    <col min="4865" max="4866" width="14" style="1" customWidth="1"/>
    <col min="4867" max="4867" width="7.125" style="1" customWidth="1"/>
    <col min="4868" max="4868" width="14" style="1" customWidth="1"/>
    <col min="4869" max="5116" width="9" style="1"/>
    <col min="5117" max="5117" width="10.625" style="1" customWidth="1"/>
    <col min="5118" max="5119" width="14" style="1" customWidth="1"/>
    <col min="5120" max="5120" width="7.125" style="1" customWidth="1"/>
    <col min="5121" max="5122" width="14" style="1" customWidth="1"/>
    <col min="5123" max="5123" width="7.125" style="1" customWidth="1"/>
    <col min="5124" max="5124" width="14" style="1" customWidth="1"/>
    <col min="5125" max="5372" width="9" style="1"/>
    <col min="5373" max="5373" width="10.625" style="1" customWidth="1"/>
    <col min="5374" max="5375" width="14" style="1" customWidth="1"/>
    <col min="5376" max="5376" width="7.125" style="1" customWidth="1"/>
    <col min="5377" max="5378" width="14" style="1" customWidth="1"/>
    <col min="5379" max="5379" width="7.125" style="1" customWidth="1"/>
    <col min="5380" max="5380" width="14" style="1" customWidth="1"/>
    <col min="5381" max="5628" width="9" style="1"/>
    <col min="5629" max="5629" width="10.625" style="1" customWidth="1"/>
    <col min="5630" max="5631" width="14" style="1" customWidth="1"/>
    <col min="5632" max="5632" width="7.125" style="1" customWidth="1"/>
    <col min="5633" max="5634" width="14" style="1" customWidth="1"/>
    <col min="5635" max="5635" width="7.125" style="1" customWidth="1"/>
    <col min="5636" max="5636" width="14" style="1" customWidth="1"/>
    <col min="5637" max="5884" width="9" style="1"/>
    <col min="5885" max="5885" width="10.625" style="1" customWidth="1"/>
    <col min="5886" max="5887" width="14" style="1" customWidth="1"/>
    <col min="5888" max="5888" width="7.125" style="1" customWidth="1"/>
    <col min="5889" max="5890" width="14" style="1" customWidth="1"/>
    <col min="5891" max="5891" width="7.125" style="1" customWidth="1"/>
    <col min="5892" max="5892" width="14" style="1" customWidth="1"/>
    <col min="5893" max="6140" width="9" style="1"/>
    <col min="6141" max="6141" width="10.625" style="1" customWidth="1"/>
    <col min="6142" max="6143" width="14" style="1" customWidth="1"/>
    <col min="6144" max="6144" width="7.125" style="1" customWidth="1"/>
    <col min="6145" max="6146" width="14" style="1" customWidth="1"/>
    <col min="6147" max="6147" width="7.125" style="1" customWidth="1"/>
    <col min="6148" max="6148" width="14" style="1" customWidth="1"/>
    <col min="6149" max="6396" width="9" style="1"/>
    <col min="6397" max="6397" width="10.625" style="1" customWidth="1"/>
    <col min="6398" max="6399" width="14" style="1" customWidth="1"/>
    <col min="6400" max="6400" width="7.125" style="1" customWidth="1"/>
    <col min="6401" max="6402" width="14" style="1" customWidth="1"/>
    <col min="6403" max="6403" width="7.125" style="1" customWidth="1"/>
    <col min="6404" max="6404" width="14" style="1" customWidth="1"/>
    <col min="6405" max="6652" width="9" style="1"/>
    <col min="6653" max="6653" width="10.625" style="1" customWidth="1"/>
    <col min="6654" max="6655" width="14" style="1" customWidth="1"/>
    <col min="6656" max="6656" width="7.125" style="1" customWidth="1"/>
    <col min="6657" max="6658" width="14" style="1" customWidth="1"/>
    <col min="6659" max="6659" width="7.125" style="1" customWidth="1"/>
    <col min="6660" max="6660" width="14" style="1" customWidth="1"/>
    <col min="6661" max="6908" width="9" style="1"/>
    <col min="6909" max="6909" width="10.625" style="1" customWidth="1"/>
    <col min="6910" max="6911" width="14" style="1" customWidth="1"/>
    <col min="6912" max="6912" width="7.125" style="1" customWidth="1"/>
    <col min="6913" max="6914" width="14" style="1" customWidth="1"/>
    <col min="6915" max="6915" width="7.125" style="1" customWidth="1"/>
    <col min="6916" max="6916" width="14" style="1" customWidth="1"/>
    <col min="6917" max="7164" width="9" style="1"/>
    <col min="7165" max="7165" width="10.625" style="1" customWidth="1"/>
    <col min="7166" max="7167" width="14" style="1" customWidth="1"/>
    <col min="7168" max="7168" width="7.125" style="1" customWidth="1"/>
    <col min="7169" max="7170" width="14" style="1" customWidth="1"/>
    <col min="7171" max="7171" width="7.125" style="1" customWidth="1"/>
    <col min="7172" max="7172" width="14" style="1" customWidth="1"/>
    <col min="7173" max="7420" width="9" style="1"/>
    <col min="7421" max="7421" width="10.625" style="1" customWidth="1"/>
    <col min="7422" max="7423" width="14" style="1" customWidth="1"/>
    <col min="7424" max="7424" width="7.125" style="1" customWidth="1"/>
    <col min="7425" max="7426" width="14" style="1" customWidth="1"/>
    <col min="7427" max="7427" width="7.125" style="1" customWidth="1"/>
    <col min="7428" max="7428" width="14" style="1" customWidth="1"/>
    <col min="7429" max="7676" width="9" style="1"/>
    <col min="7677" max="7677" width="10.625" style="1" customWidth="1"/>
    <col min="7678" max="7679" width="14" style="1" customWidth="1"/>
    <col min="7680" max="7680" width="7.125" style="1" customWidth="1"/>
    <col min="7681" max="7682" width="14" style="1" customWidth="1"/>
    <col min="7683" max="7683" width="7.125" style="1" customWidth="1"/>
    <col min="7684" max="7684" width="14" style="1" customWidth="1"/>
    <col min="7685" max="7932" width="9" style="1"/>
    <col min="7933" max="7933" width="10.625" style="1" customWidth="1"/>
    <col min="7934" max="7935" width="14" style="1" customWidth="1"/>
    <col min="7936" max="7936" width="7.125" style="1" customWidth="1"/>
    <col min="7937" max="7938" width="14" style="1" customWidth="1"/>
    <col min="7939" max="7939" width="7.125" style="1" customWidth="1"/>
    <col min="7940" max="7940" width="14" style="1" customWidth="1"/>
    <col min="7941" max="8188" width="9" style="1"/>
    <col min="8189" max="8189" width="10.625" style="1" customWidth="1"/>
    <col min="8190" max="8191" width="14" style="1" customWidth="1"/>
    <col min="8192" max="8192" width="7.125" style="1" customWidth="1"/>
    <col min="8193" max="8194" width="14" style="1" customWidth="1"/>
    <col min="8195" max="8195" width="7.125" style="1" customWidth="1"/>
    <col min="8196" max="8196" width="14" style="1" customWidth="1"/>
    <col min="8197" max="8444" width="9" style="1"/>
    <col min="8445" max="8445" width="10.625" style="1" customWidth="1"/>
    <col min="8446" max="8447" width="14" style="1" customWidth="1"/>
    <col min="8448" max="8448" width="7.125" style="1" customWidth="1"/>
    <col min="8449" max="8450" width="14" style="1" customWidth="1"/>
    <col min="8451" max="8451" width="7.125" style="1" customWidth="1"/>
    <col min="8452" max="8452" width="14" style="1" customWidth="1"/>
    <col min="8453" max="8700" width="9" style="1"/>
    <col min="8701" max="8701" width="10.625" style="1" customWidth="1"/>
    <col min="8702" max="8703" width="14" style="1" customWidth="1"/>
    <col min="8704" max="8704" width="7.125" style="1" customWidth="1"/>
    <col min="8705" max="8706" width="14" style="1" customWidth="1"/>
    <col min="8707" max="8707" width="7.125" style="1" customWidth="1"/>
    <col min="8708" max="8708" width="14" style="1" customWidth="1"/>
    <col min="8709" max="8956" width="9" style="1"/>
    <col min="8957" max="8957" width="10.625" style="1" customWidth="1"/>
    <col min="8958" max="8959" width="14" style="1" customWidth="1"/>
    <col min="8960" max="8960" width="7.125" style="1" customWidth="1"/>
    <col min="8961" max="8962" width="14" style="1" customWidth="1"/>
    <col min="8963" max="8963" width="7.125" style="1" customWidth="1"/>
    <col min="8964" max="8964" width="14" style="1" customWidth="1"/>
    <col min="8965" max="9212" width="9" style="1"/>
    <col min="9213" max="9213" width="10.625" style="1" customWidth="1"/>
    <col min="9214" max="9215" width="14" style="1" customWidth="1"/>
    <col min="9216" max="9216" width="7.125" style="1" customWidth="1"/>
    <col min="9217" max="9218" width="14" style="1" customWidth="1"/>
    <col min="9219" max="9219" width="7.125" style="1" customWidth="1"/>
    <col min="9220" max="9220" width="14" style="1" customWidth="1"/>
    <col min="9221" max="9468" width="9" style="1"/>
    <col min="9469" max="9469" width="10.625" style="1" customWidth="1"/>
    <col min="9470" max="9471" width="14" style="1" customWidth="1"/>
    <col min="9472" max="9472" width="7.125" style="1" customWidth="1"/>
    <col min="9473" max="9474" width="14" style="1" customWidth="1"/>
    <col min="9475" max="9475" width="7.125" style="1" customWidth="1"/>
    <col min="9476" max="9476" width="14" style="1" customWidth="1"/>
    <col min="9477" max="9724" width="9" style="1"/>
    <col min="9725" max="9725" width="10.625" style="1" customWidth="1"/>
    <col min="9726" max="9727" width="14" style="1" customWidth="1"/>
    <col min="9728" max="9728" width="7.125" style="1" customWidth="1"/>
    <col min="9729" max="9730" width="14" style="1" customWidth="1"/>
    <col min="9731" max="9731" width="7.125" style="1" customWidth="1"/>
    <col min="9732" max="9732" width="14" style="1" customWidth="1"/>
    <col min="9733" max="9980" width="9" style="1"/>
    <col min="9981" max="9981" width="10.625" style="1" customWidth="1"/>
    <col min="9982" max="9983" width="14" style="1" customWidth="1"/>
    <col min="9984" max="9984" width="7.125" style="1" customWidth="1"/>
    <col min="9985" max="9986" width="14" style="1" customWidth="1"/>
    <col min="9987" max="9987" width="7.125" style="1" customWidth="1"/>
    <col min="9988" max="9988" width="14" style="1" customWidth="1"/>
    <col min="9989" max="10236" width="9" style="1"/>
    <col min="10237" max="10237" width="10.625" style="1" customWidth="1"/>
    <col min="10238" max="10239" width="14" style="1" customWidth="1"/>
    <col min="10240" max="10240" width="7.125" style="1" customWidth="1"/>
    <col min="10241" max="10242" width="14" style="1" customWidth="1"/>
    <col min="10243" max="10243" width="7.125" style="1" customWidth="1"/>
    <col min="10244" max="10244" width="14" style="1" customWidth="1"/>
    <col min="10245" max="10492" width="9" style="1"/>
    <col min="10493" max="10493" width="10.625" style="1" customWidth="1"/>
    <col min="10494" max="10495" width="14" style="1" customWidth="1"/>
    <col min="10496" max="10496" width="7.125" style="1" customWidth="1"/>
    <col min="10497" max="10498" width="14" style="1" customWidth="1"/>
    <col min="10499" max="10499" width="7.125" style="1" customWidth="1"/>
    <col min="10500" max="10500" width="14" style="1" customWidth="1"/>
    <col min="10501" max="10748" width="9" style="1"/>
    <col min="10749" max="10749" width="10.625" style="1" customWidth="1"/>
    <col min="10750" max="10751" width="14" style="1" customWidth="1"/>
    <col min="10752" max="10752" width="7.125" style="1" customWidth="1"/>
    <col min="10753" max="10754" width="14" style="1" customWidth="1"/>
    <col min="10755" max="10755" width="7.125" style="1" customWidth="1"/>
    <col min="10756" max="10756" width="14" style="1" customWidth="1"/>
    <col min="10757" max="11004" width="9" style="1"/>
    <col min="11005" max="11005" width="10.625" style="1" customWidth="1"/>
    <col min="11006" max="11007" width="14" style="1" customWidth="1"/>
    <col min="11008" max="11008" width="7.125" style="1" customWidth="1"/>
    <col min="11009" max="11010" width="14" style="1" customWidth="1"/>
    <col min="11011" max="11011" width="7.125" style="1" customWidth="1"/>
    <col min="11012" max="11012" width="14" style="1" customWidth="1"/>
    <col min="11013" max="11260" width="9" style="1"/>
    <col min="11261" max="11261" width="10.625" style="1" customWidth="1"/>
    <col min="11262" max="11263" width="14" style="1" customWidth="1"/>
    <col min="11264" max="11264" width="7.125" style="1" customWidth="1"/>
    <col min="11265" max="11266" width="14" style="1" customWidth="1"/>
    <col min="11267" max="11267" width="7.125" style="1" customWidth="1"/>
    <col min="11268" max="11268" width="14" style="1" customWidth="1"/>
    <col min="11269" max="11516" width="9" style="1"/>
    <col min="11517" max="11517" width="10.625" style="1" customWidth="1"/>
    <col min="11518" max="11519" width="14" style="1" customWidth="1"/>
    <col min="11520" max="11520" width="7.125" style="1" customWidth="1"/>
    <col min="11521" max="11522" width="14" style="1" customWidth="1"/>
    <col min="11523" max="11523" width="7.125" style="1" customWidth="1"/>
    <col min="11524" max="11524" width="14" style="1" customWidth="1"/>
    <col min="11525" max="11772" width="9" style="1"/>
    <col min="11773" max="11773" width="10.625" style="1" customWidth="1"/>
    <col min="11774" max="11775" width="14" style="1" customWidth="1"/>
    <col min="11776" max="11776" width="7.125" style="1" customWidth="1"/>
    <col min="11777" max="11778" width="14" style="1" customWidth="1"/>
    <col min="11779" max="11779" width="7.125" style="1" customWidth="1"/>
    <col min="11780" max="11780" width="14" style="1" customWidth="1"/>
    <col min="11781" max="12028" width="9" style="1"/>
    <col min="12029" max="12029" width="10.625" style="1" customWidth="1"/>
    <col min="12030" max="12031" width="14" style="1" customWidth="1"/>
    <col min="12032" max="12032" width="7.125" style="1" customWidth="1"/>
    <col min="12033" max="12034" width="14" style="1" customWidth="1"/>
    <col min="12035" max="12035" width="7.125" style="1" customWidth="1"/>
    <col min="12036" max="12036" width="14" style="1" customWidth="1"/>
    <col min="12037" max="12284" width="9" style="1"/>
    <col min="12285" max="12285" width="10.625" style="1" customWidth="1"/>
    <col min="12286" max="12287" width="14" style="1" customWidth="1"/>
    <col min="12288" max="12288" width="7.125" style="1" customWidth="1"/>
    <col min="12289" max="12290" width="14" style="1" customWidth="1"/>
    <col min="12291" max="12291" width="7.125" style="1" customWidth="1"/>
    <col min="12292" max="12292" width="14" style="1" customWidth="1"/>
    <col min="12293" max="12540" width="9" style="1"/>
    <col min="12541" max="12541" width="10.625" style="1" customWidth="1"/>
    <col min="12542" max="12543" width="14" style="1" customWidth="1"/>
    <col min="12544" max="12544" width="7.125" style="1" customWidth="1"/>
    <col min="12545" max="12546" width="14" style="1" customWidth="1"/>
    <col min="12547" max="12547" width="7.125" style="1" customWidth="1"/>
    <col min="12548" max="12548" width="14" style="1" customWidth="1"/>
    <col min="12549" max="12796" width="9" style="1"/>
    <col min="12797" max="12797" width="10.625" style="1" customWidth="1"/>
    <col min="12798" max="12799" width="14" style="1" customWidth="1"/>
    <col min="12800" max="12800" width="7.125" style="1" customWidth="1"/>
    <col min="12801" max="12802" width="14" style="1" customWidth="1"/>
    <col min="12803" max="12803" width="7.125" style="1" customWidth="1"/>
    <col min="12804" max="12804" width="14" style="1" customWidth="1"/>
    <col min="12805" max="13052" width="9" style="1"/>
    <col min="13053" max="13053" width="10.625" style="1" customWidth="1"/>
    <col min="13054" max="13055" width="14" style="1" customWidth="1"/>
    <col min="13056" max="13056" width="7.125" style="1" customWidth="1"/>
    <col min="13057" max="13058" width="14" style="1" customWidth="1"/>
    <col min="13059" max="13059" width="7.125" style="1" customWidth="1"/>
    <col min="13060" max="13060" width="14" style="1" customWidth="1"/>
    <col min="13061" max="13308" width="9" style="1"/>
    <col min="13309" max="13309" width="10.625" style="1" customWidth="1"/>
    <col min="13310" max="13311" width="14" style="1" customWidth="1"/>
    <col min="13312" max="13312" width="7.125" style="1" customWidth="1"/>
    <col min="13313" max="13314" width="14" style="1" customWidth="1"/>
    <col min="13315" max="13315" width="7.125" style="1" customWidth="1"/>
    <col min="13316" max="13316" width="14" style="1" customWidth="1"/>
    <col min="13317" max="13564" width="9" style="1"/>
    <col min="13565" max="13565" width="10.625" style="1" customWidth="1"/>
    <col min="13566" max="13567" width="14" style="1" customWidth="1"/>
    <col min="13568" max="13568" width="7.125" style="1" customWidth="1"/>
    <col min="13569" max="13570" width="14" style="1" customWidth="1"/>
    <col min="13571" max="13571" width="7.125" style="1" customWidth="1"/>
    <col min="13572" max="13572" width="14" style="1" customWidth="1"/>
    <col min="13573" max="13820" width="9" style="1"/>
    <col min="13821" max="13821" width="10.625" style="1" customWidth="1"/>
    <col min="13822" max="13823" width="14" style="1" customWidth="1"/>
    <col min="13824" max="13824" width="7.125" style="1" customWidth="1"/>
    <col min="13825" max="13826" width="14" style="1" customWidth="1"/>
    <col min="13827" max="13827" width="7.125" style="1" customWidth="1"/>
    <col min="13828" max="13828" width="14" style="1" customWidth="1"/>
    <col min="13829" max="14076" width="9" style="1"/>
    <col min="14077" max="14077" width="10.625" style="1" customWidth="1"/>
    <col min="14078" max="14079" width="14" style="1" customWidth="1"/>
    <col min="14080" max="14080" width="7.125" style="1" customWidth="1"/>
    <col min="14081" max="14082" width="14" style="1" customWidth="1"/>
    <col min="14083" max="14083" width="7.125" style="1" customWidth="1"/>
    <col min="14084" max="14084" width="14" style="1" customWidth="1"/>
    <col min="14085" max="14332" width="9" style="1"/>
    <col min="14333" max="14333" width="10.625" style="1" customWidth="1"/>
    <col min="14334" max="14335" width="14" style="1" customWidth="1"/>
    <col min="14336" max="14336" width="7.125" style="1" customWidth="1"/>
    <col min="14337" max="14338" width="14" style="1" customWidth="1"/>
    <col min="14339" max="14339" width="7.125" style="1" customWidth="1"/>
    <col min="14340" max="14340" width="14" style="1" customWidth="1"/>
    <col min="14341" max="14588" width="9" style="1"/>
    <col min="14589" max="14589" width="10.625" style="1" customWidth="1"/>
    <col min="14590" max="14591" width="14" style="1" customWidth="1"/>
    <col min="14592" max="14592" width="7.125" style="1" customWidth="1"/>
    <col min="14593" max="14594" width="14" style="1" customWidth="1"/>
    <col min="14595" max="14595" width="7.125" style="1" customWidth="1"/>
    <col min="14596" max="14596" width="14" style="1" customWidth="1"/>
    <col min="14597" max="14844" width="9" style="1"/>
    <col min="14845" max="14845" width="10.625" style="1" customWidth="1"/>
    <col min="14846" max="14847" width="14" style="1" customWidth="1"/>
    <col min="14848" max="14848" width="7.125" style="1" customWidth="1"/>
    <col min="14849" max="14850" width="14" style="1" customWidth="1"/>
    <col min="14851" max="14851" width="7.125" style="1" customWidth="1"/>
    <col min="14852" max="14852" width="14" style="1" customWidth="1"/>
    <col min="14853" max="15100" width="9" style="1"/>
    <col min="15101" max="15101" width="10.625" style="1" customWidth="1"/>
    <col min="15102" max="15103" width="14" style="1" customWidth="1"/>
    <col min="15104" max="15104" width="7.125" style="1" customWidth="1"/>
    <col min="15105" max="15106" width="14" style="1" customWidth="1"/>
    <col min="15107" max="15107" width="7.125" style="1" customWidth="1"/>
    <col min="15108" max="15108" width="14" style="1" customWidth="1"/>
    <col min="15109" max="15356" width="9" style="1"/>
    <col min="15357" max="15357" width="10.625" style="1" customWidth="1"/>
    <col min="15358" max="15359" width="14" style="1" customWidth="1"/>
    <col min="15360" max="15360" width="7.125" style="1" customWidth="1"/>
    <col min="15361" max="15362" width="14" style="1" customWidth="1"/>
    <col min="15363" max="15363" width="7.125" style="1" customWidth="1"/>
    <col min="15364" max="15364" width="14" style="1" customWidth="1"/>
    <col min="15365" max="15612" width="9" style="1"/>
    <col min="15613" max="15613" width="10.625" style="1" customWidth="1"/>
    <col min="15614" max="15615" width="14" style="1" customWidth="1"/>
    <col min="15616" max="15616" width="7.125" style="1" customWidth="1"/>
    <col min="15617" max="15618" width="14" style="1" customWidth="1"/>
    <col min="15619" max="15619" width="7.125" style="1" customWidth="1"/>
    <col min="15620" max="15620" width="14" style="1" customWidth="1"/>
    <col min="15621" max="15868" width="9" style="1"/>
    <col min="15869" max="15869" width="10.625" style="1" customWidth="1"/>
    <col min="15870" max="15871" width="14" style="1" customWidth="1"/>
    <col min="15872" max="15872" width="7.125" style="1" customWidth="1"/>
    <col min="15873" max="15874" width="14" style="1" customWidth="1"/>
    <col min="15875" max="15875" width="7.125" style="1" customWidth="1"/>
    <col min="15876" max="15876" width="14" style="1" customWidth="1"/>
    <col min="15877" max="16124" width="9" style="1"/>
    <col min="16125" max="16125" width="10.625" style="1" customWidth="1"/>
    <col min="16126" max="16127" width="14" style="1" customWidth="1"/>
    <col min="16128" max="16128" width="7.125" style="1" customWidth="1"/>
    <col min="16129" max="16130" width="14" style="1" customWidth="1"/>
    <col min="16131" max="16131" width="7.125" style="1" customWidth="1"/>
    <col min="16132" max="16132" width="14" style="1" customWidth="1"/>
    <col min="16133" max="16384" width="9" style="1"/>
  </cols>
  <sheetData>
    <row r="1" spans="1:3" ht="22.5" customHeight="1">
      <c r="A1" s="640" t="s">
        <v>640</v>
      </c>
      <c r="B1" s="640"/>
      <c r="C1" s="640"/>
    </row>
    <row r="2" spans="1:3" ht="16.5" customHeight="1" thickBot="1">
      <c r="C2" s="57" t="s">
        <v>115</v>
      </c>
    </row>
    <row r="3" spans="1:3" ht="16.5" customHeight="1">
      <c r="A3" s="116" t="s">
        <v>70</v>
      </c>
      <c r="B3" s="644" t="s">
        <v>116</v>
      </c>
      <c r="C3" s="646"/>
    </row>
    <row r="4" spans="1:3" ht="11.25" customHeight="1">
      <c r="A4" s="15"/>
      <c r="B4" s="424"/>
      <c r="C4" s="424"/>
    </row>
    <row r="5" spans="1:3" ht="16.5" customHeight="1">
      <c r="A5" s="526">
        <v>29</v>
      </c>
      <c r="B5" s="669" t="s">
        <v>117</v>
      </c>
      <c r="C5" s="670"/>
    </row>
    <row r="6" spans="1:3" ht="16.5" customHeight="1">
      <c r="A6" s="14" t="s">
        <v>11</v>
      </c>
      <c r="B6" s="669" t="s">
        <v>118</v>
      </c>
      <c r="C6" s="670"/>
    </row>
    <row r="7" spans="1:3" ht="16.5" customHeight="1">
      <c r="A7" s="15" t="s">
        <v>12</v>
      </c>
      <c r="B7" s="669" t="s">
        <v>119</v>
      </c>
      <c r="C7" s="670"/>
    </row>
    <row r="8" spans="1:3" ht="16.5" customHeight="1">
      <c r="A8" s="15" t="s">
        <v>13</v>
      </c>
      <c r="B8" s="669" t="s">
        <v>120</v>
      </c>
      <c r="C8" s="670"/>
    </row>
    <row r="9" spans="1:3" s="19" customFormat="1" ht="16.5" customHeight="1">
      <c r="A9" s="53" t="s">
        <v>121</v>
      </c>
      <c r="B9" s="667" t="s">
        <v>122</v>
      </c>
      <c r="C9" s="668"/>
    </row>
    <row r="10" spans="1:3" ht="11.25" customHeight="1" thickBot="1">
      <c r="A10" s="119"/>
      <c r="B10" s="306"/>
      <c r="C10" s="306"/>
    </row>
    <row r="11" spans="1:3" ht="11.25" customHeight="1"/>
    <row r="12" spans="1:3" ht="14.25" customHeight="1">
      <c r="A12" s="1" t="s">
        <v>123</v>
      </c>
    </row>
    <row r="14" spans="1:3" ht="15.75" customHeight="1"/>
  </sheetData>
  <mergeCells count="7">
    <mergeCell ref="B9:C9"/>
    <mergeCell ref="A1:C1"/>
    <mergeCell ref="B3:C3"/>
    <mergeCell ref="B5:C5"/>
    <mergeCell ref="B6:C6"/>
    <mergeCell ref="B7:C7"/>
    <mergeCell ref="B8:C8"/>
  </mergeCells>
  <phoneticPr fontId="6"/>
  <printOptions horizontalCentered="1"/>
  <pageMargins left="0.78740157480314965" right="0.78740157480314965" top="0.78740157480314965" bottom="0.78740157480314965" header="0.51181102362204722" footer="0.59055118110236227"/>
  <pageSetup paperSize="9" firstPageNumber="131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6C7CA"/>
  </sheetPr>
  <dimension ref="A1:AM598"/>
  <sheetViews>
    <sheetView view="pageBreakPreview" zoomScale="90" zoomScaleNormal="90" zoomScaleSheetLayoutView="90" workbookViewId="0">
      <selection activeCell="G27" sqref="G27"/>
    </sheetView>
  </sheetViews>
  <sheetFormatPr defaultRowHeight="13.5"/>
  <cols>
    <col min="1" max="1" width="10.5" style="152" customWidth="1"/>
    <col min="2" max="2" width="8.125" style="152" customWidth="1"/>
    <col min="3" max="3" width="7.125" style="152" customWidth="1"/>
    <col min="4" max="5" width="6.75" style="152" customWidth="1"/>
    <col min="6" max="6" width="7.125" style="152" customWidth="1"/>
    <col min="7" max="7" width="6.75" style="152" customWidth="1"/>
    <col min="8" max="10" width="7.125" style="152" customWidth="1"/>
    <col min="11" max="11" width="6.75" style="152" customWidth="1"/>
    <col min="12" max="13" width="7.125" style="152" customWidth="1"/>
    <col min="14" max="14" width="6" style="152" customWidth="1"/>
    <col min="15" max="17" width="7.125" style="152" customWidth="1"/>
    <col min="18" max="18" width="6.375" style="152" customWidth="1"/>
    <col min="19" max="19" width="7.125" style="152" customWidth="1"/>
    <col min="20" max="20" width="6.375" style="152" customWidth="1"/>
    <col min="21" max="21" width="6" style="152" customWidth="1"/>
    <col min="22" max="23" width="7.125" style="152" customWidth="1"/>
    <col min="24" max="24" width="6" style="152" customWidth="1"/>
    <col min="25" max="25" width="6.375" style="152" customWidth="1"/>
    <col min="26" max="26" width="5" style="152" bestFit="1" customWidth="1"/>
    <col min="27" max="37" width="10.25" style="152" hidden="1" customWidth="1"/>
    <col min="38" max="38" width="9" style="152" hidden="1" customWidth="1"/>
    <col min="39" max="39" width="0" style="152" hidden="1" customWidth="1"/>
    <col min="40" max="16384" width="9" style="152"/>
  </cols>
  <sheetData>
    <row r="1" spans="1:39" s="1" customFormat="1" ht="16.5" customHeight="1">
      <c r="A1" s="640" t="s">
        <v>124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0"/>
      <c r="Y1" s="640"/>
      <c r="Z1" s="121"/>
    </row>
    <row r="2" spans="1:39" s="1" customFormat="1" ht="8.25" customHeight="1" thickBo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</row>
    <row r="3" spans="1:39" s="1" customFormat="1" ht="8.25" customHeight="1">
      <c r="A3" s="671" t="s">
        <v>125</v>
      </c>
      <c r="B3" s="674" t="s">
        <v>126</v>
      </c>
      <c r="C3" s="677" t="s">
        <v>127</v>
      </c>
      <c r="D3" s="10"/>
      <c r="E3" s="10"/>
      <c r="F3" s="680" t="s">
        <v>128</v>
      </c>
      <c r="G3" s="683" t="s">
        <v>129</v>
      </c>
      <c r="H3" s="680" t="s">
        <v>130</v>
      </c>
      <c r="I3" s="677" t="s">
        <v>131</v>
      </c>
      <c r="J3" s="10"/>
      <c r="K3" s="10"/>
      <c r="L3" s="10"/>
      <c r="M3" s="677" t="s">
        <v>132</v>
      </c>
      <c r="N3" s="27"/>
      <c r="P3" s="677" t="s">
        <v>133</v>
      </c>
      <c r="S3" s="677" t="s">
        <v>134</v>
      </c>
      <c r="U3" s="683" t="s">
        <v>135</v>
      </c>
      <c r="V3" s="677" t="s">
        <v>136</v>
      </c>
      <c r="Y3" s="686" t="s">
        <v>137</v>
      </c>
      <c r="Z3" s="689" t="s">
        <v>125</v>
      </c>
      <c r="AL3" s="122"/>
    </row>
    <row r="4" spans="1:39" s="127" customFormat="1" ht="12.75" customHeight="1">
      <c r="A4" s="672"/>
      <c r="B4" s="675"/>
      <c r="C4" s="678"/>
      <c r="D4" s="123" t="s">
        <v>138</v>
      </c>
      <c r="E4" s="124" t="s">
        <v>139</v>
      </c>
      <c r="F4" s="681"/>
      <c r="G4" s="684"/>
      <c r="H4" s="681"/>
      <c r="I4" s="678"/>
      <c r="J4" s="124" t="s">
        <v>139</v>
      </c>
      <c r="K4" s="124" t="s">
        <v>139</v>
      </c>
      <c r="L4" s="123" t="s">
        <v>139</v>
      </c>
      <c r="M4" s="678"/>
      <c r="N4" s="124" t="s">
        <v>139</v>
      </c>
      <c r="O4" s="124" t="s">
        <v>139</v>
      </c>
      <c r="P4" s="678"/>
      <c r="Q4" s="124" t="s">
        <v>139</v>
      </c>
      <c r="R4" s="124" t="s">
        <v>139</v>
      </c>
      <c r="S4" s="678"/>
      <c r="T4" s="124" t="s">
        <v>139</v>
      </c>
      <c r="U4" s="684"/>
      <c r="V4" s="678"/>
      <c r="W4" s="124" t="s">
        <v>139</v>
      </c>
      <c r="X4" s="124" t="s">
        <v>139</v>
      </c>
      <c r="Y4" s="687"/>
      <c r="Z4" s="690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5"/>
      <c r="AM4" s="126"/>
    </row>
    <row r="5" spans="1:39" s="127" customFormat="1" ht="36" customHeight="1">
      <c r="A5" s="673"/>
      <c r="B5" s="676"/>
      <c r="C5" s="679"/>
      <c r="D5" s="128" t="s">
        <v>140</v>
      </c>
      <c r="E5" s="129" t="s">
        <v>141</v>
      </c>
      <c r="F5" s="682"/>
      <c r="G5" s="685"/>
      <c r="H5" s="682"/>
      <c r="I5" s="679"/>
      <c r="J5" s="130" t="s">
        <v>142</v>
      </c>
      <c r="K5" s="129" t="s">
        <v>143</v>
      </c>
      <c r="L5" s="131" t="s">
        <v>144</v>
      </c>
      <c r="M5" s="679"/>
      <c r="N5" s="129" t="s">
        <v>145</v>
      </c>
      <c r="O5" s="132" t="s">
        <v>146</v>
      </c>
      <c r="P5" s="679"/>
      <c r="Q5" s="133" t="s">
        <v>147</v>
      </c>
      <c r="R5" s="129" t="s">
        <v>148</v>
      </c>
      <c r="S5" s="679"/>
      <c r="T5" s="129" t="s">
        <v>149</v>
      </c>
      <c r="U5" s="685"/>
      <c r="V5" s="679"/>
      <c r="W5" s="130" t="s">
        <v>150</v>
      </c>
      <c r="X5" s="129" t="s">
        <v>151</v>
      </c>
      <c r="Y5" s="688"/>
      <c r="Z5" s="691"/>
      <c r="AA5" s="130" t="s">
        <v>152</v>
      </c>
      <c r="AB5" s="130" t="s">
        <v>153</v>
      </c>
      <c r="AC5" s="130" t="s">
        <v>154</v>
      </c>
      <c r="AD5" s="130" t="s">
        <v>155</v>
      </c>
      <c r="AE5" s="130" t="s">
        <v>156</v>
      </c>
      <c r="AF5" s="130" t="s">
        <v>157</v>
      </c>
      <c r="AG5" s="130" t="s">
        <v>158</v>
      </c>
      <c r="AH5" s="130" t="s">
        <v>159</v>
      </c>
      <c r="AI5" s="130" t="s">
        <v>160</v>
      </c>
      <c r="AJ5" s="130" t="s">
        <v>161</v>
      </c>
      <c r="AK5" s="130" t="s">
        <v>162</v>
      </c>
      <c r="AL5" s="131" t="s">
        <v>163</v>
      </c>
    </row>
    <row r="6" spans="1:39" s="138" customFormat="1" ht="9" customHeight="1">
      <c r="A6" s="134"/>
      <c r="B6" s="135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7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</row>
    <row r="7" spans="1:39" s="10" customFormat="1" ht="16.5" customHeight="1">
      <c r="A7" s="11">
        <v>29</v>
      </c>
      <c r="B7" s="139">
        <v>1309</v>
      </c>
      <c r="C7" s="139">
        <v>25</v>
      </c>
      <c r="D7" s="139">
        <v>1</v>
      </c>
      <c r="E7" s="139">
        <v>11</v>
      </c>
      <c r="F7" s="139">
        <v>397</v>
      </c>
      <c r="G7" s="139">
        <v>29</v>
      </c>
      <c r="H7" s="139">
        <v>27</v>
      </c>
      <c r="I7" s="139">
        <v>315</v>
      </c>
      <c r="J7" s="139">
        <v>20</v>
      </c>
      <c r="K7" s="139">
        <v>190</v>
      </c>
      <c r="L7" s="139">
        <v>78</v>
      </c>
      <c r="M7" s="139">
        <v>214</v>
      </c>
      <c r="N7" s="139">
        <v>121</v>
      </c>
      <c r="O7" s="139">
        <v>28</v>
      </c>
      <c r="P7" s="139">
        <v>54</v>
      </c>
      <c r="Q7" s="139">
        <v>5</v>
      </c>
      <c r="R7" s="139">
        <v>28</v>
      </c>
      <c r="S7" s="139">
        <v>44</v>
      </c>
      <c r="T7" s="139">
        <v>31</v>
      </c>
      <c r="U7" s="139">
        <v>52</v>
      </c>
      <c r="V7" s="139">
        <v>75</v>
      </c>
      <c r="W7" s="139">
        <v>32</v>
      </c>
      <c r="X7" s="139">
        <v>36</v>
      </c>
      <c r="Y7" s="140">
        <v>77</v>
      </c>
      <c r="Z7" s="141">
        <v>29</v>
      </c>
      <c r="AA7" s="142">
        <v>10</v>
      </c>
      <c r="AB7" s="142">
        <v>13</v>
      </c>
      <c r="AC7" s="142">
        <v>7</v>
      </c>
      <c r="AD7" s="142">
        <v>9</v>
      </c>
      <c r="AE7" s="142">
        <v>0</v>
      </c>
      <c r="AF7" s="142">
        <v>1</v>
      </c>
      <c r="AG7" s="142">
        <v>1</v>
      </c>
      <c r="AH7" s="142">
        <v>6</v>
      </c>
      <c r="AI7" s="142">
        <v>0</v>
      </c>
      <c r="AJ7" s="142">
        <v>0</v>
      </c>
      <c r="AK7" s="142">
        <v>2</v>
      </c>
      <c r="AL7" s="10">
        <v>9</v>
      </c>
    </row>
    <row r="8" spans="1:39" s="10" customFormat="1" ht="16.5" customHeight="1">
      <c r="A8" s="143" t="s">
        <v>11</v>
      </c>
      <c r="B8" s="139">
        <v>1349</v>
      </c>
      <c r="C8" s="139">
        <v>35</v>
      </c>
      <c r="D8" s="139">
        <v>7</v>
      </c>
      <c r="E8" s="139">
        <v>7</v>
      </c>
      <c r="F8" s="139">
        <v>379</v>
      </c>
      <c r="G8" s="139">
        <v>25</v>
      </c>
      <c r="H8" s="139">
        <v>41</v>
      </c>
      <c r="I8" s="139">
        <v>332</v>
      </c>
      <c r="J8" s="139">
        <v>27</v>
      </c>
      <c r="K8" s="139">
        <v>211</v>
      </c>
      <c r="L8" s="139">
        <v>78</v>
      </c>
      <c r="M8" s="139">
        <v>226</v>
      </c>
      <c r="N8" s="139">
        <v>118</v>
      </c>
      <c r="O8" s="139">
        <v>30</v>
      </c>
      <c r="P8" s="139">
        <v>59</v>
      </c>
      <c r="Q8" s="139">
        <v>5</v>
      </c>
      <c r="R8" s="139">
        <v>31</v>
      </c>
      <c r="S8" s="139">
        <v>47</v>
      </c>
      <c r="T8" s="139">
        <v>32</v>
      </c>
      <c r="U8" s="139">
        <v>55</v>
      </c>
      <c r="V8" s="139">
        <v>72</v>
      </c>
      <c r="W8" s="139">
        <v>42</v>
      </c>
      <c r="X8" s="139">
        <v>24</v>
      </c>
      <c r="Y8" s="140">
        <v>78</v>
      </c>
      <c r="Z8" s="141">
        <v>30</v>
      </c>
      <c r="AA8" s="142">
        <v>12</v>
      </c>
      <c r="AB8" s="142">
        <v>8</v>
      </c>
      <c r="AC8" s="142">
        <v>11</v>
      </c>
      <c r="AD8" s="142">
        <v>4</v>
      </c>
      <c r="AE8" s="142">
        <v>0</v>
      </c>
      <c r="AF8" s="142">
        <v>0</v>
      </c>
      <c r="AG8" s="142">
        <v>1</v>
      </c>
      <c r="AH8" s="142">
        <v>7</v>
      </c>
      <c r="AI8" s="142">
        <v>0</v>
      </c>
      <c r="AJ8" s="142">
        <v>0</v>
      </c>
      <c r="AK8" s="142">
        <v>1</v>
      </c>
      <c r="AL8" s="10">
        <v>29</v>
      </c>
    </row>
    <row r="9" spans="1:39" s="10" customFormat="1" ht="16.5" customHeight="1">
      <c r="A9" s="144" t="s">
        <v>164</v>
      </c>
      <c r="B9" s="139">
        <v>1368</v>
      </c>
      <c r="C9" s="139">
        <v>31</v>
      </c>
      <c r="D9" s="145">
        <v>2</v>
      </c>
      <c r="E9" s="145">
        <v>15</v>
      </c>
      <c r="F9" s="139">
        <v>391</v>
      </c>
      <c r="G9" s="139">
        <v>25</v>
      </c>
      <c r="H9" s="139">
        <v>22</v>
      </c>
      <c r="I9" s="139">
        <v>314</v>
      </c>
      <c r="J9" s="139">
        <v>22</v>
      </c>
      <c r="K9" s="139">
        <v>190</v>
      </c>
      <c r="L9" s="139">
        <v>81</v>
      </c>
      <c r="M9" s="139">
        <v>244</v>
      </c>
      <c r="N9" s="139">
        <v>152</v>
      </c>
      <c r="O9" s="139">
        <v>21</v>
      </c>
      <c r="P9" s="139">
        <v>71</v>
      </c>
      <c r="Q9" s="139">
        <v>2</v>
      </c>
      <c r="R9" s="139">
        <v>35</v>
      </c>
      <c r="S9" s="139">
        <v>36</v>
      </c>
      <c r="T9" s="139">
        <v>25</v>
      </c>
      <c r="U9" s="139">
        <v>65</v>
      </c>
      <c r="V9" s="139">
        <v>62</v>
      </c>
      <c r="W9" s="139">
        <v>36</v>
      </c>
      <c r="X9" s="139">
        <v>18</v>
      </c>
      <c r="Y9" s="140">
        <v>107</v>
      </c>
      <c r="Z9" s="141" t="s">
        <v>165</v>
      </c>
      <c r="AA9" s="142">
        <v>14</v>
      </c>
      <c r="AB9" s="142">
        <v>6</v>
      </c>
      <c r="AC9" s="142">
        <v>11</v>
      </c>
      <c r="AD9" s="142">
        <v>16</v>
      </c>
      <c r="AE9" s="142">
        <v>0</v>
      </c>
      <c r="AF9" s="142">
        <v>0</v>
      </c>
      <c r="AG9" s="142">
        <v>3</v>
      </c>
      <c r="AH9" s="142">
        <v>9</v>
      </c>
      <c r="AI9" s="142">
        <v>0</v>
      </c>
      <c r="AJ9" s="142">
        <v>0</v>
      </c>
      <c r="AK9" s="142">
        <v>1</v>
      </c>
      <c r="AL9" s="1">
        <v>17</v>
      </c>
    </row>
    <row r="10" spans="1:39" s="19" customFormat="1" ht="16.5" customHeight="1">
      <c r="A10" s="144" t="s">
        <v>13</v>
      </c>
      <c r="B10" s="139">
        <v>1435</v>
      </c>
      <c r="C10" s="139">
        <v>26</v>
      </c>
      <c r="D10" s="145">
        <v>2</v>
      </c>
      <c r="E10" s="145">
        <v>11</v>
      </c>
      <c r="F10" s="139">
        <v>426</v>
      </c>
      <c r="G10" s="139">
        <v>28</v>
      </c>
      <c r="H10" s="139">
        <v>37</v>
      </c>
      <c r="I10" s="139">
        <v>334</v>
      </c>
      <c r="J10" s="139">
        <v>29</v>
      </c>
      <c r="K10" s="139">
        <v>196</v>
      </c>
      <c r="L10" s="139">
        <v>87</v>
      </c>
      <c r="M10" s="139">
        <v>224</v>
      </c>
      <c r="N10" s="139">
        <v>97</v>
      </c>
      <c r="O10" s="139">
        <v>32</v>
      </c>
      <c r="P10" s="139">
        <v>84</v>
      </c>
      <c r="Q10" s="139">
        <v>7</v>
      </c>
      <c r="R10" s="139">
        <v>33</v>
      </c>
      <c r="S10" s="139">
        <v>54</v>
      </c>
      <c r="T10" s="139">
        <v>25</v>
      </c>
      <c r="U10" s="139">
        <v>74</v>
      </c>
      <c r="V10" s="139">
        <v>72</v>
      </c>
      <c r="W10" s="139">
        <v>43</v>
      </c>
      <c r="X10" s="139">
        <v>25</v>
      </c>
      <c r="Y10" s="140">
        <v>76</v>
      </c>
      <c r="Z10" s="141">
        <v>2</v>
      </c>
      <c r="AA10" s="142">
        <v>9</v>
      </c>
      <c r="AB10" s="142">
        <v>9</v>
      </c>
      <c r="AC10" s="142">
        <v>11</v>
      </c>
      <c r="AD10" s="142">
        <v>11</v>
      </c>
      <c r="AE10" s="142">
        <v>0</v>
      </c>
      <c r="AF10" s="142">
        <v>0</v>
      </c>
      <c r="AG10" s="142">
        <v>4</v>
      </c>
      <c r="AH10" s="142">
        <v>12</v>
      </c>
      <c r="AI10" s="142">
        <v>0</v>
      </c>
      <c r="AJ10" s="142">
        <v>0</v>
      </c>
      <c r="AK10" s="142">
        <v>2</v>
      </c>
      <c r="AL10" s="1">
        <v>20</v>
      </c>
    </row>
    <row r="11" spans="1:39" s="151" customFormat="1" ht="16.5" customHeight="1">
      <c r="A11" s="146" t="s">
        <v>14</v>
      </c>
      <c r="B11" s="147">
        <v>1510</v>
      </c>
      <c r="C11" s="148" t="s">
        <v>166</v>
      </c>
      <c r="D11" s="148" t="s">
        <v>38</v>
      </c>
      <c r="E11" s="148" t="s">
        <v>38</v>
      </c>
      <c r="F11" s="147">
        <v>406</v>
      </c>
      <c r="G11" s="147">
        <v>20</v>
      </c>
      <c r="H11" s="148" t="s">
        <v>38</v>
      </c>
      <c r="I11" s="148" t="s">
        <v>38</v>
      </c>
      <c r="J11" s="147">
        <v>28</v>
      </c>
      <c r="K11" s="147">
        <v>198</v>
      </c>
      <c r="L11" s="147">
        <v>98</v>
      </c>
      <c r="M11" s="148" t="s">
        <v>38</v>
      </c>
      <c r="N11" s="147">
        <v>112</v>
      </c>
      <c r="O11" s="147">
        <v>24</v>
      </c>
      <c r="P11" s="148" t="s">
        <v>38</v>
      </c>
      <c r="Q11" s="148" t="s">
        <v>38</v>
      </c>
      <c r="R11" s="147">
        <v>34</v>
      </c>
      <c r="S11" s="148" t="s">
        <v>38</v>
      </c>
      <c r="T11" s="147">
        <v>29</v>
      </c>
      <c r="U11" s="147">
        <v>92</v>
      </c>
      <c r="V11" s="148" t="s">
        <v>38</v>
      </c>
      <c r="W11" s="147">
        <v>37</v>
      </c>
      <c r="X11" s="147">
        <v>25</v>
      </c>
      <c r="Y11" s="149" t="s">
        <v>38</v>
      </c>
      <c r="Z11" s="150">
        <v>3</v>
      </c>
      <c r="AA11" s="151">
        <v>14</v>
      </c>
      <c r="AB11" s="151">
        <v>6</v>
      </c>
      <c r="AC11" s="151">
        <v>9</v>
      </c>
      <c r="AD11" s="151">
        <v>12</v>
      </c>
      <c r="AE11" s="151">
        <v>0</v>
      </c>
      <c r="AF11" s="151">
        <v>0</v>
      </c>
      <c r="AG11" s="151">
        <v>6</v>
      </c>
      <c r="AH11" s="151">
        <v>11</v>
      </c>
      <c r="AI11" s="151">
        <v>0</v>
      </c>
      <c r="AJ11" s="151">
        <v>0</v>
      </c>
      <c r="AK11" s="151">
        <v>6</v>
      </c>
      <c r="AL11" s="151">
        <v>108</v>
      </c>
    </row>
    <row r="12" spans="1:39" s="1" customFormat="1" ht="9" customHeight="1" thickBot="1">
      <c r="A12" s="2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3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</row>
    <row r="13" spans="1:39" s="1" customFormat="1" ht="14.25" customHeight="1">
      <c r="A13" s="1" t="s">
        <v>167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</row>
    <row r="14" spans="1:39" s="1" customFormat="1" ht="14.25" customHeight="1">
      <c r="A14" s="58" t="s">
        <v>168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</row>
    <row r="15" spans="1:39" s="1" customFormat="1" ht="16.5" customHeight="1">
      <c r="A15" s="105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</row>
    <row r="16" spans="1:39" ht="22.5" customHeight="1">
      <c r="B16" s="153"/>
    </row>
    <row r="17" spans="2:38" ht="22.5" customHeight="1"/>
    <row r="18" spans="2:38" ht="22.5" customHeight="1"/>
    <row r="19" spans="2:38" s="1" customFormat="1" ht="14.25" customHeight="1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</row>
    <row r="20" spans="2:38" ht="12" customHeight="1"/>
    <row r="21" spans="2:38" ht="12" customHeight="1"/>
    <row r="22" spans="2:38" ht="12" customHeight="1"/>
    <row r="23" spans="2:38" ht="12" customHeight="1"/>
    <row r="24" spans="2:38" ht="12" customHeight="1"/>
    <row r="25" spans="2:38" ht="12" customHeight="1"/>
    <row r="26" spans="2:38" ht="12" customHeight="1"/>
    <row r="27" spans="2:38" ht="12" customHeight="1"/>
    <row r="28" spans="2:38" ht="12" customHeight="1"/>
    <row r="29" spans="2:38" ht="12" customHeight="1"/>
    <row r="30" spans="2:38" ht="12" customHeight="1">
      <c r="K30" s="154"/>
    </row>
    <row r="31" spans="2:38" ht="12" customHeight="1"/>
    <row r="32" spans="2:38" ht="12" customHeight="1">
      <c r="K32" s="154"/>
    </row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7.25" customHeight="1"/>
  </sheetData>
  <mergeCells count="15">
    <mergeCell ref="Z3:Z5"/>
    <mergeCell ref="A1:Y1"/>
    <mergeCell ref="A3:A5"/>
    <mergeCell ref="B3:B5"/>
    <mergeCell ref="C3:C5"/>
    <mergeCell ref="F3:F5"/>
    <mergeCell ref="G3:G5"/>
    <mergeCell ref="H3:H5"/>
    <mergeCell ref="I3:I5"/>
    <mergeCell ref="M3:M5"/>
    <mergeCell ref="P3:P5"/>
    <mergeCell ref="S3:S5"/>
    <mergeCell ref="U3:U5"/>
    <mergeCell ref="V3:V5"/>
    <mergeCell ref="Y3:Y5"/>
  </mergeCells>
  <phoneticPr fontId="6"/>
  <printOptions horizontalCentered="1"/>
  <pageMargins left="0.55118110236220474" right="0.55118110236220474" top="0.6692913385826772" bottom="0.78740157480314965" header="0.51181102362204722" footer="0.59055118110236227"/>
  <pageSetup paperSize="9" scale="46" firstPageNumber="131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6C7CA"/>
  </sheetPr>
  <dimension ref="A1:AO14"/>
  <sheetViews>
    <sheetView view="pageBreakPreview" zoomScaleNormal="90" zoomScaleSheetLayoutView="100" workbookViewId="0">
      <selection activeCell="K41" sqref="K41"/>
    </sheetView>
  </sheetViews>
  <sheetFormatPr defaultRowHeight="13.5"/>
  <cols>
    <col min="1" max="1" width="9.625" style="155" customWidth="1"/>
    <col min="2" max="2" width="5.875" style="155" bestFit="1" customWidth="1"/>
    <col min="3" max="40" width="4.125" style="155" customWidth="1"/>
    <col min="41" max="41" width="3.125" style="155" customWidth="1"/>
    <col min="42" max="42" width="1.125" style="155" customWidth="1"/>
    <col min="43" max="16384" width="9" style="155"/>
  </cols>
  <sheetData>
    <row r="1" spans="1:41" ht="20.25" customHeight="1">
      <c r="A1" s="696" t="s">
        <v>653</v>
      </c>
      <c r="B1" s="696"/>
      <c r="C1" s="696"/>
      <c r="D1" s="696"/>
      <c r="E1" s="696"/>
      <c r="F1" s="696"/>
      <c r="G1" s="696"/>
      <c r="H1" s="696"/>
      <c r="I1" s="696"/>
      <c r="J1" s="696"/>
      <c r="K1" s="696"/>
      <c r="L1" s="696"/>
      <c r="M1" s="696"/>
      <c r="N1" s="696"/>
      <c r="O1" s="696"/>
      <c r="P1" s="696"/>
      <c r="Q1" s="696"/>
      <c r="R1" s="696"/>
      <c r="S1" s="696"/>
      <c r="T1" s="696"/>
      <c r="U1" s="696"/>
      <c r="V1" s="696"/>
      <c r="W1" s="696"/>
      <c r="X1" s="696"/>
      <c r="Y1" s="696"/>
      <c r="Z1" s="696"/>
      <c r="AA1" s="696"/>
      <c r="AB1" s="696"/>
      <c r="AC1" s="696"/>
      <c r="AD1" s="696"/>
      <c r="AE1" s="696"/>
      <c r="AF1" s="696"/>
      <c r="AG1" s="696"/>
      <c r="AH1" s="696"/>
      <c r="AI1" s="696"/>
      <c r="AJ1" s="696"/>
      <c r="AK1" s="696"/>
      <c r="AL1" s="696"/>
      <c r="AM1" s="696"/>
      <c r="AN1" s="696"/>
      <c r="AO1" s="696"/>
    </row>
    <row r="2" spans="1:41" ht="15" customHeight="1" thickBot="1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</row>
    <row r="3" spans="1:41" ht="15" customHeight="1">
      <c r="A3" s="697" t="s">
        <v>125</v>
      </c>
      <c r="B3" s="692" t="s">
        <v>169</v>
      </c>
      <c r="C3" s="692"/>
      <c r="D3" s="692"/>
      <c r="E3" s="692" t="s">
        <v>170</v>
      </c>
      <c r="F3" s="692"/>
      <c r="G3" s="692"/>
      <c r="H3" s="692" t="s">
        <v>171</v>
      </c>
      <c r="I3" s="692"/>
      <c r="J3" s="692"/>
      <c r="K3" s="692" t="s">
        <v>172</v>
      </c>
      <c r="L3" s="692"/>
      <c r="M3" s="692"/>
      <c r="N3" s="692" t="s">
        <v>173</v>
      </c>
      <c r="O3" s="692"/>
      <c r="P3" s="692"/>
      <c r="Q3" s="692" t="s">
        <v>174</v>
      </c>
      <c r="R3" s="692"/>
      <c r="S3" s="692"/>
      <c r="T3" s="692" t="s">
        <v>175</v>
      </c>
      <c r="U3" s="692"/>
      <c r="V3" s="692"/>
      <c r="W3" s="692" t="s">
        <v>176</v>
      </c>
      <c r="X3" s="692"/>
      <c r="Y3" s="692"/>
      <c r="Z3" s="692" t="s">
        <v>177</v>
      </c>
      <c r="AA3" s="692"/>
      <c r="AB3" s="692"/>
      <c r="AC3" s="692" t="s">
        <v>178</v>
      </c>
      <c r="AD3" s="692"/>
      <c r="AE3" s="692"/>
      <c r="AF3" s="692" t="s">
        <v>179</v>
      </c>
      <c r="AG3" s="692"/>
      <c r="AH3" s="692"/>
      <c r="AI3" s="692" t="s">
        <v>180</v>
      </c>
      <c r="AJ3" s="692"/>
      <c r="AK3" s="693"/>
      <c r="AL3" s="692" t="s">
        <v>181</v>
      </c>
      <c r="AM3" s="692"/>
      <c r="AN3" s="693"/>
      <c r="AO3" s="694" t="s">
        <v>182</v>
      </c>
    </row>
    <row r="4" spans="1:41" s="160" customFormat="1" ht="15" customHeight="1">
      <c r="A4" s="698"/>
      <c r="B4" s="157" t="s">
        <v>169</v>
      </c>
      <c r="C4" s="157" t="s">
        <v>183</v>
      </c>
      <c r="D4" s="157" t="s">
        <v>184</v>
      </c>
      <c r="E4" s="158" t="s">
        <v>169</v>
      </c>
      <c r="F4" s="157" t="s">
        <v>183</v>
      </c>
      <c r="G4" s="157" t="s">
        <v>184</v>
      </c>
      <c r="H4" s="158" t="s">
        <v>169</v>
      </c>
      <c r="I4" s="157" t="s">
        <v>183</v>
      </c>
      <c r="J4" s="157" t="s">
        <v>184</v>
      </c>
      <c r="K4" s="158" t="s">
        <v>169</v>
      </c>
      <c r="L4" s="157" t="s">
        <v>183</v>
      </c>
      <c r="M4" s="157" t="s">
        <v>184</v>
      </c>
      <c r="N4" s="158" t="s">
        <v>169</v>
      </c>
      <c r="O4" s="157" t="s">
        <v>183</v>
      </c>
      <c r="P4" s="157" t="s">
        <v>184</v>
      </c>
      <c r="Q4" s="158" t="s">
        <v>169</v>
      </c>
      <c r="R4" s="157" t="s">
        <v>183</v>
      </c>
      <c r="S4" s="157" t="s">
        <v>184</v>
      </c>
      <c r="T4" s="158" t="s">
        <v>169</v>
      </c>
      <c r="U4" s="157" t="s">
        <v>183</v>
      </c>
      <c r="V4" s="157" t="s">
        <v>184</v>
      </c>
      <c r="W4" s="158" t="s">
        <v>169</v>
      </c>
      <c r="X4" s="157" t="s">
        <v>183</v>
      </c>
      <c r="Y4" s="157" t="s">
        <v>184</v>
      </c>
      <c r="Z4" s="158" t="s">
        <v>169</v>
      </c>
      <c r="AA4" s="157" t="s">
        <v>183</v>
      </c>
      <c r="AB4" s="157" t="s">
        <v>184</v>
      </c>
      <c r="AC4" s="158" t="s">
        <v>169</v>
      </c>
      <c r="AD4" s="157" t="s">
        <v>183</v>
      </c>
      <c r="AE4" s="157" t="s">
        <v>184</v>
      </c>
      <c r="AF4" s="158" t="s">
        <v>169</v>
      </c>
      <c r="AG4" s="157" t="s">
        <v>183</v>
      </c>
      <c r="AH4" s="157" t="s">
        <v>184</v>
      </c>
      <c r="AI4" s="158" t="s">
        <v>169</v>
      </c>
      <c r="AJ4" s="157" t="s">
        <v>183</v>
      </c>
      <c r="AK4" s="159" t="s">
        <v>184</v>
      </c>
      <c r="AL4" s="158" t="s">
        <v>169</v>
      </c>
      <c r="AM4" s="157" t="s">
        <v>183</v>
      </c>
      <c r="AN4" s="159" t="s">
        <v>184</v>
      </c>
      <c r="AO4" s="695"/>
    </row>
    <row r="5" spans="1:41" ht="10.5" customHeight="1">
      <c r="A5" s="161"/>
      <c r="B5" s="162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631"/>
      <c r="AO5" s="164"/>
    </row>
    <row r="6" spans="1:41" ht="15.75" customHeight="1">
      <c r="A6" s="165" t="s">
        <v>185</v>
      </c>
      <c r="B6" s="166">
        <v>1309</v>
      </c>
      <c r="C6" s="167">
        <v>778</v>
      </c>
      <c r="D6" s="167">
        <v>531</v>
      </c>
      <c r="E6" s="168">
        <v>2</v>
      </c>
      <c r="F6" s="168">
        <v>2</v>
      </c>
      <c r="G6" s="169">
        <v>0</v>
      </c>
      <c r="H6" s="168">
        <v>1</v>
      </c>
      <c r="I6" s="168">
        <v>1</v>
      </c>
      <c r="J6" s="169">
        <v>0</v>
      </c>
      <c r="K6" s="168">
        <v>9</v>
      </c>
      <c r="L6" s="168">
        <v>8</v>
      </c>
      <c r="M6" s="168">
        <v>1</v>
      </c>
      <c r="N6" s="168">
        <v>2</v>
      </c>
      <c r="O6" s="168">
        <v>2</v>
      </c>
      <c r="P6" s="169">
        <v>0</v>
      </c>
      <c r="Q6" s="167">
        <v>35</v>
      </c>
      <c r="R6" s="167">
        <v>23</v>
      </c>
      <c r="S6" s="167">
        <v>12</v>
      </c>
      <c r="T6" s="167">
        <v>62</v>
      </c>
      <c r="U6" s="167">
        <v>44</v>
      </c>
      <c r="V6" s="167">
        <v>18</v>
      </c>
      <c r="W6" s="167">
        <v>178</v>
      </c>
      <c r="X6" s="167">
        <v>122</v>
      </c>
      <c r="Y6" s="167">
        <v>56</v>
      </c>
      <c r="Z6" s="167">
        <v>370</v>
      </c>
      <c r="AA6" s="167">
        <v>254</v>
      </c>
      <c r="AB6" s="167">
        <v>116</v>
      </c>
      <c r="AC6" s="167">
        <v>476</v>
      </c>
      <c r="AD6" s="167">
        <v>280</v>
      </c>
      <c r="AE6" s="167">
        <v>196</v>
      </c>
      <c r="AF6" s="167">
        <v>161</v>
      </c>
      <c r="AG6" s="167">
        <v>42</v>
      </c>
      <c r="AH6" s="167">
        <v>119</v>
      </c>
      <c r="AI6" s="167">
        <v>13</v>
      </c>
      <c r="AJ6" s="169">
        <v>0</v>
      </c>
      <c r="AK6" s="167">
        <v>13</v>
      </c>
      <c r="AL6" s="169">
        <v>0</v>
      </c>
      <c r="AM6" s="169">
        <v>0</v>
      </c>
      <c r="AN6" s="632">
        <v>0</v>
      </c>
      <c r="AO6" s="164">
        <v>29</v>
      </c>
    </row>
    <row r="7" spans="1:41" ht="15.75" customHeight="1">
      <c r="A7" s="165" t="s">
        <v>39</v>
      </c>
      <c r="B7" s="166">
        <v>1349</v>
      </c>
      <c r="C7" s="167">
        <v>758</v>
      </c>
      <c r="D7" s="167">
        <v>591</v>
      </c>
      <c r="E7" s="168">
        <v>2</v>
      </c>
      <c r="F7" s="168">
        <v>2</v>
      </c>
      <c r="G7" s="169">
        <v>0</v>
      </c>
      <c r="H7" s="168">
        <v>3</v>
      </c>
      <c r="I7" s="168">
        <v>1</v>
      </c>
      <c r="J7" s="169">
        <v>0</v>
      </c>
      <c r="K7" s="168">
        <v>3</v>
      </c>
      <c r="L7" s="168">
        <v>3</v>
      </c>
      <c r="M7" s="169">
        <v>0</v>
      </c>
      <c r="N7" s="168">
        <v>8</v>
      </c>
      <c r="O7" s="168">
        <v>7</v>
      </c>
      <c r="P7" s="168">
        <v>1</v>
      </c>
      <c r="Q7" s="167">
        <v>34</v>
      </c>
      <c r="R7" s="167">
        <v>22</v>
      </c>
      <c r="S7" s="167">
        <v>12</v>
      </c>
      <c r="T7" s="167">
        <v>68</v>
      </c>
      <c r="U7" s="167">
        <v>48</v>
      </c>
      <c r="V7" s="167">
        <v>20</v>
      </c>
      <c r="W7" s="167">
        <v>163</v>
      </c>
      <c r="X7" s="167">
        <v>113</v>
      </c>
      <c r="Y7" s="167">
        <v>50</v>
      </c>
      <c r="Z7" s="167">
        <v>387</v>
      </c>
      <c r="AA7" s="167">
        <v>251</v>
      </c>
      <c r="AB7" s="167">
        <v>136</v>
      </c>
      <c r="AC7" s="167">
        <v>464</v>
      </c>
      <c r="AD7" s="167">
        <v>241</v>
      </c>
      <c r="AE7" s="167">
        <v>223</v>
      </c>
      <c r="AF7" s="167">
        <v>204</v>
      </c>
      <c r="AG7" s="167">
        <v>70</v>
      </c>
      <c r="AH7" s="167">
        <v>134</v>
      </c>
      <c r="AI7" s="167">
        <v>13</v>
      </c>
      <c r="AJ7" s="169">
        <v>0</v>
      </c>
      <c r="AK7" s="167">
        <v>13</v>
      </c>
      <c r="AL7" s="169">
        <v>0</v>
      </c>
      <c r="AM7" s="169">
        <v>0</v>
      </c>
      <c r="AN7" s="632">
        <v>0</v>
      </c>
      <c r="AO7" s="164">
        <v>30</v>
      </c>
    </row>
    <row r="8" spans="1:41" ht="15.75" customHeight="1">
      <c r="A8" s="165" t="s">
        <v>40</v>
      </c>
      <c r="B8" s="166">
        <v>1368</v>
      </c>
      <c r="C8" s="167">
        <v>742</v>
      </c>
      <c r="D8" s="167">
        <v>626</v>
      </c>
      <c r="E8" s="168">
        <v>3</v>
      </c>
      <c r="F8" s="169">
        <v>0</v>
      </c>
      <c r="G8" s="168">
        <v>3</v>
      </c>
      <c r="H8" s="168">
        <v>1</v>
      </c>
      <c r="I8" s="169">
        <v>0</v>
      </c>
      <c r="J8" s="168">
        <v>1</v>
      </c>
      <c r="K8" s="168">
        <v>3</v>
      </c>
      <c r="L8" s="168">
        <v>1</v>
      </c>
      <c r="M8" s="168">
        <v>2</v>
      </c>
      <c r="N8" s="168">
        <v>7</v>
      </c>
      <c r="O8" s="168">
        <v>4</v>
      </c>
      <c r="P8" s="168">
        <v>3</v>
      </c>
      <c r="Q8" s="167">
        <v>26</v>
      </c>
      <c r="R8" s="167">
        <v>21</v>
      </c>
      <c r="S8" s="167">
        <v>5</v>
      </c>
      <c r="T8" s="167">
        <v>52</v>
      </c>
      <c r="U8" s="167">
        <v>39</v>
      </c>
      <c r="V8" s="167">
        <v>13</v>
      </c>
      <c r="W8" s="167">
        <v>110</v>
      </c>
      <c r="X8" s="167">
        <v>73</v>
      </c>
      <c r="Y8" s="167">
        <v>37</v>
      </c>
      <c r="Z8" s="167">
        <v>421</v>
      </c>
      <c r="AA8" s="167">
        <v>273</v>
      </c>
      <c r="AB8" s="167">
        <v>148</v>
      </c>
      <c r="AC8" s="167">
        <v>532</v>
      </c>
      <c r="AD8" s="167">
        <v>265</v>
      </c>
      <c r="AE8" s="167">
        <v>267</v>
      </c>
      <c r="AF8" s="167">
        <v>197</v>
      </c>
      <c r="AG8" s="167">
        <v>63</v>
      </c>
      <c r="AH8" s="167">
        <v>134</v>
      </c>
      <c r="AI8" s="167">
        <v>15</v>
      </c>
      <c r="AJ8" s="168">
        <v>3</v>
      </c>
      <c r="AK8" s="167">
        <v>12</v>
      </c>
      <c r="AL8" s="168">
        <v>1</v>
      </c>
      <c r="AM8" s="169">
        <v>0</v>
      </c>
      <c r="AN8" s="633">
        <v>1</v>
      </c>
      <c r="AO8" s="164" t="s">
        <v>165</v>
      </c>
    </row>
    <row r="9" spans="1:41" ht="15.75" customHeight="1">
      <c r="A9" s="165" t="s">
        <v>41</v>
      </c>
      <c r="B9" s="166">
        <v>1435</v>
      </c>
      <c r="C9" s="167">
        <v>811</v>
      </c>
      <c r="D9" s="167">
        <v>624</v>
      </c>
      <c r="E9" s="168">
        <v>2</v>
      </c>
      <c r="F9" s="168">
        <v>2</v>
      </c>
      <c r="G9" s="169">
        <v>0</v>
      </c>
      <c r="H9" s="168">
        <v>1</v>
      </c>
      <c r="I9" s="168">
        <v>1</v>
      </c>
      <c r="J9" s="169">
        <v>0</v>
      </c>
      <c r="K9" s="168">
        <v>4</v>
      </c>
      <c r="L9" s="168">
        <v>2</v>
      </c>
      <c r="M9" s="168">
        <v>2</v>
      </c>
      <c r="N9" s="168">
        <v>8</v>
      </c>
      <c r="O9" s="168">
        <v>6</v>
      </c>
      <c r="P9" s="168">
        <v>2</v>
      </c>
      <c r="Q9" s="167">
        <v>29</v>
      </c>
      <c r="R9" s="167">
        <v>19</v>
      </c>
      <c r="S9" s="167">
        <v>10</v>
      </c>
      <c r="T9" s="167">
        <v>75</v>
      </c>
      <c r="U9" s="167">
        <v>52</v>
      </c>
      <c r="V9" s="167">
        <v>23</v>
      </c>
      <c r="W9" s="167">
        <v>126</v>
      </c>
      <c r="X9" s="167">
        <v>87</v>
      </c>
      <c r="Y9" s="167">
        <v>39</v>
      </c>
      <c r="Z9" s="167">
        <v>423</v>
      </c>
      <c r="AA9" s="167">
        <v>285</v>
      </c>
      <c r="AB9" s="167">
        <v>138</v>
      </c>
      <c r="AC9" s="167">
        <v>546</v>
      </c>
      <c r="AD9" s="167">
        <v>296</v>
      </c>
      <c r="AE9" s="167">
        <v>250</v>
      </c>
      <c r="AF9" s="167">
        <v>200</v>
      </c>
      <c r="AG9" s="167">
        <v>59</v>
      </c>
      <c r="AH9" s="167">
        <v>141</v>
      </c>
      <c r="AI9" s="167">
        <v>21</v>
      </c>
      <c r="AJ9" s="167">
        <v>2</v>
      </c>
      <c r="AK9" s="167">
        <v>19</v>
      </c>
      <c r="AL9" s="169">
        <v>0</v>
      </c>
      <c r="AM9" s="169">
        <v>0</v>
      </c>
      <c r="AN9" s="632">
        <v>0</v>
      </c>
      <c r="AO9" s="164">
        <v>2</v>
      </c>
    </row>
    <row r="10" spans="1:41" s="175" customFormat="1" ht="15.75" customHeight="1">
      <c r="A10" s="170" t="s">
        <v>43</v>
      </c>
      <c r="B10" s="171">
        <f>+E10+H10+K10+N10+Q10+T10+W10+Z10+AC10+AF10+AI10+AL10</f>
        <v>1510</v>
      </c>
      <c r="C10" s="172">
        <f>+F10+I10+L10+O10+R10+U10+X10+AA10+AD10+AG10+AJ10+AM10</f>
        <v>891</v>
      </c>
      <c r="D10" s="172">
        <f>+G10+J10+M10+P10+S10+V10+Y10+AB10+AE10+AH10+AK10+AN10</f>
        <v>619</v>
      </c>
      <c r="E10" s="173">
        <f>+F10+G10</f>
        <v>3</v>
      </c>
      <c r="F10" s="173">
        <v>3</v>
      </c>
      <c r="G10" s="173">
        <v>0</v>
      </c>
      <c r="H10" s="173">
        <f>+I10+J10</f>
        <v>2</v>
      </c>
      <c r="I10" s="173">
        <v>0</v>
      </c>
      <c r="J10" s="173">
        <v>2</v>
      </c>
      <c r="K10" s="173">
        <f>+L10+M10</f>
        <v>6</v>
      </c>
      <c r="L10" s="173">
        <v>4</v>
      </c>
      <c r="M10" s="173">
        <v>2</v>
      </c>
      <c r="N10" s="173">
        <f>+O10+P10</f>
        <v>8</v>
      </c>
      <c r="O10" s="173">
        <v>5</v>
      </c>
      <c r="P10" s="173">
        <v>3</v>
      </c>
      <c r="Q10" s="173">
        <f>+R10+S10</f>
        <v>31</v>
      </c>
      <c r="R10" s="173">
        <v>22</v>
      </c>
      <c r="S10" s="173">
        <v>9</v>
      </c>
      <c r="T10" s="173">
        <f>+U10+V10</f>
        <v>74</v>
      </c>
      <c r="U10" s="173">
        <v>53</v>
      </c>
      <c r="V10" s="173">
        <v>21</v>
      </c>
      <c r="W10" s="173">
        <f>+X10+Y10</f>
        <v>125</v>
      </c>
      <c r="X10" s="173">
        <v>93</v>
      </c>
      <c r="Y10" s="173">
        <v>32</v>
      </c>
      <c r="Z10" s="173">
        <f>+AA10+AB10</f>
        <v>387</v>
      </c>
      <c r="AA10" s="173">
        <v>264</v>
      </c>
      <c r="AB10" s="173">
        <v>123</v>
      </c>
      <c r="AC10" s="173">
        <f>+AD10+AE10</f>
        <v>608</v>
      </c>
      <c r="AD10" s="173">
        <v>354</v>
      </c>
      <c r="AE10" s="173">
        <v>254</v>
      </c>
      <c r="AF10" s="173">
        <f>+AG10+AH10</f>
        <v>256</v>
      </c>
      <c r="AG10" s="173">
        <v>88</v>
      </c>
      <c r="AH10" s="173">
        <v>168</v>
      </c>
      <c r="AI10" s="173">
        <f>+AJ10+AK10</f>
        <v>9</v>
      </c>
      <c r="AJ10" s="173">
        <v>4</v>
      </c>
      <c r="AK10" s="173">
        <v>5</v>
      </c>
      <c r="AL10" s="173">
        <f>+AM10+AN10</f>
        <v>1</v>
      </c>
      <c r="AM10" s="173">
        <v>1</v>
      </c>
      <c r="AN10" s="634">
        <v>0</v>
      </c>
      <c r="AO10" s="174">
        <v>3</v>
      </c>
    </row>
    <row r="11" spans="1:41" ht="10.5" customHeight="1" thickBot="1">
      <c r="A11" s="156"/>
      <c r="B11" s="17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635"/>
      <c r="AO11" s="177"/>
    </row>
    <row r="12" spans="1:41" ht="10.5" customHeight="1"/>
    <row r="13" spans="1:41" ht="15" customHeight="1">
      <c r="A13" s="178" t="s">
        <v>654</v>
      </c>
    </row>
    <row r="14" spans="1:41" ht="15" customHeight="1"/>
  </sheetData>
  <mergeCells count="16">
    <mergeCell ref="AO3:AO4"/>
    <mergeCell ref="A1:AO1"/>
    <mergeCell ref="A3:A4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I3:AK3"/>
    <mergeCell ref="AL3:AN3"/>
  </mergeCells>
  <phoneticPr fontId="6"/>
  <pageMargins left="0.59055118110236227" right="0.59055118110236227" top="0.74803149606299213" bottom="0.74803149606299213" header="0.31496062992125984" footer="0.31496062992125984"/>
  <pageSetup paperSize="9" scale="4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6</vt:i4>
      </vt:variant>
    </vt:vector>
  </HeadingPairs>
  <TitlesOfParts>
    <vt:vector size="39" baseType="lpstr">
      <vt:lpstr>10-1</vt:lpstr>
      <vt:lpstr>10-2</vt:lpstr>
      <vt:lpstr>10-3</vt:lpstr>
      <vt:lpstr>10-4</vt:lpstr>
      <vt:lpstr>10-5</vt:lpstr>
      <vt:lpstr>10-6</vt:lpstr>
      <vt:lpstr>10-7</vt:lpstr>
      <vt:lpstr>10-8</vt:lpstr>
      <vt:lpstr>10-9</vt:lpstr>
      <vt:lpstr>10-10</vt:lpstr>
      <vt:lpstr>10-11</vt:lpstr>
      <vt:lpstr>10-12</vt:lpstr>
      <vt:lpstr>10-13.14</vt:lpstr>
      <vt:lpstr>10-15</vt:lpstr>
      <vt:lpstr>10-16</vt:lpstr>
      <vt:lpstr>10-17</vt:lpstr>
      <vt:lpstr>10-18</vt:lpstr>
      <vt:lpstr>11-1</vt:lpstr>
      <vt:lpstr>11-2</vt:lpstr>
      <vt:lpstr>11-3</vt:lpstr>
      <vt:lpstr>11-4</vt:lpstr>
      <vt:lpstr>11-5</vt:lpstr>
      <vt:lpstr>11-6</vt:lpstr>
      <vt:lpstr>11-7</vt:lpstr>
      <vt:lpstr>11-8</vt:lpstr>
      <vt:lpstr>11-9</vt:lpstr>
      <vt:lpstr>11-10</vt:lpstr>
      <vt:lpstr>11-11</vt:lpstr>
      <vt:lpstr>11-12</vt:lpstr>
      <vt:lpstr>11-13</vt:lpstr>
      <vt:lpstr>11-14</vt:lpstr>
      <vt:lpstr>11-15</vt:lpstr>
      <vt:lpstr>11-16</vt:lpstr>
      <vt:lpstr>'10-11'!Print_Area</vt:lpstr>
      <vt:lpstr>'10-12'!Print_Area</vt:lpstr>
      <vt:lpstr>'10-7'!Print_Area</vt:lpstr>
      <vt:lpstr>'10-9'!Print_Area</vt:lpstr>
      <vt:lpstr>'11-13'!Print_Area</vt:lpstr>
      <vt:lpstr>'11-6'!Print_Area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som03</dc:creator>
  <cp:lastModifiedBy>門真市</cp:lastModifiedBy>
  <dcterms:created xsi:type="dcterms:W3CDTF">2023-05-15T04:25:20Z</dcterms:created>
  <dcterms:modified xsi:type="dcterms:W3CDTF">2023-07-13T06:55:58Z</dcterms:modified>
</cp:coreProperties>
</file>